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kfs01\s04\99_一時保存（所属間共有）\71_介護事業所・施設等に対するサービス継続支援事業\00_県要綱案\起案\"/>
    </mc:Choice>
  </mc:AlternateContent>
  <xr:revisionPtr revIDLastSave="0" documentId="13_ncr:1_{CC8E6E2E-84B4-4677-9905-143136A5B7E6}" xr6:coauthVersionLast="47" xr6:coauthVersionMax="47" xr10:uidLastSave="{00000000-0000-0000-0000-000000000000}"/>
  <bookViews>
    <workbookView xWindow="11424" yWindow="0" windowWidth="11712" windowHeight="13776" tabRatio="487" firstSheet="1" activeTab="1" xr2:uid="{00000000-000D-0000-FFFF-FFFF00000000}"/>
  </bookViews>
  <sheets>
    <sheet name="(はじめにお読み下さい)申請書の使い方" sheetId="30" r:id="rId1"/>
    <sheet name="申請書" sheetId="20" r:id="rId2"/>
    <sheet name="清算額一覧" sheetId="34" r:id="rId3"/>
    <sheet name="個票1" sheetId="19" r:id="rId4"/>
    <sheet name="単価表" sheetId="28" state="hidden" r:id="rId5"/>
    <sheet name="銀行口座情報" sheetId="32" r:id="rId6"/>
    <sheet name="役員等氏名一覧" sheetId="33" r:id="rId7"/>
    <sheet name="リスト" sheetId="31" state="hidden" r:id="rId8"/>
  </sheets>
  <definedNames>
    <definedName name="_xlnm.Print_Area" localSheetId="5">銀行口座情報!$A$1:$Y$34</definedName>
    <definedName name="_xlnm.Print_Area" localSheetId="3">個票1!$A$1:$AM$55</definedName>
    <definedName name="_xlnm.Print_Area" localSheetId="1">申請書!$A$1:$AM$35</definedName>
    <definedName name="_xlnm.Print_Area" localSheetId="2">清算額一覧!$B$1:$K$22</definedName>
    <definedName name="_xlnm.Print_Area" localSheetId="4">単価表!$A$1:$K$103</definedName>
    <definedName name="_xlnm.Print_Area" localSheetId="6">役員等氏名一覧!$A$1:$K$32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5" i="19" l="1"/>
  <c r="G6" i="34"/>
  <c r="D10" i="34"/>
  <c r="D12" i="34"/>
  <c r="I18" i="34"/>
  <c r="E11" i="34"/>
  <c r="H7" i="34"/>
  <c r="E14" i="34"/>
  <c r="F14" i="34"/>
  <c r="I17" i="34"/>
  <c r="F17" i="34"/>
  <c r="H6" i="34"/>
  <c r="C17" i="34"/>
  <c r="G19" i="34"/>
  <c r="D14" i="34"/>
  <c r="F11" i="34"/>
  <c r="D15" i="34"/>
  <c r="I9" i="34"/>
  <c r="I14" i="34"/>
  <c r="C13" i="34"/>
  <c r="I10" i="34"/>
  <c r="H9" i="34"/>
  <c r="G12" i="34"/>
  <c r="H12" i="34"/>
  <c r="E10" i="34"/>
  <c r="D19" i="34"/>
  <c r="G17" i="34"/>
  <c r="F18" i="34"/>
  <c r="C12" i="34"/>
  <c r="I6" i="34"/>
  <c r="C6" i="34"/>
  <c r="D9" i="34"/>
  <c r="D13" i="34"/>
  <c r="F13" i="34"/>
  <c r="E9" i="34"/>
  <c r="E8" i="34"/>
  <c r="G9" i="34"/>
  <c r="G16" i="34"/>
  <c r="C8" i="34"/>
  <c r="E16" i="34"/>
  <c r="I11" i="34"/>
  <c r="D6" i="34"/>
  <c r="C19" i="34"/>
  <c r="F16" i="34"/>
  <c r="C11" i="34"/>
  <c r="G14" i="34"/>
  <c r="D16" i="34"/>
  <c r="H13" i="34"/>
  <c r="F12" i="34"/>
  <c r="C9" i="34"/>
  <c r="F8" i="34"/>
  <c r="E7" i="34"/>
  <c r="C7" i="34"/>
  <c r="I15" i="34"/>
  <c r="I12" i="34"/>
  <c r="F15" i="34"/>
  <c r="F9" i="34"/>
  <c r="E13" i="34"/>
  <c r="D11" i="34"/>
  <c r="C16" i="34"/>
  <c r="H8" i="34"/>
  <c r="G15" i="34"/>
  <c r="C10" i="34"/>
  <c r="I7" i="34"/>
  <c r="F6" i="34"/>
  <c r="H18" i="34"/>
  <c r="H10" i="34"/>
  <c r="E17" i="34"/>
  <c r="G7" i="34"/>
  <c r="D17" i="34"/>
  <c r="E6" i="34"/>
  <c r="D8" i="34"/>
  <c r="H16" i="34"/>
  <c r="D7" i="34"/>
  <c r="C14" i="34"/>
  <c r="G18" i="34"/>
  <c r="H15" i="34"/>
  <c r="C18" i="34"/>
  <c r="G13" i="34"/>
  <c r="C15" i="34"/>
  <c r="H19" i="34"/>
  <c r="I19" i="34"/>
  <c r="F19" i="34"/>
  <c r="F7" i="34"/>
  <c r="E15" i="34"/>
  <c r="F10" i="34"/>
  <c r="G8" i="34"/>
  <c r="E19" i="34"/>
  <c r="G10" i="34"/>
  <c r="E18" i="34"/>
  <c r="I8" i="34"/>
  <c r="G11" i="34"/>
  <c r="I13" i="34"/>
  <c r="H17" i="34"/>
  <c r="D18" i="34"/>
  <c r="H14" i="34"/>
  <c r="I16" i="34"/>
  <c r="E12" i="34"/>
  <c r="H11" i="34"/>
  <c r="J9" i="34" l="1"/>
  <c r="J15" i="34"/>
  <c r="J18" i="34"/>
  <c r="J8" i="34"/>
  <c r="J11" i="34"/>
  <c r="J14" i="34"/>
  <c r="J17" i="34"/>
  <c r="J6" i="34"/>
  <c r="J19" i="34"/>
  <c r="J12" i="34"/>
  <c r="J7" i="34"/>
  <c r="J10" i="34"/>
  <c r="J13" i="34"/>
  <c r="J16" i="34"/>
  <c r="AD45" i="19"/>
  <c r="B19" i="34"/>
  <c r="B18" i="34"/>
  <c r="B17" i="34"/>
  <c r="B16" i="34"/>
  <c r="B15" i="34"/>
  <c r="B14" i="34"/>
  <c r="B13" i="34"/>
  <c r="B12" i="34"/>
  <c r="B11" i="34"/>
  <c r="B10" i="34"/>
  <c r="B9" i="34"/>
  <c r="B8" i="34"/>
  <c r="B7" i="34"/>
  <c r="B6" i="34"/>
  <c r="B5" i="34"/>
  <c r="E5" i="34"/>
  <c r="G5" i="34"/>
  <c r="D5" i="34"/>
  <c r="F5" i="34"/>
  <c r="C5" i="34"/>
  <c r="H53" i="19" l="1"/>
  <c r="AI45" i="19" s="1"/>
  <c r="I5" i="34"/>
  <c r="X21" i="20" l="1"/>
  <c r="H42" i="19"/>
  <c r="A6" i="30" l="1"/>
  <c r="A7" i="30" s="1"/>
  <c r="A8" i="30" s="1"/>
  <c r="A9" i="30" s="1"/>
  <c r="A10" i="30" s="1"/>
  <c r="A11" i="30" s="1"/>
  <c r="A14" i="30" s="1"/>
  <c r="H33" i="19" l="1"/>
  <c r="AI25" i="19" s="1"/>
  <c r="H5" i="34"/>
  <c r="X22" i="20" l="1"/>
  <c r="K17" i="20" s="1"/>
  <c r="J5" i="34"/>
  <c r="N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F8AA542A-5C21-4B53-BAC9-C31ACD0F4E11}">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1"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0"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4"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「実績額」：</t>
        </r>
        <r>
          <rPr>
            <sz val="9"/>
            <color indexed="81"/>
            <rFont val="MS P ゴシック"/>
            <family val="3"/>
            <charset val="128"/>
          </rPr>
          <t xml:space="preserve">
所要額の合計が自動入力されます。</t>
        </r>
      </text>
    </comment>
    <comment ref="AV51"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<sst xmlns="http://schemas.openxmlformats.org/spreadsheetml/2006/main" count="516" uniqueCount="311">
  <si>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</si>
  <si>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</si>
  <si>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</si>
  <si>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</si>
  <si>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</si>
  <si>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</si>
  <si>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</si>
  <si>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</si>
  <si>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</si>
  <si>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</si>
  <si>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</si>
  <si>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</si>
  <si>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</si>
  <si>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</si>
  <si>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千円</t>
    <rPh sb="0" eb="2">
      <t>センエン</t>
    </rPh>
    <phoneticPr fontId="4"/>
  </si>
  <si>
    <t>（内訳）</t>
    <rPh sb="1" eb="3">
      <t>ウチワケ</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</si>
  <si>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</si>
  <si>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</si>
  <si>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</si>
  <si>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</si>
  <si>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</si>
  <si>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</si>
  <si>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</si>
  <si>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</si>
  <si>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</si>
  <si>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</si>
  <si>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</si>
  <si>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</si>
  <si>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</si>
  <si>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</si>
  <si>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</si>
  <si>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</si>
  <si>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</si>
  <si>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</si>
  <si>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</si>
  <si>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</si>
  <si>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</si>
  <si>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</si>
  <si>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</si>
  <si>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</si>
  <si>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</si>
  <si>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</si>
  <si>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</si>
  <si>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支出予定額</t>
    <rPh sb="0" eb="2">
      <t>シシュツ</t>
    </rPh>
    <rPh sb="2" eb="5">
      <t>ヨテイガク</t>
    </rPh>
    <phoneticPr fontId="4"/>
  </si>
  <si>
    <t>補助上限額</t>
    <rPh sb="0" eb="2">
      <t>ホジョ</t>
    </rPh>
    <rPh sb="2" eb="5">
      <t>ジョウゲンガク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</si>
  <si>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</si>
  <si>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</si>
  <si>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</si>
  <si>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</si>
  <si>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</si>
  <si>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</si>
  <si>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</si>
  <si>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</si>
  <si>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</si>
  <si>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</si>
  <si>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</si>
  <si>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</si>
  <si>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</si>
  <si>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</si>
  <si>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</si>
  <si>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</si>
  <si>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</si>
  <si>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</si>
  <si>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</si>
  <si>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</si>
  <si>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</si>
  <si>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</si>
  <si>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</si>
  <si>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</si>
  <si>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</si>
  <si>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</si>
  <si>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</si>
  <si>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</si>
  <si>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</si>
  <si>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</si>
  <si>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</si>
  <si>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</si>
  <si>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</si>
  <si>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</si>
  <si>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</si>
  <si>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</si>
  <si>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</si>
  <si>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</si>
  <si>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</si>
  <si>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</si>
  <si>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</si>
  <si>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</si>
  <si>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</si>
  <si>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</si>
  <si>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</si>
  <si>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</si>
  <si>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</si>
  <si>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</si>
  <si>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</si>
  <si>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</si>
  <si>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</si>
  <si>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</si>
  <si>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</si>
  <si>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</si>
  <si>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</si>
  <si>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</si>
  <si>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</si>
  <si>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</si>
  <si>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</si>
  <si>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</si>
  <si>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</si>
  <si>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</si>
  <si>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</si>
  <si>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</si>
  <si>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</si>
  <si>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</si>
  <si>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</si>
  <si>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</si>
  <si>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</si>
  <si>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</si>
  <si>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</si>
  <si>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</si>
  <si>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</si>
  <si>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</si>
  <si>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</si>
  <si>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</si>
  <si>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</si>
  <si>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</si>
  <si>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</si>
  <si>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</si>
  <si>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</si>
  <si>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</si>
  <si>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</si>
  <si>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</si>
  <si>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</si>
  <si>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</si>
  <si>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</si>
  <si>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</si>
  <si>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</si>
  <si>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</si>
  <si>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</si>
  <si>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</si>
  <si>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</si>
  <si>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</si>
  <si>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</si>
  <si>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</si>
  <si>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</si>
  <si>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</si>
  <si>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</si>
  <si>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</si>
  <si>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</si>
  <si>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</si>
  <si>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</si>
  <si>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</si>
  <si>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</si>
  <si>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</si>
  <si>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</si>
  <si>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</si>
  <si>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</si>
  <si>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</si>
  <si>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</si>
  <si>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</si>
  <si>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</si>
  <si>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</si>
  <si>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</si>
  <si>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</si>
  <si>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</si>
  <si>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</si>
  <si>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</si>
  <si>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</si>
  <si>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</si>
  <si>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</si>
  <si>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</si>
  <si>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</si>
  <si>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</si>
  <si>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</si>
  <si>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</si>
  <si>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</si>
  <si>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</si>
  <si>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</si>
  <si>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</si>
  <si>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</si>
  <si>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</si>
  <si>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</si>
  <si>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</si>
  <si>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</si>
  <si>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</si>
  <si>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</si>
  <si>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</si>
  <si>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</si>
  <si>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</si>
  <si>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</si>
  <si>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</si>
  <si>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</si>
  <si>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</si>
  <si>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</si>
  <si>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</si>
  <si>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</si>
  <si>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</si>
  <si>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</si>
  <si>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</si>
  <si>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</si>
  <si>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</si>
  <si>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</si>
  <si>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</si>
  <si>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</si>
  <si>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</si>
  <si>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</si>
  <si>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</si>
  <si>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</si>
  <si>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</si>
  <si>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</si>
  <si>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</si>
  <si>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</si>
  <si>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</si>
  <si>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</si>
  <si>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</si>
  <si>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</si>
  <si>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</si>
  <si>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</si>
  <si>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</si>
  <si>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</si>
  <si>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</si>
  <si>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</si>
  <si>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</si>
  <si>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</si>
  <si>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</si>
  <si>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</si>
  <si>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</si>
  <si>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</si>
  <si>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</si>
  <si>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</si>
  <si>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</si>
  <si>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</si>
  <si>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</si>
  <si>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</si>
  <si>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</si>
  <si>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</si>
  <si>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</si>
  <si>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</si>
  <si>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</si>
  <si>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</si>
  <si>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</si>
  <si>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</si>
  <si>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</si>
  <si>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</si>
  <si>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</si>
  <si>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</si>
  <si>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</si>
  <si>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</si>
  <si>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</si>
  <si>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</si>
  <si>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</si>
  <si>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</si>
  <si>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</si>
  <si>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</si>
  <si>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</si>
  <si>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</si>
  <si>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</si>
  <si>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</si>
  <si>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</si>
  <si>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</si>
  <si>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</si>
  <si>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</si>
  <si>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</si>
  <si>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</si>
  <si>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</si>
  <si>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</si>
  <si>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神奈川県知事</t>
    <rPh sb="0" eb="3">
      <t>カナガワ</t>
    </rPh>
    <rPh sb="3" eb="6">
      <t>ケンチジ</t>
    </rPh>
    <phoneticPr fontId="4"/>
  </si>
  <si>
    <t>郵便番号</t>
    <rPh sb="0" eb="4">
      <t>ユウビンバンゴウ</t>
    </rPh>
    <phoneticPr fontId="4"/>
  </si>
  <si>
    <t>申請者</t>
    <rPh sb="0" eb="2">
      <t>シンセイ</t>
    </rPh>
    <rPh sb="2" eb="3">
      <t>シャ</t>
    </rPh>
    <phoneticPr fontId="4"/>
  </si>
  <si>
    <t>（代表者職・氏名）</t>
    <rPh sb="1" eb="4">
      <t>ダイヒョウシャ</t>
    </rPh>
    <rPh sb="4" eb="5">
      <t>ショク</t>
    </rPh>
    <rPh sb="6" eb="8">
      <t>シメイ</t>
    </rPh>
    <phoneticPr fontId="4"/>
  </si>
  <si>
    <t>令和７年度神奈川県介護事業所等及び介護施設等に対するサービス継続支援事業費補助金</t>
    <phoneticPr fontId="4"/>
  </si>
  <si>
    <t>介護事業所等に対するサービス継続支援事業　：</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</si>
  <si>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　　：</t>
    <rPh sb="0" eb="2">
      <t>カイゴ</t>
    </rPh>
    <rPh sb="2" eb="4">
      <t>シセツ</t>
    </rPh>
    <rPh sb="4" eb="5">
      <t>トウ</t>
    </rPh>
    <rPh sb="6" eb="7">
      <t>タイ</t>
    </rPh>
    <rPh sb="13" eb="15">
      <t>ケイゾク</t>
    </rPh>
    <rPh sb="15" eb="17">
      <t>シエン</t>
    </rPh>
    <rPh sb="17" eb="19">
      <t>ジギョウ</t>
    </rPh>
    <phoneticPr fontId="4"/>
  </si>
  <si>
    <t>２　添付書類</t>
    <rPh sb="2" eb="4">
      <t>テンプ</t>
    </rPh>
    <rPh sb="4" eb="6">
      <t>ショルイ</t>
    </rPh>
    <phoneticPr fontId="4"/>
  </si>
  <si>
    <t>【申請者の連絡先】</t>
    <rPh sb="1" eb="3">
      <t>シンセイ</t>
    </rPh>
    <rPh sb="3" eb="4">
      <t>モノ</t>
    </rPh>
    <rPh sb="5" eb="7">
      <t>レンラク</t>
    </rPh>
    <rPh sb="7" eb="8">
      <t>サキ</t>
    </rPh>
    <phoneticPr fontId="4"/>
  </si>
  <si>
    <t>（第１号様式別紙２）</t>
    <phoneticPr fontId="4"/>
  </si>
  <si>
    <t>（第1号様式別紙３）振込口座情報</t>
    <rPh sb="0" eb="16">
      <t>フリコミジョウホウ</t>
    </rPh>
    <phoneticPr fontId="4"/>
  </si>
  <si>
    <t>振込先口座</t>
    <rPh sb="0" eb="1">
      <t>フ</t>
    </rPh>
    <rPh sb="1" eb="2">
      <t>コ</t>
    </rPh>
    <rPh sb="2" eb="3">
      <t>サキ</t>
    </rPh>
    <rPh sb="3" eb="5">
      <t>コウザ</t>
    </rPh>
    <phoneticPr fontId="4"/>
  </si>
  <si>
    <t>※　通帳のコピー等を添付してください。</t>
    <rPh sb="2" eb="4">
      <t>ツウチョウ</t>
    </rPh>
    <rPh sb="8" eb="9">
      <t>トウ</t>
    </rPh>
    <rPh sb="10" eb="12">
      <t>テンプ</t>
    </rPh>
    <phoneticPr fontId="4"/>
  </si>
  <si>
    <t>本Excelを各事業所に配布し、以下の様式への記入を依頼
・第１号様式別紙２（個票）</t>
    <rPh sb="16" eb="18">
      <t>イカ</t>
    </rPh>
    <rPh sb="19" eb="21">
      <t>ヨウシキ</t>
    </rPh>
    <rPh sb="23" eb="25">
      <t>キニュウ</t>
    </rPh>
    <rPh sb="26" eb="28">
      <t>イライ</t>
    </rPh>
    <rPh sb="30" eb="31">
      <t>ダイ</t>
    </rPh>
    <rPh sb="32" eb="33">
      <t>ゴウ</t>
    </rPh>
    <rPh sb="35" eb="37">
      <t>ベッシ</t>
    </rPh>
    <phoneticPr fontId="4"/>
  </si>
  <si>
    <t>以下の作業を行った上で、事業者（法人本部）へ返送
【別紙２（個票）】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30" eb="32">
      <t>コヒョウ</t>
    </rPh>
    <rPh sb="36" eb="38">
      <t>ミズイロ</t>
    </rPh>
    <rPh sb="41" eb="43">
      <t>ヒツヨウ</t>
    </rPh>
    <rPh sb="43" eb="45">
      <t>ジョウホウ</t>
    </rPh>
    <rPh sb="46" eb="48">
      <t>ニュウリョク</t>
    </rPh>
    <rPh sb="50" eb="52">
      <t>ミドリイロ</t>
    </rPh>
    <rPh sb="62" eb="64">
      <t>センタク</t>
    </rPh>
    <phoneticPr fontId="4"/>
  </si>
  <si>
    <r>
      <t xml:space="preserve">別紙２（個票）の内容が、別紙１（申請額一覧）に正しく反映されていることを確認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4" eb="6">
      <t>コヒョウ</t>
    </rPh>
    <rPh sb="8" eb="10">
      <t>ナイヨウ</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</si>
  <si>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r>
      <t xml:space="preserve"> (1)　事業所・施設別申請額一覧（第１号様式別紙１） 
 (2)　介護事業所等及び介護施設等に対するサービス継続支援事業に関する事業実施計画書
　　（事業所単位）（第１号様式別紙２）
 (3)　振込口座情報（第1号様式別紙３）及び金融機関口座の通帳の写し
 (4)　当該法人の役員等氏名一覧表（第1号様式別紙４）
</t>
    </r>
    <r>
      <rPr>
        <sz val="10"/>
        <color rgb="FFFF0000"/>
        <rFont val="ＭＳ 明朝"/>
        <family val="1"/>
        <charset val="128"/>
      </rPr>
      <t xml:space="preserve"> (5) 報告者が法人代表者と異なる名義の場合は委任状</t>
    </r>
    <r>
      <rPr>
        <sz val="10"/>
        <rFont val="ＭＳ 明朝"/>
        <family val="1"/>
        <charset val="128"/>
      </rPr>
      <t xml:space="preserve">
 (6)　その他知事が必要と認める書類</t>
    </r>
    <phoneticPr fontId="4"/>
  </si>
  <si>
    <t>支出予定の費用について、他の補助金等と重複は生じていない。</t>
    <rPh sb="0" eb="2">
      <t>シシュツ</t>
    </rPh>
    <rPh sb="2" eb="4">
      <t>ヨテイ</t>
    </rPh>
    <rPh sb="5" eb="7">
      <t>ヒヨウ</t>
    </rPh>
    <rPh sb="12" eb="13">
      <t>タ</t>
    </rPh>
    <rPh sb="14" eb="17">
      <t>ホジョキン</t>
    </rPh>
    <rPh sb="17" eb="18">
      <t>ナド</t>
    </rPh>
    <rPh sb="19" eb="21">
      <t>ジュウフク</t>
    </rPh>
    <rPh sb="22" eb="23">
      <t>ショウ</t>
    </rPh>
    <phoneticPr fontId="4"/>
  </si>
  <si>
    <r>
      <t>第１号様式（第</t>
    </r>
    <r>
      <rPr>
        <sz val="10"/>
        <color rgb="FFFF0000"/>
        <rFont val="ＭＳ 明朝"/>
        <family val="1"/>
        <charset val="128"/>
      </rPr>
      <t>５</t>
    </r>
    <r>
      <rPr>
        <sz val="10"/>
        <rFont val="ＭＳ 明朝"/>
        <family val="1"/>
        <charset val="128"/>
      </rPr>
      <t>条関係）</t>
    </r>
    <phoneticPr fontId="4"/>
  </si>
  <si>
    <t>第1号様式別紙４</t>
  </si>
  <si>
    <t>役員等氏名一覧表</t>
  </si>
  <si>
    <t>令和　　年　　月　　日現在の役員</t>
  </si>
  <si>
    <t>役職名</t>
  </si>
  <si>
    <t>氏　名</t>
  </si>
  <si>
    <t>生年月日</t>
  </si>
  <si>
    <t>性別</t>
  </si>
  <si>
    <t>住　　　　所</t>
  </si>
  <si>
    <t>ｶﾅ</t>
  </si>
  <si>
    <t>漢字</t>
  </si>
  <si>
    <t>元号</t>
  </si>
  <si>
    <t>年</t>
  </si>
  <si>
    <t>月</t>
  </si>
  <si>
    <t>日</t>
  </si>
  <si>
    <t>記載されたすべての者は、代表者又は役員に暴力団員がいないことを確認するため、本様式に</t>
  </si>
  <si>
    <t>記載された情報を神奈川県警察本部に照会することについて、同意していることを証します。</t>
  </si>
  <si>
    <t>法人名　　　　　　　　　　　　　　　　</t>
    <phoneticPr fontId="4"/>
  </si>
  <si>
    <t xml:space="preserve">代表者職・氏名 </t>
  </si>
  <si>
    <t>交付申請書兼実績報告書</t>
    <rPh sb="0" eb="5">
      <t>コウフシンセイショ</t>
    </rPh>
    <rPh sb="5" eb="6">
      <t>ケン</t>
    </rPh>
    <phoneticPr fontId="4"/>
  </si>
  <si>
    <r>
      <t>　令和７年度神奈川県介護事業所等及び介護施設等に対するサービス継続支援事業費補助金交付要綱第</t>
    </r>
    <r>
      <rPr>
        <sz val="11"/>
        <color rgb="FFFF0000"/>
        <rFont val="ＭＳ 明朝"/>
        <family val="1"/>
        <charset val="128"/>
      </rPr>
      <t>５</t>
    </r>
    <r>
      <rPr>
        <sz val="11"/>
        <rFont val="ＭＳ 明朝"/>
        <family val="1"/>
        <charset val="128"/>
      </rPr>
      <t>条の規定に基づき、関係書類を添えて補助金の交付申請及び実績報告します。</t>
    </r>
    <rPh sb="72" eb="73">
      <t>オヨ</t>
    </rPh>
    <rPh sb="74" eb="76">
      <t>ジッセキ</t>
    </rPh>
    <rPh sb="76" eb="78">
      <t>ホウコク</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</si>
  <si>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</si>
  <si>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実績額</t>
    <rPh sb="0" eb="2">
      <t>ジッセキ</t>
    </rPh>
    <rPh sb="2" eb="3">
      <t>ガク</t>
    </rPh>
    <phoneticPr fontId="4"/>
  </si>
  <si>
    <t>実績額</t>
    <phoneticPr fontId="4"/>
  </si>
  <si>
    <t>補助上限額</t>
    <phoneticPr fontId="4"/>
  </si>
  <si>
    <t>（第１号様式別紙１）事業所・施設別申請・清算額一覧</t>
    <rPh sb="1" eb="2">
      <t>ダイ</t>
    </rPh>
    <rPh sb="3" eb="4">
      <t>ゴウ</t>
    </rPh>
    <rPh sb="4" eb="6">
      <t>ヨウシキ</t>
    </rPh>
    <rPh sb="6" eb="8">
      <t>ベッシ</t>
    </rPh>
    <rPh sb="10" eb="13">
      <t>ジギョウショ</t>
    </rPh>
    <rPh sb="14" eb="16">
      <t>シセツ</t>
    </rPh>
    <rPh sb="16" eb="17">
      <t>ベツ</t>
    </rPh>
    <rPh sb="17" eb="19">
      <t>シンセイ</t>
    </rPh>
    <rPh sb="20" eb="22">
      <t>セイサン</t>
    </rPh>
    <rPh sb="22" eb="23">
      <t>ガク</t>
    </rPh>
    <rPh sb="23" eb="25">
      <t>イチラン</t>
    </rPh>
    <phoneticPr fontId="4"/>
  </si>
  <si>
    <t>銀行口座情報に振込先の情報、問合せ先を入力（Jグランツが利用できない場合）</t>
    <rPh sb="0" eb="2">
      <t>ギンコウ</t>
    </rPh>
    <rPh sb="2" eb="4">
      <t>コウザ</t>
    </rPh>
    <rPh sb="4" eb="6">
      <t>ジョウホウ</t>
    </rPh>
    <rPh sb="7" eb="10">
      <t>フリコミサキ</t>
    </rPh>
    <rPh sb="11" eb="13">
      <t>ジョウホウ</t>
    </rPh>
    <rPh sb="14" eb="16">
      <t>トイアワ</t>
    </rPh>
    <rPh sb="17" eb="18">
      <t>サキ</t>
    </rPh>
    <rPh sb="19" eb="21">
      <t>ニュウリョク</t>
    </rPh>
    <rPh sb="28" eb="30">
      <t>リヨウ</t>
    </rPh>
    <rPh sb="34" eb="36">
      <t>バアイ</t>
    </rPh>
    <phoneticPr fontId="4"/>
  </si>
  <si>
    <t>介護事業所等及び介護施設等に対するサービス継続支援事業に関する事業計画書・実施報告書（事業所単位）</t>
    <phoneticPr fontId="4"/>
  </si>
  <si>
    <t>補助申請・清算額（千円）</t>
    <rPh sb="0" eb="2">
      <t>ホジョ</t>
    </rPh>
    <rPh sb="2" eb="4">
      <t>シンセイ</t>
    </rPh>
    <rPh sb="5" eb="7">
      <t>セイサン</t>
    </rPh>
    <rPh sb="7" eb="8">
      <t>ガク</t>
    </rPh>
    <rPh sb="9" eb="11">
      <t>センエン</t>
    </rPh>
    <phoneticPr fontId="4"/>
  </si>
  <si>
    <t>１　　補助申請・清算額　：　</t>
    <rPh sb="2" eb="3">
      <t>ガク</t>
    </rPh>
    <rPh sb="3" eb="5">
      <t>ホジョ</t>
    </rPh>
    <rPh sb="5" eb="7">
      <t>シンセイ</t>
    </rPh>
    <rPh sb="8" eb="10">
      <t>セイサン</t>
    </rPh>
    <rPh sb="10" eb="11">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</si>
</sst>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1"/>
      <color rgb="FFFF0000"/>
      <name val="ＭＳ 明朝"/>
      <family val="1"/>
      <charset val="128"/>
    </font>
    <font>
      <sz val="12"/>
      <color rgb="FFFF0000"/>
      <name val="ＭＳ 明朝"/>
      <family val="1"/>
      <charset val="128"/>
    </font>
    <font>
      <sz val="10"/>
      <color rgb="FFFF0000"/>
      <name val="ＭＳ 明朝"/>
      <family val="1"/>
      <charset val="128"/>
    </font>
    <font>
      <sz val="10.5"/>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dotted">
        <color indexed="64"/>
      </right>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9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lignment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14" fillId="0" borderId="0" xfId="0" applyFont="1" applyFill="1" applyAlignment="1">
      <alignment horizontal="left" vertical="center"/>
    </xf>
    <xf numFmtId="0" fontId="61" fillId="0" borderId="28" xfId="0" applyFont="1" applyBorder="1" applyAlignment="1">
      <alignment horizontal="center" vertical="center"/>
    </xf>
    <xf numFmtId="49" fontId="62" fillId="0" borderId="28" xfId="0" applyNumberFormat="1" applyFont="1" applyBorder="1" applyAlignment="1">
      <alignment horizontal="left" vertical="center" wrapText="1"/>
    </xf>
    <xf numFmtId="0" fontId="62" fillId="0" borderId="28" xfId="0" applyFont="1" applyBorder="1" applyAlignment="1">
      <alignment horizontal="left" vertical="center" wrapText="1"/>
    </xf>
    <xf numFmtId="0" fontId="12" fillId="0" borderId="5"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64" fillId="0" borderId="0" xfId="0" applyFont="1" applyAlignment="1">
      <alignment horizontal="justify" vertical="center"/>
    </xf>
    <xf numFmtId="0" fontId="64" fillId="0" borderId="61" xfId="0" applyFont="1" applyBorder="1" applyAlignment="1">
      <alignment horizontal="center" vertical="center" wrapText="1"/>
    </xf>
    <xf numFmtId="0" fontId="64" fillId="0" borderId="48" xfId="0" applyFont="1" applyBorder="1" applyAlignment="1">
      <alignment horizontal="justify" vertical="center" wrapText="1"/>
    </xf>
    <xf numFmtId="0" fontId="64" fillId="0" borderId="60" xfId="0" applyFont="1" applyBorder="1" applyAlignment="1">
      <alignment horizontal="justify" vertical="center" wrapText="1"/>
    </xf>
    <xf numFmtId="0" fontId="64" fillId="0" borderId="61" xfId="0" applyFont="1" applyBorder="1" applyAlignment="1">
      <alignment horizontal="justify" vertical="center" wrapText="1"/>
    </xf>
    <xf numFmtId="0" fontId="6" fillId="0" borderId="61" xfId="0" applyFont="1" applyBorder="1" applyAlignment="1">
      <alignment horizontal="justify" vertical="center" wrapText="1"/>
    </xf>
    <xf numFmtId="0" fontId="6" fillId="0" borderId="48" xfId="0" applyFont="1" applyBorder="1"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center" vertical="center"/>
    </xf>
    <xf numFmtId="0" fontId="64" fillId="0" borderId="0" xfId="0" applyFont="1" applyAlignment="1">
      <alignment vertical="center"/>
    </xf>
    <xf numFmtId="0" fontId="6" fillId="0" borderId="0" xfId="0" applyFont="1" applyAlignment="1">
      <alignment horizontal="left" vertical="center"/>
    </xf>
    <xf numFmtId="0" fontId="0" fillId="0" borderId="0" xfId="0" applyFill="1" applyAlignment="1">
      <alignment vertical="center"/>
    </xf>
    <xf numFmtId="0" fontId="6" fillId="0" borderId="0" xfId="0" applyFont="1" applyFill="1" applyAlignment="1">
      <alignment horizontal="center" vertical="center"/>
    </xf>
    <xf numFmtId="0" fontId="6" fillId="0" borderId="0" xfId="0" applyFont="1" applyFill="1">
      <alignment vertical="center"/>
    </xf>
    <xf numFmtId="176" fontId="14" fillId="0" borderId="0" xfId="0" applyNumberFormat="1" applyFont="1">
      <alignment vertical="center"/>
    </xf>
    <xf numFmtId="0" fontId="29" fillId="0" borderId="0" xfId="0" applyFont="1">
      <alignment vertical="center"/>
    </xf>
    <xf numFmtId="0" fontId="25" fillId="0" borderId="0" xfId="0" applyFont="1" applyAlignment="1">
      <alignment horizontal="center" vertical="center"/>
    </xf>
    <xf numFmtId="0" fontId="14" fillId="3"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vertical="center"/>
    </xf>
    <xf numFmtId="176" fontId="14" fillId="0" borderId="0" xfId="0" applyNumberFormat="1" applyFont="1" applyFill="1" applyAlignment="1">
      <alignment vertical="center"/>
    </xf>
    <xf numFmtId="176" fontId="14" fillId="0" borderId="0" xfId="0" applyNumberFormat="1" applyFont="1">
      <alignment vertical="center"/>
    </xf>
    <xf numFmtId="0" fontId="14" fillId="0" borderId="0" xfId="0" applyFont="1">
      <alignment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14" fillId="3" borderId="0" xfId="0" applyFont="1" applyFill="1" applyAlignment="1">
      <alignment vertical="center"/>
    </xf>
    <xf numFmtId="0" fontId="14" fillId="3" borderId="0" xfId="0" applyFont="1" applyFill="1">
      <alignment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7" xfId="0" applyFont="1" applyBorder="1" applyAlignment="1">
      <alignment vertical="center" wrapText="1"/>
    </xf>
    <xf numFmtId="0" fontId="12" fillId="0" borderId="0" xfId="0" applyFont="1" applyBorder="1" applyAlignment="1">
      <alignment vertical="center"/>
    </xf>
    <xf numFmtId="0" fontId="12" fillId="0" borderId="39" xfId="0" applyFont="1" applyBorder="1" applyAlignment="1">
      <alignment vertical="center"/>
    </xf>
    <xf numFmtId="0" fontId="12" fillId="0" borderId="7" xfId="0" applyFont="1" applyBorder="1" applyAlignment="1">
      <alignment vertical="center"/>
    </xf>
    <xf numFmtId="0" fontId="12" fillId="0" borderId="46" xfId="0" applyFont="1" applyBorder="1" applyAlignment="1">
      <alignment vertical="center"/>
    </xf>
    <xf numFmtId="0" fontId="9" fillId="0" borderId="0"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12" fillId="4" borderId="2" xfId="0" applyFont="1" applyFill="1" applyBorder="1" applyAlignment="1">
      <alignment vertical="center"/>
    </xf>
    <xf numFmtId="0" fontId="12" fillId="4" borderId="54" xfId="0" applyFont="1" applyFill="1" applyBorder="1" applyAlignment="1">
      <alignment vertical="center"/>
    </xf>
    <xf numFmtId="0" fontId="12" fillId="4" borderId="37" xfId="0" applyFont="1" applyFill="1" applyBorder="1" applyAlignment="1">
      <alignment vertical="center"/>
    </xf>
    <xf numFmtId="0" fontId="12" fillId="4" borderId="56" xfId="0" applyFont="1" applyFill="1" applyBorder="1" applyAlignment="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0" fontId="12" fillId="0" borderId="0" xfId="0" applyFont="1" applyFill="1" applyBorder="1" applyAlignment="1">
      <alignment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12" borderId="1" xfId="0" applyFont="1" applyFill="1" applyBorder="1" applyAlignment="1">
      <alignment vertical="center" shrinkToFit="1"/>
    </xf>
    <xf numFmtId="0" fontId="12" fillId="12" borderId="2" xfId="0" applyFont="1" applyFill="1" applyBorder="1" applyAlignment="1">
      <alignment vertical="center" shrinkToFit="1"/>
    </xf>
    <xf numFmtId="0" fontId="12" fillId="12" borderId="3" xfId="0" applyFont="1" applyFill="1" applyBorder="1" applyAlignment="1">
      <alignment vertical="center" shrinkToFit="1"/>
    </xf>
    <xf numFmtId="0" fontId="8" fillId="8" borderId="1" xfId="0" applyFont="1" applyFill="1" applyBorder="1" applyAlignment="1">
      <alignment horizontal="center" vertical="center" shrinkToFit="1"/>
    </xf>
    <xf numFmtId="0" fontId="8" fillId="8" borderId="2" xfId="0" applyFont="1" applyFill="1" applyBorder="1" applyAlignment="1">
      <alignment horizontal="center" vertical="center" shrinkToFit="1"/>
    </xf>
    <xf numFmtId="0" fontId="8" fillId="8" borderId="3" xfId="0" applyFont="1" applyFill="1" applyBorder="1" applyAlignment="1">
      <alignment horizontal="center" vertical="center" shrinkToFi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180" fontId="12" fillId="0" borderId="0" xfId="0" applyNumberFormat="1" applyFont="1" applyFill="1" applyBorder="1" applyAlignment="1">
      <alignment vertical="center" wrapText="1"/>
    </xf>
    <xf numFmtId="180" fontId="12" fillId="0" borderId="7" xfId="0" applyNumberFormat="1" applyFont="1" applyFill="1" applyBorder="1" applyAlignment="1">
      <alignment vertical="center" wrapText="1"/>
    </xf>
    <xf numFmtId="0" fontId="12" fillId="0" borderId="0" xfId="0" applyFont="1" applyFill="1" applyBorder="1">
      <alignment vertical="center"/>
    </xf>
    <xf numFmtId="0" fontId="12" fillId="0" borderId="7" xfId="0" applyFont="1" applyFill="1" applyBorder="1">
      <alignment vertical="center"/>
    </xf>
    <xf numFmtId="0" fontId="12" fillId="0" borderId="9" xfId="0" applyFont="1" applyFill="1" applyBorder="1" applyAlignment="1">
      <alignment horizontal="center" vertical="center" wrapText="1"/>
    </xf>
    <xf numFmtId="0" fontId="12" fillId="0" borderId="9" xfId="0" applyFont="1" applyFill="1" applyBorder="1">
      <alignment vertical="center"/>
    </xf>
    <xf numFmtId="0" fontId="12" fillId="0" borderId="11" xfId="0" applyFont="1" applyFill="1" applyBorder="1">
      <alignment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9" xfId="0" applyFont="1" applyFill="1" applyBorder="1" applyAlignment="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0" fontId="34" fillId="0" borderId="2" xfId="0" applyFont="1" applyBorder="1" applyAlignment="1">
      <alignment horizontal="center" vertical="center" wrapText="1"/>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49" fontId="50" fillId="0" borderId="30" xfId="0" applyNumberFormat="1" applyFont="1" applyBorder="1" applyAlignment="1">
      <alignment horizontal="center" vertical="center"/>
    </xf>
    <xf numFmtId="0" fontId="43" fillId="10" borderId="42" xfId="0" applyFont="1" applyFill="1" applyBorder="1" applyAlignment="1">
      <alignment horizontal="center" vertical="center"/>
    </xf>
    <xf numFmtId="0" fontId="43" fillId="10" borderId="40"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30" xfId="0" applyFont="1" applyFill="1" applyBorder="1" applyAlignment="1">
      <alignment horizontal="center" vertical="center" wrapText="1"/>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xf>
    <xf numFmtId="0" fontId="32" fillId="0" borderId="0" xfId="0" applyFont="1" applyAlignment="1">
      <alignment horizontal="left" vertical="center"/>
    </xf>
    <xf numFmtId="0" fontId="34" fillId="0" borderId="3" xfId="0" applyFont="1" applyBorder="1" applyAlignment="1">
      <alignment horizontal="center" vertical="center"/>
    </xf>
    <xf numFmtId="0" fontId="34" fillId="0" borderId="7" xfId="0" applyFont="1" applyBorder="1" applyAlignment="1">
      <alignment vertical="center"/>
    </xf>
    <xf numFmtId="0" fontId="0" fillId="0" borderId="7" xfId="0" applyBorder="1" applyAlignment="1">
      <alignment vertical="center"/>
    </xf>
    <xf numFmtId="0" fontId="64" fillId="0" borderId="0" xfId="0" applyFont="1" applyAlignment="1">
      <alignment horizontal="left" vertical="center"/>
    </xf>
    <xf numFmtId="0" fontId="64" fillId="0" borderId="0" xfId="0" applyFont="1" applyAlignment="1">
      <alignment horizontal="center" vertical="center"/>
    </xf>
    <xf numFmtId="0" fontId="64" fillId="0" borderId="0" xfId="0" applyFont="1" applyAlignment="1">
      <alignment horizontal="right" vertical="center"/>
    </xf>
    <xf numFmtId="0" fontId="64" fillId="0" borderId="59" xfId="0" applyFont="1" applyBorder="1" applyAlignment="1">
      <alignment horizontal="center" vertical="center" wrapText="1"/>
    </xf>
    <xf numFmtId="0" fontId="64" fillId="0" borderId="60" xfId="0" applyFont="1" applyBorder="1" applyAlignment="1">
      <alignment horizontal="center" vertical="center" wrapText="1"/>
    </xf>
    <xf numFmtId="0" fontId="64" fillId="0" borderId="29" xfId="0" applyFont="1" applyBorder="1" applyAlignment="1">
      <alignment horizontal="center" vertical="center" wrapText="1"/>
    </xf>
    <xf numFmtId="0" fontId="64" fillId="0" borderId="30"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59" xfId="0" applyFont="1" applyBorder="1" applyAlignment="1">
      <alignment horizontal="justify" vertical="center" wrapText="1"/>
    </xf>
    <xf numFmtId="0" fontId="64" fillId="0" borderId="60" xfId="0" applyFont="1" applyBorder="1" applyAlignment="1">
      <alignment horizontal="justify"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12</xdr:row>
          <xdr:rowOff>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12</xdr:row>
          <xdr:rowOff>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showGridLines="0" zoomScaleNormal="100" zoomScaleSheetLayoutView="100" workbookViewId="0"/>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216" t="s">
        <v>0</v>
      </c>
      <c r="B2" s="216"/>
      <c r="C2" s="216"/>
      <c r="D2" s="216"/>
    </row>
    <row r="3" spans="1:4" ht="14.4">
      <c r="B3" s="88"/>
      <c r="C3" s="88"/>
    </row>
    <row r="4" spans="1:4" ht="14.4">
      <c r="A4" s="103" t="s">
        <v>1</v>
      </c>
      <c r="B4" s="104" t="s">
        <v>2</v>
      </c>
      <c r="C4" s="105" t="s">
        <v>3</v>
      </c>
      <c r="D4" s="105" t="s">
        <v>4</v>
      </c>
    </row>
    <row r="5" spans="1:4" ht="63.75" customHeight="1">
      <c r="A5" s="90">
        <v>1</v>
      </c>
      <c r="B5" s="91" t="s">
        <v>5</v>
      </c>
      <c r="C5" s="92"/>
      <c r="D5" s="92"/>
    </row>
    <row r="6" spans="1:4" ht="63.75" customHeight="1">
      <c r="A6" s="90">
        <f>A5+1</f>
        <v>2</v>
      </c>
      <c r="B6" s="91"/>
      <c r="C6" s="92" t="s">
        <v>276</v>
      </c>
      <c r="D6" s="92"/>
    </row>
    <row r="7" spans="1:4" ht="90" customHeight="1">
      <c r="A7" s="90">
        <f t="shared" ref="A7:A14" si="0">A6+1</f>
        <v>3</v>
      </c>
      <c r="B7" s="91"/>
      <c r="C7" s="92"/>
      <c r="D7" s="92" t="s">
        <v>277</v>
      </c>
    </row>
    <row r="8" spans="1:4" ht="63.75" customHeight="1">
      <c r="A8" s="185">
        <f t="shared" si="0"/>
        <v>4</v>
      </c>
      <c r="B8" s="186"/>
      <c r="C8" s="187" t="s">
        <v>6</v>
      </c>
      <c r="D8" s="187"/>
    </row>
    <row r="9" spans="1:4" ht="120" customHeight="1">
      <c r="A9" s="90">
        <f t="shared" si="0"/>
        <v>5</v>
      </c>
      <c r="B9" s="91"/>
      <c r="C9" s="188" t="s">
        <v>278</v>
      </c>
      <c r="D9" s="106"/>
    </row>
    <row r="10" spans="1:4" ht="63.75" customHeight="1">
      <c r="A10" s="90">
        <f t="shared" si="0"/>
        <v>6</v>
      </c>
      <c r="B10" s="93"/>
      <c r="C10" s="187" t="s">
        <v>7</v>
      </c>
      <c r="D10" s="94"/>
    </row>
    <row r="11" spans="1:4" ht="46.2" customHeight="1">
      <c r="A11" s="192">
        <f t="shared" si="0"/>
        <v>7</v>
      </c>
      <c r="B11" s="193"/>
      <c r="C11" s="194" t="s">
        <v>307</v>
      </c>
      <c r="D11" s="92"/>
    </row>
    <row r="12" spans="1:4" ht="75" customHeight="1">
      <c r="A12" s="90">
        <v>8</v>
      </c>
      <c r="B12" s="91"/>
      <c r="C12" s="92" t="s">
        <v>259</v>
      </c>
      <c r="D12" s="92"/>
    </row>
    <row r="13" spans="1:4" ht="75" customHeight="1">
      <c r="A13" s="90">
        <v>9</v>
      </c>
      <c r="B13" s="91" t="s">
        <v>260</v>
      </c>
      <c r="C13" s="92"/>
      <c r="D13" s="92"/>
    </row>
    <row r="14" spans="1:4" ht="63.75" customHeight="1">
      <c r="A14" s="90">
        <f t="shared" si="0"/>
        <v>10</v>
      </c>
      <c r="B14" s="91" t="s">
        <v>261</v>
      </c>
      <c r="C14" s="92"/>
      <c r="D14" s="92"/>
    </row>
    <row r="15"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1"/>
  <sheetViews>
    <sheetView showGridLines="0" showZeros="0" tabSelected="1" topLeftCell="A12" zoomScaleNormal="100" zoomScaleSheetLayoutView="100" workbookViewId="0">
      <selection activeCell="C21" sqref="C21:W21"/>
    </sheetView>
  </sheetViews>
  <sheetFormatPr defaultColWidth="2.21875" defaultRowHeight="12"/>
  <cols>
    <col min="1" max="1" width="2.6640625" style="1" customWidth="1"/>
    <col min="2" max="37" width="2.21875" style="1"/>
    <col min="38" max="39" width="2.21875" style="180"/>
    <col min="40" max="16384" width="2.21875" style="1"/>
  </cols>
  <sheetData>
    <row r="1" spans="1:39" ht="13.2">
      <c r="A1" s="180" t="s">
        <v>281</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M1" s="178"/>
    </row>
    <row r="2" spans="1:39" ht="22.5"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row>
    <row r="3" spans="1:39" ht="13.2">
      <c r="A3" s="179"/>
      <c r="B3" s="179"/>
      <c r="C3" s="182"/>
      <c r="D3" s="182"/>
      <c r="E3" s="179"/>
      <c r="F3" s="179"/>
      <c r="G3" s="179"/>
      <c r="H3" s="179"/>
      <c r="I3" s="179"/>
      <c r="J3" s="179"/>
      <c r="K3" s="179"/>
      <c r="L3" s="179"/>
      <c r="M3" s="179"/>
      <c r="N3" s="179"/>
      <c r="O3" s="179"/>
      <c r="P3" s="179"/>
      <c r="Q3" s="179"/>
      <c r="R3" s="179"/>
      <c r="S3" s="179"/>
      <c r="T3" s="179"/>
      <c r="U3" s="179"/>
      <c r="V3" s="179"/>
      <c r="W3" s="179"/>
      <c r="X3" s="179"/>
      <c r="Y3" s="179"/>
      <c r="Z3" s="179"/>
      <c r="AA3" s="179"/>
      <c r="AB3" s="112"/>
      <c r="AC3" s="190" t="s">
        <v>8</v>
      </c>
      <c r="AD3" s="238">
        <v>8</v>
      </c>
      <c r="AE3" s="238"/>
      <c r="AF3" s="189" t="s">
        <v>9</v>
      </c>
      <c r="AG3" s="238"/>
      <c r="AH3" s="238"/>
      <c r="AI3" s="189" t="s">
        <v>10</v>
      </c>
      <c r="AJ3" s="238"/>
      <c r="AK3" s="238"/>
      <c r="AL3" s="189" t="s">
        <v>11</v>
      </c>
      <c r="AM3" s="182"/>
    </row>
    <row r="4" spans="1:39" s="180" customFormat="1" ht="45" customHeight="1">
      <c r="A4" s="179"/>
      <c r="B4" s="179"/>
      <c r="C4" s="182"/>
      <c r="D4" s="182"/>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row>
    <row r="5" spans="1:39" ht="18" customHeight="1">
      <c r="A5" s="239" t="s">
        <v>263</v>
      </c>
      <c r="B5" s="239"/>
      <c r="C5" s="239"/>
      <c r="D5" s="239"/>
      <c r="E5" s="239"/>
      <c r="F5" s="239"/>
      <c r="G5" s="239"/>
      <c r="H5" s="179"/>
      <c r="I5" s="179" t="s">
        <v>12</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row>
    <row r="6" spans="1:39" ht="15.6" customHeight="1">
      <c r="A6" s="178"/>
      <c r="B6" s="178"/>
      <c r="C6" s="178"/>
      <c r="D6" s="178"/>
      <c r="E6" s="178"/>
      <c r="F6" s="178"/>
      <c r="G6" s="178"/>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39" ht="15.6" customHeight="1">
      <c r="A7" s="178"/>
      <c r="B7" s="178"/>
      <c r="C7" s="178"/>
      <c r="D7" s="178"/>
      <c r="E7" s="178"/>
      <c r="F7" s="178"/>
      <c r="G7" s="178"/>
      <c r="H7" s="179"/>
      <c r="I7" s="179"/>
      <c r="J7" s="179"/>
      <c r="K7" s="179"/>
      <c r="L7" s="179"/>
      <c r="M7" s="179"/>
      <c r="N7" s="179"/>
      <c r="O7" s="179"/>
      <c r="P7" s="179" t="s">
        <v>264</v>
      </c>
      <c r="R7" s="179"/>
      <c r="T7" s="179"/>
      <c r="U7" s="236"/>
      <c r="V7" s="236"/>
      <c r="W7" s="236"/>
      <c r="X7" s="236"/>
      <c r="Y7" s="236"/>
      <c r="Z7" s="236"/>
      <c r="AA7" s="236"/>
      <c r="AB7" s="236"/>
      <c r="AC7" s="236"/>
      <c r="AD7" s="236"/>
      <c r="AE7" s="236"/>
      <c r="AF7" s="236"/>
      <c r="AG7" s="236"/>
      <c r="AH7" s="236"/>
      <c r="AI7" s="236"/>
      <c r="AJ7" s="236"/>
      <c r="AK7" s="236"/>
      <c r="AL7" s="179"/>
      <c r="AM7" s="179"/>
    </row>
    <row r="8" spans="1:39" ht="15.6" customHeight="1">
      <c r="A8" s="178"/>
      <c r="B8" s="178"/>
      <c r="C8" s="178"/>
      <c r="D8" s="178"/>
      <c r="E8" s="178"/>
      <c r="F8" s="178"/>
      <c r="G8" s="178"/>
      <c r="H8" s="179"/>
      <c r="I8" s="179"/>
      <c r="J8" s="179"/>
      <c r="K8" s="179"/>
      <c r="L8" s="179"/>
      <c r="M8" s="179"/>
      <c r="N8" s="179"/>
      <c r="O8" s="179"/>
      <c r="P8" s="179" t="s">
        <v>34</v>
      </c>
      <c r="R8" s="179"/>
      <c r="T8" s="179"/>
      <c r="U8" s="237"/>
      <c r="V8" s="237"/>
      <c r="W8" s="237"/>
      <c r="X8" s="237"/>
      <c r="Y8" s="237"/>
      <c r="Z8" s="237"/>
      <c r="AA8" s="237"/>
      <c r="AB8" s="237"/>
      <c r="AC8" s="237"/>
      <c r="AD8" s="237"/>
      <c r="AE8" s="237"/>
      <c r="AF8" s="237"/>
      <c r="AG8" s="237"/>
      <c r="AH8" s="237"/>
      <c r="AI8" s="237"/>
      <c r="AJ8" s="237"/>
      <c r="AK8" s="237"/>
      <c r="AL8" s="179"/>
      <c r="AM8" s="179"/>
    </row>
    <row r="9" spans="1:39" ht="15.6" customHeight="1">
      <c r="A9" s="178"/>
      <c r="B9" s="178"/>
      <c r="C9" s="178"/>
      <c r="D9" s="178"/>
      <c r="E9" s="178"/>
      <c r="F9" s="178"/>
      <c r="G9" s="178"/>
      <c r="H9" s="179"/>
      <c r="I9" s="179"/>
      <c r="J9" s="179"/>
      <c r="K9" s="179"/>
      <c r="L9" s="179"/>
      <c r="M9" s="179"/>
      <c r="N9" s="179"/>
      <c r="O9" s="179"/>
      <c r="P9" s="179" t="s">
        <v>265</v>
      </c>
      <c r="R9" s="179"/>
      <c r="S9" s="179" t="s">
        <v>13</v>
      </c>
      <c r="W9" s="191"/>
      <c r="X9" s="191"/>
      <c r="Y9" s="191"/>
      <c r="Z9" s="191"/>
      <c r="AA9" s="217"/>
      <c r="AB9" s="217"/>
      <c r="AC9" s="217"/>
      <c r="AD9" s="217"/>
      <c r="AE9" s="217"/>
      <c r="AF9" s="217"/>
      <c r="AG9" s="217"/>
      <c r="AH9" s="217"/>
      <c r="AI9" s="217"/>
      <c r="AJ9" s="217"/>
      <c r="AK9" s="217"/>
      <c r="AL9" s="178"/>
      <c r="AM9" s="179"/>
    </row>
    <row r="10" spans="1:39" ht="15.6" customHeight="1">
      <c r="A10" s="178"/>
      <c r="B10" s="178"/>
      <c r="C10" s="178"/>
      <c r="D10" s="178"/>
      <c r="E10" s="178"/>
      <c r="F10" s="178"/>
      <c r="G10" s="178"/>
      <c r="H10" s="179"/>
      <c r="I10" s="179"/>
      <c r="J10" s="179"/>
      <c r="K10" s="179"/>
      <c r="L10" s="179"/>
      <c r="M10" s="179"/>
      <c r="N10" s="179"/>
      <c r="O10" s="179"/>
      <c r="P10" s="179"/>
      <c r="Q10" s="179"/>
      <c r="R10" s="179"/>
      <c r="S10" s="179" t="s">
        <v>266</v>
      </c>
      <c r="V10" s="179"/>
      <c r="W10" s="191"/>
      <c r="X10" s="191"/>
      <c r="Y10" s="191"/>
      <c r="Z10" s="191"/>
      <c r="AA10" s="217"/>
      <c r="AB10" s="217"/>
      <c r="AC10" s="217"/>
      <c r="AD10" s="217"/>
      <c r="AE10" s="217"/>
      <c r="AF10" s="217"/>
      <c r="AG10" s="217"/>
      <c r="AH10" s="217"/>
      <c r="AI10" s="217"/>
      <c r="AJ10" s="217"/>
      <c r="AK10" s="217"/>
      <c r="AL10" s="184"/>
      <c r="AM10" s="179"/>
    </row>
    <row r="11" spans="1:39" s="180" customFormat="1" ht="15.6" customHeight="1">
      <c r="A11" s="178"/>
      <c r="B11" s="178"/>
      <c r="C11" s="178"/>
      <c r="D11" s="178"/>
      <c r="E11" s="178"/>
      <c r="F11" s="178"/>
      <c r="G11" s="178"/>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row>
    <row r="12" spans="1:39" s="180" customFormat="1" ht="18" customHeight="1">
      <c r="A12" s="218" t="s">
        <v>267</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row>
    <row r="13" spans="1:39" s="180" customFormat="1" ht="18" customHeight="1">
      <c r="A13" s="218" t="s">
        <v>300</v>
      </c>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row>
    <row r="14" spans="1:39" s="180" customFormat="1" ht="30" customHeight="1">
      <c r="A14" s="179"/>
      <c r="B14" s="179"/>
      <c r="C14" s="182"/>
      <c r="D14" s="182"/>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row>
    <row r="15" spans="1:39" s="180" customFormat="1" ht="36" customHeight="1">
      <c r="A15" s="219" t="s">
        <v>301</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row>
    <row r="16" spans="1:39" s="180" customFormat="1" ht="30" customHeight="1">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row>
    <row r="17" spans="1:39" s="180" customFormat="1" ht="14.25" customHeight="1">
      <c r="A17" s="232" t="s">
        <v>310</v>
      </c>
      <c r="B17" s="232"/>
      <c r="C17" s="232"/>
      <c r="D17" s="232"/>
      <c r="E17" s="232"/>
      <c r="F17" s="232"/>
      <c r="G17" s="232"/>
      <c r="H17" s="232"/>
      <c r="I17" s="232"/>
      <c r="J17" s="232"/>
      <c r="K17" s="231">
        <f ca="1">SUM(X21:AB22)</f>
        <v>0</v>
      </c>
      <c r="L17" s="232"/>
      <c r="M17" s="232"/>
      <c r="N17" s="232"/>
      <c r="O17" s="232"/>
      <c r="P17" s="232"/>
      <c r="Q17" s="232"/>
      <c r="R17" s="232"/>
      <c r="S17" s="89" t="s">
        <v>14</v>
      </c>
      <c r="T17" s="89"/>
      <c r="U17" s="179"/>
      <c r="V17" s="179"/>
      <c r="W17" s="179"/>
      <c r="X17" s="179"/>
      <c r="Y17" s="179"/>
      <c r="Z17" s="179"/>
      <c r="AA17" s="179"/>
      <c r="AB17" s="179"/>
      <c r="AC17" s="179"/>
      <c r="AD17" s="179"/>
      <c r="AE17" s="179"/>
      <c r="AF17" s="179"/>
      <c r="AG17" s="179"/>
      <c r="AH17" s="179"/>
      <c r="AI17" s="179"/>
      <c r="AJ17" s="179"/>
      <c r="AK17" s="179"/>
      <c r="AL17" s="179"/>
      <c r="AM17" s="179"/>
    </row>
    <row r="18" spans="1:39" s="180" customFormat="1" ht="14.25" customHeight="1">
      <c r="A18" s="232"/>
      <c r="B18" s="232"/>
      <c r="C18" s="232"/>
      <c r="D18" s="232"/>
      <c r="E18" s="232"/>
      <c r="F18" s="232"/>
      <c r="G18" s="232"/>
      <c r="H18" s="232"/>
      <c r="I18" s="232"/>
      <c r="J18" s="232"/>
      <c r="K18" s="231"/>
      <c r="L18" s="232"/>
      <c r="M18" s="232"/>
      <c r="N18" s="232"/>
      <c r="O18" s="232"/>
      <c r="P18" s="232"/>
      <c r="Q18" s="232"/>
      <c r="R18" s="232"/>
      <c r="S18" s="89"/>
      <c r="T18" s="89"/>
      <c r="U18" s="179"/>
      <c r="V18" s="179"/>
      <c r="W18" s="179"/>
      <c r="X18" s="179"/>
      <c r="Y18" s="179"/>
      <c r="Z18" s="179"/>
      <c r="AA18" s="179"/>
      <c r="AB18" s="179"/>
      <c r="AC18" s="179"/>
      <c r="AD18" s="179"/>
      <c r="AE18" s="179"/>
      <c r="AF18" s="179"/>
      <c r="AG18" s="179"/>
      <c r="AH18" s="179"/>
      <c r="AI18" s="179"/>
      <c r="AJ18" s="179"/>
      <c r="AK18" s="179"/>
      <c r="AL18" s="179"/>
      <c r="AM18" s="179"/>
    </row>
    <row r="19" spans="1:39" s="213" customFormat="1" ht="14.25" customHeight="1">
      <c r="A19" s="89"/>
      <c r="B19" s="89"/>
      <c r="C19" s="89"/>
      <c r="D19" s="89"/>
      <c r="E19" s="89"/>
      <c r="F19" s="89"/>
      <c r="G19" s="89"/>
      <c r="H19" s="89"/>
      <c r="I19" s="89"/>
      <c r="J19" s="89"/>
      <c r="K19" s="214"/>
      <c r="L19" s="89"/>
      <c r="M19" s="89"/>
      <c r="N19" s="89"/>
      <c r="O19" s="89"/>
      <c r="P19" s="89"/>
      <c r="Q19" s="89"/>
      <c r="R19" s="89"/>
      <c r="S19" s="89"/>
      <c r="T19" s="89"/>
      <c r="U19" s="179"/>
      <c r="V19" s="179"/>
      <c r="W19" s="179"/>
      <c r="X19" s="179"/>
      <c r="Y19" s="179"/>
      <c r="Z19" s="179"/>
      <c r="AA19" s="179"/>
      <c r="AB19" s="179"/>
      <c r="AC19" s="179"/>
      <c r="AD19" s="179"/>
      <c r="AE19" s="179"/>
      <c r="AF19" s="179"/>
      <c r="AG19" s="179"/>
      <c r="AH19" s="179"/>
      <c r="AI19" s="179"/>
      <c r="AJ19" s="179"/>
      <c r="AK19" s="179"/>
      <c r="AL19" s="179"/>
      <c r="AM19" s="179"/>
    </row>
    <row r="20" spans="1:39" s="180" customFormat="1" ht="14.25" customHeight="1">
      <c r="A20" s="179"/>
      <c r="B20" s="179" t="s">
        <v>15</v>
      </c>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row>
    <row r="21" spans="1:39" s="180" customFormat="1" ht="14.25" customHeight="1">
      <c r="A21" s="179"/>
      <c r="B21" s="179"/>
      <c r="C21" s="229" t="s">
        <v>268</v>
      </c>
      <c r="D21" s="229"/>
      <c r="E21" s="229"/>
      <c r="F21" s="229"/>
      <c r="G21" s="229"/>
      <c r="H21" s="229"/>
      <c r="I21" s="229"/>
      <c r="J21" s="229"/>
      <c r="K21" s="229"/>
      <c r="L21" s="229"/>
      <c r="M21" s="229"/>
      <c r="N21" s="229"/>
      <c r="O21" s="229"/>
      <c r="P21" s="229"/>
      <c r="Q21" s="229"/>
      <c r="R21" s="229"/>
      <c r="S21" s="229"/>
      <c r="T21" s="229"/>
      <c r="U21" s="229"/>
      <c r="V21" s="229"/>
      <c r="W21" s="229"/>
      <c r="X21" s="230">
        <f ca="1">SUM(清算額一覧!I5:I19)</f>
        <v>0</v>
      </c>
      <c r="Y21" s="230"/>
      <c r="Z21" s="230"/>
      <c r="AA21" s="230"/>
      <c r="AB21" s="230"/>
      <c r="AC21" s="179" t="s">
        <v>14</v>
      </c>
      <c r="AD21" s="179"/>
      <c r="AE21" s="179"/>
      <c r="AF21" s="179"/>
      <c r="AG21" s="179"/>
      <c r="AH21" s="179"/>
      <c r="AI21" s="179"/>
      <c r="AJ21" s="179"/>
      <c r="AK21" s="179"/>
      <c r="AL21" s="179"/>
      <c r="AM21" s="179"/>
    </row>
    <row r="22" spans="1:39" s="180" customFormat="1" ht="14.25" customHeight="1">
      <c r="A22" s="179"/>
      <c r="B22" s="179"/>
      <c r="C22" s="229" t="s">
        <v>269</v>
      </c>
      <c r="D22" s="229"/>
      <c r="E22" s="229"/>
      <c r="F22" s="229"/>
      <c r="G22" s="229"/>
      <c r="H22" s="229"/>
      <c r="I22" s="229"/>
      <c r="J22" s="229"/>
      <c r="K22" s="229"/>
      <c r="L22" s="229"/>
      <c r="M22" s="229"/>
      <c r="N22" s="229"/>
      <c r="O22" s="229"/>
      <c r="P22" s="229"/>
      <c r="Q22" s="229"/>
      <c r="R22" s="229"/>
      <c r="S22" s="229"/>
      <c r="T22" s="229"/>
      <c r="U22" s="229"/>
      <c r="V22" s="229"/>
      <c r="W22" s="229"/>
      <c r="X22" s="230">
        <f ca="1">SUM(清算額一覧!H5:H19)</f>
        <v>0</v>
      </c>
      <c r="Y22" s="230"/>
      <c r="Z22" s="230"/>
      <c r="AA22" s="230"/>
      <c r="AB22" s="230"/>
      <c r="AC22" s="179" t="s">
        <v>14</v>
      </c>
      <c r="AD22" s="179"/>
      <c r="AE22" s="179"/>
      <c r="AF22" s="179"/>
      <c r="AG22" s="179"/>
      <c r="AH22" s="179"/>
      <c r="AI22" s="179"/>
      <c r="AJ22" s="179"/>
      <c r="AK22" s="179"/>
      <c r="AL22" s="179"/>
      <c r="AM22" s="179"/>
    </row>
    <row r="23" spans="1:39" s="180" customFormat="1" ht="14.25" customHeight="1">
      <c r="A23" s="179"/>
      <c r="B23" s="179"/>
      <c r="C23" s="181"/>
      <c r="D23" s="181"/>
      <c r="E23" s="181"/>
      <c r="F23" s="181"/>
      <c r="G23" s="181"/>
      <c r="H23" s="181"/>
      <c r="I23" s="181"/>
      <c r="J23" s="181"/>
      <c r="K23" s="181"/>
      <c r="L23" s="181"/>
      <c r="M23" s="181"/>
      <c r="N23" s="181"/>
      <c r="O23" s="181"/>
      <c r="P23" s="181"/>
      <c r="Q23" s="181"/>
      <c r="R23" s="181"/>
      <c r="S23" s="181"/>
      <c r="T23" s="181"/>
      <c r="U23" s="181"/>
      <c r="V23" s="181"/>
      <c r="W23" s="181"/>
      <c r="X23" s="183"/>
      <c r="Y23" s="183"/>
      <c r="Z23" s="183"/>
      <c r="AA23" s="183"/>
      <c r="AB23" s="183"/>
      <c r="AC23" s="179"/>
      <c r="AD23" s="179"/>
      <c r="AE23" s="179"/>
      <c r="AF23" s="179"/>
      <c r="AG23" s="179"/>
      <c r="AH23" s="179"/>
      <c r="AI23" s="179"/>
      <c r="AJ23" s="179"/>
      <c r="AK23" s="179"/>
      <c r="AL23" s="179"/>
      <c r="AM23" s="179"/>
    </row>
    <row r="24" spans="1:39" s="180" customFormat="1" ht="14.25" customHeight="1">
      <c r="A24" s="179"/>
      <c r="B24" s="179"/>
      <c r="C24" s="181"/>
      <c r="D24" s="181"/>
      <c r="E24" s="181"/>
      <c r="F24" s="181"/>
      <c r="G24" s="181"/>
      <c r="H24" s="181"/>
      <c r="I24" s="181"/>
      <c r="J24" s="181"/>
      <c r="K24" s="181"/>
      <c r="L24" s="181"/>
      <c r="M24" s="181"/>
      <c r="N24" s="181"/>
      <c r="O24" s="181"/>
      <c r="P24" s="181"/>
      <c r="Q24" s="181"/>
      <c r="R24" s="181"/>
      <c r="S24" s="181"/>
      <c r="T24" s="181"/>
      <c r="U24" s="181"/>
      <c r="V24" s="181"/>
      <c r="W24" s="181"/>
      <c r="X24" s="183"/>
      <c r="Y24" s="183"/>
      <c r="Z24" s="183"/>
      <c r="AA24" s="183"/>
      <c r="AB24" s="183"/>
      <c r="AC24" s="179"/>
      <c r="AD24" s="179"/>
      <c r="AE24" s="179"/>
      <c r="AF24" s="179"/>
      <c r="AG24" s="179"/>
      <c r="AH24" s="179"/>
      <c r="AI24" s="179"/>
      <c r="AJ24" s="179"/>
      <c r="AK24" s="179"/>
      <c r="AL24" s="179"/>
      <c r="AM24" s="179"/>
    </row>
    <row r="25" spans="1:39" s="180" customFormat="1" ht="14.25" customHeight="1">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row>
    <row r="26" spans="1:39" s="180" customFormat="1" ht="14.25" customHeight="1">
      <c r="A26" s="180" t="s">
        <v>270</v>
      </c>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row>
    <row r="27" spans="1:39" s="180" customFormat="1" ht="87.6" customHeight="1">
      <c r="A27" s="220" t="s">
        <v>279</v>
      </c>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row>
    <row r="28" spans="1:39" s="180" customFormat="1"/>
    <row r="29" spans="1:39" s="180" customFormat="1"/>
    <row r="30" spans="1:39" s="180" customFormat="1">
      <c r="A30" s="180" t="s">
        <v>271</v>
      </c>
    </row>
    <row r="31" spans="1:39" s="180" customFormat="1" ht="6" customHeight="1"/>
    <row r="32" spans="1:39" ht="18.75" customHeight="1">
      <c r="A32" s="180"/>
      <c r="B32" s="240" t="s">
        <v>16</v>
      </c>
      <c r="C32" s="241"/>
      <c r="D32" s="241"/>
      <c r="E32" s="241"/>
      <c r="F32" s="241"/>
      <c r="G32" s="241"/>
      <c r="H32" s="241"/>
      <c r="I32" s="96"/>
      <c r="J32" s="233"/>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5"/>
    </row>
    <row r="33" spans="1:37" ht="18.75" customHeight="1">
      <c r="A33" s="180"/>
      <c r="B33" s="240" t="s">
        <v>17</v>
      </c>
      <c r="C33" s="241"/>
      <c r="D33" s="241"/>
      <c r="E33" s="241"/>
      <c r="F33" s="241"/>
      <c r="G33" s="241"/>
      <c r="H33" s="241"/>
      <c r="I33" s="96"/>
      <c r="J33" s="233"/>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5"/>
    </row>
    <row r="34" spans="1:37" ht="18.75" customHeight="1">
      <c r="A34" s="180"/>
      <c r="B34" s="222" t="s">
        <v>18</v>
      </c>
      <c r="C34" s="223"/>
      <c r="D34" s="223"/>
      <c r="E34" s="95"/>
      <c r="F34" s="226" t="s">
        <v>19</v>
      </c>
      <c r="G34" s="227"/>
      <c r="H34" s="227"/>
      <c r="I34" s="228"/>
      <c r="J34" s="233"/>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5"/>
    </row>
    <row r="35" spans="1:37" ht="18.75" customHeight="1">
      <c r="A35" s="180"/>
      <c r="B35" s="224"/>
      <c r="C35" s="225"/>
      <c r="D35" s="225"/>
      <c r="E35" s="97"/>
      <c r="F35" s="226" t="s">
        <v>20</v>
      </c>
      <c r="G35" s="227"/>
      <c r="H35" s="227"/>
      <c r="I35" s="228"/>
      <c r="J35" s="233"/>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5"/>
    </row>
    <row r="36" spans="1:37" ht="18.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row>
    <row r="37" spans="1:37">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sheetData>
  <mergeCells count="29">
    <mergeCell ref="U7:AK7"/>
    <mergeCell ref="U8:AK8"/>
    <mergeCell ref="AA9:AK9"/>
    <mergeCell ref="J34:AK34"/>
    <mergeCell ref="AJ3:AK3"/>
    <mergeCell ref="AG3:AH3"/>
    <mergeCell ref="AD3:AE3"/>
    <mergeCell ref="J32:AK32"/>
    <mergeCell ref="J33:AK33"/>
    <mergeCell ref="A18:J18"/>
    <mergeCell ref="A17:J17"/>
    <mergeCell ref="K18:R18"/>
    <mergeCell ref="A5:G5"/>
    <mergeCell ref="A12:AM12"/>
    <mergeCell ref="B32:H32"/>
    <mergeCell ref="B33:H33"/>
    <mergeCell ref="AA10:AK10"/>
    <mergeCell ref="A13:AM13"/>
    <mergeCell ref="A15:AM15"/>
    <mergeCell ref="A27:AM27"/>
    <mergeCell ref="B34:D35"/>
    <mergeCell ref="F34:I34"/>
    <mergeCell ref="F35:I35"/>
    <mergeCell ref="C21:W21"/>
    <mergeCell ref="X21:AB21"/>
    <mergeCell ref="X22:AB22"/>
    <mergeCell ref="K17:R17"/>
    <mergeCell ref="C22:W22"/>
    <mergeCell ref="J35:AK35"/>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0E4E6-C478-4092-ADE2-EA11A608C62E}">
  <dimension ref="B1:AG36"/>
  <sheetViews>
    <sheetView showGridLines="0" showZeros="0" zoomScaleNormal="100" zoomScaleSheetLayoutView="100" workbookViewId="0">
      <selection activeCell="H3" sqref="H3:J3"/>
    </sheetView>
  </sheetViews>
  <sheetFormatPr defaultColWidth="2.21875" defaultRowHeight="13.2"/>
  <cols>
    <col min="1" max="1" width="2.21875" style="2"/>
    <col min="2" max="2" width="3.109375" style="2" customWidth="1"/>
    <col min="3" max="3" width="30.21875" style="2" customWidth="1"/>
    <col min="4" max="4" width="12.88671875" style="2" customWidth="1"/>
    <col min="5" max="5" width="20.88671875" style="2" customWidth="1"/>
    <col min="6" max="6" width="13.88671875" style="2" bestFit="1" customWidth="1"/>
    <col min="7" max="7" width="20.88671875" style="2" customWidth="1"/>
    <col min="8" max="8" width="7.6640625" style="2" customWidth="1"/>
    <col min="9" max="9" width="7.33203125" style="2" bestFit="1" customWidth="1"/>
    <col min="10" max="10" width="7.6640625" style="2" customWidth="1"/>
    <col min="11" max="11" width="2.109375" style="2" hidden="1" customWidth="1"/>
    <col min="12" max="13" width="2.21875" style="2"/>
    <col min="14" max="14" width="57.109375" style="2" customWidth="1"/>
    <col min="15" max="16384" width="2.21875" style="2"/>
  </cols>
  <sheetData>
    <row r="1" spans="2:33">
      <c r="B1" s="2" t="s">
        <v>306</v>
      </c>
    </row>
    <row r="2" spans="2:33">
      <c r="B2" s="82"/>
    </row>
    <row r="3" spans="2:33" ht="18" customHeight="1">
      <c r="B3" s="246" t="s">
        <v>21</v>
      </c>
      <c r="C3" s="247" t="s">
        <v>22</v>
      </c>
      <c r="D3" s="248" t="s">
        <v>23</v>
      </c>
      <c r="E3" s="247" t="s">
        <v>24</v>
      </c>
      <c r="F3" s="247" t="s">
        <v>19</v>
      </c>
      <c r="G3" s="249" t="s">
        <v>25</v>
      </c>
      <c r="H3" s="242" t="s">
        <v>309</v>
      </c>
      <c r="I3" s="242"/>
      <c r="J3" s="243"/>
      <c r="K3" s="244" t="s">
        <v>26</v>
      </c>
    </row>
    <row r="4" spans="2:33" ht="54.6" thickBot="1">
      <c r="B4" s="246"/>
      <c r="C4" s="247"/>
      <c r="D4" s="248"/>
      <c r="E4" s="247"/>
      <c r="F4" s="247"/>
      <c r="G4" s="250"/>
      <c r="H4" s="81" t="s">
        <v>255</v>
      </c>
      <c r="I4" s="81" t="s">
        <v>256</v>
      </c>
      <c r="J4" s="102" t="s">
        <v>27</v>
      </c>
      <c r="K4" s="245"/>
    </row>
    <row r="5" spans="2:33" ht="22.5" customHeight="1" thickBot="1">
      <c r="B5" s="83">
        <f>ROW()-4</f>
        <v>1</v>
      </c>
      <c r="C5" s="113">
        <f ca="1">IFERROR(INDIRECT("個票"&amp;$B5&amp;"！$t$7"),"")</f>
        <v>0</v>
      </c>
      <c r="D5" s="113">
        <f ca="1">IFERROR(INDIRECT("個票"&amp;$B5&amp;"！$h$7"),"")</f>
        <v>0</v>
      </c>
      <c r="E5" s="113">
        <f ca="1">IFERROR(INDIRECT("個票"&amp;$B5&amp;"！$l$10"),"")</f>
        <v>0</v>
      </c>
      <c r="F5" s="113">
        <f ca="1">IFERROR(INDIRECT("個票"&amp;$B5&amp;"！$w$9"),"")</f>
        <v>0</v>
      </c>
      <c r="G5" s="113" t="str">
        <f ca="1">IFERROR(INDIRECT("個票"&amp;$B5&amp;"！$ｄ$9")&amp;INDIRECT("個票"&amp;$B5&amp;"！$ｈ$9"),"")</f>
        <v/>
      </c>
      <c r="H5" s="86">
        <f ca="1">IFERROR(IF(INDIRECT("個票"&amp;$B5&amp;"！$ad$25")&gt;INDIRECT("個票"&amp;$B5&amp;"！$ai$25"),INDIRECT("個票"&amp;$B5&amp;"！$ai$25"),INDIRECT("個票"&amp;$B5&amp;"！$ad$25")),"")</f>
        <v>0</v>
      </c>
      <c r="I5" s="86">
        <f ca="1">IFERROR(IF(INDIRECT("個票"&amp;$B5&amp;"！$ad$45")&gt;INDIRECT("個票"&amp;$B5&amp;"！$ai$45"),INDIRECT("個票"&amp;$B5&amp;"！$ai$45"),INDIRECT("個票"&amp;$B5&amp;"！$ad$45")),"")</f>
        <v>0</v>
      </c>
      <c r="J5" s="86">
        <f ca="1">SUM(H5,I5)</f>
        <v>0</v>
      </c>
      <c r="K5" s="108"/>
      <c r="N5" s="110" t="str">
        <f ca="1">IF(_xlfn.SHEETS()-7=COUNTIF(J5:J22,"&gt;0"),"○","！（本表の事業所数と個票の枚数が一致しません）")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2:33" ht="22.5" customHeight="1">
      <c r="B6" s="83">
        <f t="shared" ref="B6:B19" si="0">ROW()-4</f>
        <v>2</v>
      </c>
      <c r="C6" s="113" t="str">
        <f t="shared" ref="C6:C19" ca="1" si="1">IFERROR(INDIRECT("個票"&amp;$B6&amp;"！$t$7"),"")</f>
        <v/>
      </c>
      <c r="D6" s="113" t="str">
        <f t="shared" ref="D6:D19" ca="1" si="2">IFERROR(INDIRECT("個票"&amp;$B6&amp;"！$h$7"),"")</f>
        <v/>
      </c>
      <c r="E6" s="113" t="str">
        <f t="shared" ref="E6:E19" ca="1" si="3">IFERROR(INDIRECT("個票"&amp;$B6&amp;"！$l$10"),"")</f>
        <v/>
      </c>
      <c r="F6" s="113" t="str">
        <f t="shared" ref="F6:F19" ca="1" si="4">IFERROR(INDIRECT("個票"&amp;$B6&amp;"！$w$9"),"")</f>
        <v/>
      </c>
      <c r="G6" s="113" t="str">
        <f t="shared" ref="G6:G19" ca="1" si="5">IFERROR(INDIRECT("個票"&amp;$B6&amp;"！$ｄ$9")&amp;INDIRECT("個票"&amp;$B6&amp;"！$ｈ$9"),"")</f>
        <v/>
      </c>
      <c r="H6" s="86" t="str">
        <f t="shared" ref="H6:H19" ca="1" si="6">IFERROR(IF(INDIRECT("個票"&amp;$B6&amp;"！$ad$25")&gt;INDIRECT("個票"&amp;$B6&amp;"！$ai$25"),INDIRECT("個票"&amp;$B6&amp;"！$ai$25"),INDIRECT("個票"&amp;$B6&amp;"！$ad$25")),"")</f>
        <v/>
      </c>
      <c r="I6" s="86" t="str">
        <f t="shared" ref="I6:I19" ca="1" si="7">IFERROR(IF(INDIRECT("個票"&amp;$B6&amp;"！$ad$45")&gt;INDIRECT("個票"&amp;$B6&amp;"！$ai$45"),INDIRECT("個票"&amp;$B6&amp;"！$ai$45"),INDIRECT("個票"&amp;$B6&amp;"！$ad$45")),"")</f>
        <v/>
      </c>
      <c r="J6" s="86">
        <f t="shared" ref="J6:J19" ca="1" si="8">SUM(H6,I6)</f>
        <v>0</v>
      </c>
      <c r="K6" s="108"/>
      <c r="N6" s="109" t="s">
        <v>28</v>
      </c>
    </row>
    <row r="7" spans="2:33" ht="22.5" customHeight="1">
      <c r="B7" s="83">
        <f t="shared" si="0"/>
        <v>3</v>
      </c>
      <c r="C7" s="113" t="str">
        <f t="shared" ca="1" si="1"/>
        <v/>
      </c>
      <c r="D7" s="113" t="str">
        <f t="shared" ca="1" si="2"/>
        <v/>
      </c>
      <c r="E7" s="113" t="str">
        <f t="shared" ca="1" si="3"/>
        <v/>
      </c>
      <c r="F7" s="113" t="str">
        <f t="shared" ca="1" si="4"/>
        <v/>
      </c>
      <c r="G7" s="113" t="str">
        <f t="shared" ca="1" si="5"/>
        <v/>
      </c>
      <c r="H7" s="86" t="str">
        <f t="shared" ca="1" si="6"/>
        <v/>
      </c>
      <c r="I7" s="86" t="str">
        <f t="shared" ca="1" si="7"/>
        <v/>
      </c>
      <c r="J7" s="86">
        <f t="shared" ca="1" si="8"/>
        <v>0</v>
      </c>
      <c r="K7" s="108"/>
      <c r="N7" s="109" t="s">
        <v>29</v>
      </c>
    </row>
    <row r="8" spans="2:33" ht="22.5" customHeight="1">
      <c r="B8" s="83">
        <f t="shared" si="0"/>
        <v>4</v>
      </c>
      <c r="C8" s="113" t="str">
        <f t="shared" ca="1" si="1"/>
        <v/>
      </c>
      <c r="D8" s="113" t="str">
        <f t="shared" ca="1" si="2"/>
        <v/>
      </c>
      <c r="E8" s="113" t="str">
        <f t="shared" ca="1" si="3"/>
        <v/>
      </c>
      <c r="F8" s="113" t="str">
        <f t="shared" ca="1" si="4"/>
        <v/>
      </c>
      <c r="G8" s="113" t="str">
        <f t="shared" ca="1" si="5"/>
        <v/>
      </c>
      <c r="H8" s="86" t="str">
        <f t="shared" ca="1" si="6"/>
        <v/>
      </c>
      <c r="I8" s="86" t="str">
        <f t="shared" ca="1" si="7"/>
        <v/>
      </c>
      <c r="J8" s="86">
        <f t="shared" ca="1" si="8"/>
        <v>0</v>
      </c>
      <c r="K8" s="108"/>
    </row>
    <row r="9" spans="2:33" ht="22.5" customHeight="1">
      <c r="B9" s="83">
        <f t="shared" si="0"/>
        <v>5</v>
      </c>
      <c r="C9" s="113" t="str">
        <f t="shared" ca="1" si="1"/>
        <v/>
      </c>
      <c r="D9" s="113" t="str">
        <f t="shared" ca="1" si="2"/>
        <v/>
      </c>
      <c r="E9" s="113" t="str">
        <f t="shared" ca="1" si="3"/>
        <v/>
      </c>
      <c r="F9" s="113" t="str">
        <f t="shared" ca="1" si="4"/>
        <v/>
      </c>
      <c r="G9" s="113" t="str">
        <f t="shared" ca="1" si="5"/>
        <v/>
      </c>
      <c r="H9" s="86" t="str">
        <f t="shared" ca="1" si="6"/>
        <v/>
      </c>
      <c r="I9" s="86" t="str">
        <f t="shared" ca="1" si="7"/>
        <v/>
      </c>
      <c r="J9" s="86">
        <f t="shared" ca="1" si="8"/>
        <v>0</v>
      </c>
      <c r="K9" s="108"/>
    </row>
    <row r="10" spans="2:33" ht="22.5" customHeight="1">
      <c r="B10" s="83">
        <f t="shared" si="0"/>
        <v>6</v>
      </c>
      <c r="C10" s="113" t="str">
        <f t="shared" ca="1" si="1"/>
        <v/>
      </c>
      <c r="D10" s="113" t="str">
        <f t="shared" ca="1" si="2"/>
        <v/>
      </c>
      <c r="E10" s="113" t="str">
        <f t="shared" ca="1" si="3"/>
        <v/>
      </c>
      <c r="F10" s="113" t="str">
        <f t="shared" ca="1" si="4"/>
        <v/>
      </c>
      <c r="G10" s="113" t="str">
        <f t="shared" ca="1" si="5"/>
        <v/>
      </c>
      <c r="H10" s="86" t="str">
        <f t="shared" ca="1" si="6"/>
        <v/>
      </c>
      <c r="I10" s="86" t="str">
        <f t="shared" ca="1" si="7"/>
        <v/>
      </c>
      <c r="J10" s="86">
        <f t="shared" ca="1" si="8"/>
        <v>0</v>
      </c>
      <c r="K10" s="108"/>
      <c r="N10" s="215"/>
    </row>
    <row r="11" spans="2:33" ht="22.5" customHeight="1">
      <c r="B11" s="83">
        <f t="shared" si="0"/>
        <v>7</v>
      </c>
      <c r="C11" s="113" t="str">
        <f t="shared" ca="1" si="1"/>
        <v/>
      </c>
      <c r="D11" s="113" t="str">
        <f t="shared" ca="1" si="2"/>
        <v/>
      </c>
      <c r="E11" s="113" t="str">
        <f t="shared" ca="1" si="3"/>
        <v/>
      </c>
      <c r="F11" s="113" t="str">
        <f t="shared" ca="1" si="4"/>
        <v/>
      </c>
      <c r="G11" s="113" t="str">
        <f t="shared" ca="1" si="5"/>
        <v/>
      </c>
      <c r="H11" s="86" t="str">
        <f t="shared" ca="1" si="6"/>
        <v/>
      </c>
      <c r="I11" s="86" t="str">
        <f t="shared" ca="1" si="7"/>
        <v/>
      </c>
      <c r="J11" s="86">
        <f t="shared" ca="1" si="8"/>
        <v>0</v>
      </c>
      <c r="K11" s="108"/>
      <c r="N11" s="215"/>
    </row>
    <row r="12" spans="2:33" ht="22.5" customHeight="1">
      <c r="B12" s="83">
        <f t="shared" si="0"/>
        <v>8</v>
      </c>
      <c r="C12" s="113" t="str">
        <f t="shared" ca="1" si="1"/>
        <v/>
      </c>
      <c r="D12" s="113" t="str">
        <f t="shared" ca="1" si="2"/>
        <v/>
      </c>
      <c r="E12" s="113" t="str">
        <f t="shared" ca="1" si="3"/>
        <v/>
      </c>
      <c r="F12" s="113" t="str">
        <f t="shared" ca="1" si="4"/>
        <v/>
      </c>
      <c r="G12" s="113" t="str">
        <f t="shared" ca="1" si="5"/>
        <v/>
      </c>
      <c r="H12" s="86" t="str">
        <f t="shared" ca="1" si="6"/>
        <v/>
      </c>
      <c r="I12" s="86" t="str">
        <f t="shared" ca="1" si="7"/>
        <v/>
      </c>
      <c r="J12" s="86">
        <f t="shared" ca="1" si="8"/>
        <v>0</v>
      </c>
      <c r="K12" s="108"/>
    </row>
    <row r="13" spans="2:33" ht="22.5" customHeight="1">
      <c r="B13" s="83">
        <f t="shared" si="0"/>
        <v>9</v>
      </c>
      <c r="C13" s="113" t="str">
        <f t="shared" ca="1" si="1"/>
        <v/>
      </c>
      <c r="D13" s="113" t="str">
        <f t="shared" ca="1" si="2"/>
        <v/>
      </c>
      <c r="E13" s="113" t="str">
        <f t="shared" ca="1" si="3"/>
        <v/>
      </c>
      <c r="F13" s="113" t="str">
        <f t="shared" ca="1" si="4"/>
        <v/>
      </c>
      <c r="G13" s="113" t="str">
        <f t="shared" ca="1" si="5"/>
        <v/>
      </c>
      <c r="H13" s="86" t="str">
        <f t="shared" ca="1" si="6"/>
        <v/>
      </c>
      <c r="I13" s="86" t="str">
        <f t="shared" ca="1" si="7"/>
        <v/>
      </c>
      <c r="J13" s="86">
        <f t="shared" ca="1" si="8"/>
        <v>0</v>
      </c>
      <c r="K13" s="108"/>
    </row>
    <row r="14" spans="2:33" ht="22.5" customHeight="1">
      <c r="B14" s="83">
        <f t="shared" si="0"/>
        <v>10</v>
      </c>
      <c r="C14" s="113" t="str">
        <f t="shared" ca="1" si="1"/>
        <v/>
      </c>
      <c r="D14" s="113" t="str">
        <f t="shared" ca="1" si="2"/>
        <v/>
      </c>
      <c r="E14" s="113" t="str">
        <f t="shared" ca="1" si="3"/>
        <v/>
      </c>
      <c r="F14" s="113" t="str">
        <f t="shared" ca="1" si="4"/>
        <v/>
      </c>
      <c r="G14" s="113" t="str">
        <f t="shared" ca="1" si="5"/>
        <v/>
      </c>
      <c r="H14" s="86" t="str">
        <f t="shared" ca="1" si="6"/>
        <v/>
      </c>
      <c r="I14" s="86" t="str">
        <f t="shared" ca="1" si="7"/>
        <v/>
      </c>
      <c r="J14" s="86">
        <f t="shared" ca="1" si="8"/>
        <v>0</v>
      </c>
      <c r="K14" s="108"/>
    </row>
    <row r="15" spans="2:33" ht="22.5" customHeight="1">
      <c r="B15" s="83">
        <f t="shared" si="0"/>
        <v>11</v>
      </c>
      <c r="C15" s="113" t="str">
        <f t="shared" ca="1" si="1"/>
        <v/>
      </c>
      <c r="D15" s="113" t="str">
        <f t="shared" ca="1" si="2"/>
        <v/>
      </c>
      <c r="E15" s="113" t="str">
        <f t="shared" ca="1" si="3"/>
        <v/>
      </c>
      <c r="F15" s="113" t="str">
        <f t="shared" ca="1" si="4"/>
        <v/>
      </c>
      <c r="G15" s="113" t="str">
        <f t="shared" ca="1" si="5"/>
        <v/>
      </c>
      <c r="H15" s="86" t="str">
        <f t="shared" ca="1" si="6"/>
        <v/>
      </c>
      <c r="I15" s="86" t="str">
        <f t="shared" ca="1" si="7"/>
        <v/>
      </c>
      <c r="J15" s="86">
        <f t="shared" ca="1" si="8"/>
        <v>0</v>
      </c>
      <c r="K15" s="108"/>
    </row>
    <row r="16" spans="2:33" ht="22.5" customHeight="1">
      <c r="B16" s="83">
        <f t="shared" si="0"/>
        <v>12</v>
      </c>
      <c r="C16" s="113" t="str">
        <f t="shared" ca="1" si="1"/>
        <v/>
      </c>
      <c r="D16" s="113" t="str">
        <f t="shared" ca="1" si="2"/>
        <v/>
      </c>
      <c r="E16" s="113" t="str">
        <f t="shared" ca="1" si="3"/>
        <v/>
      </c>
      <c r="F16" s="113" t="str">
        <f t="shared" ca="1" si="4"/>
        <v/>
      </c>
      <c r="G16" s="113" t="str">
        <f t="shared" ca="1" si="5"/>
        <v/>
      </c>
      <c r="H16" s="86" t="str">
        <f t="shared" ca="1" si="6"/>
        <v/>
      </c>
      <c r="I16" s="86" t="str">
        <f t="shared" ca="1" si="7"/>
        <v/>
      </c>
      <c r="J16" s="86">
        <f t="shared" ca="1" si="8"/>
        <v>0</v>
      </c>
      <c r="K16" s="108"/>
    </row>
    <row r="17" spans="2:11" ht="22.5" customHeight="1">
      <c r="B17" s="83">
        <f t="shared" si="0"/>
        <v>13</v>
      </c>
      <c r="C17" s="113" t="str">
        <f t="shared" ca="1" si="1"/>
        <v/>
      </c>
      <c r="D17" s="113" t="str">
        <f t="shared" ca="1" si="2"/>
        <v/>
      </c>
      <c r="E17" s="113" t="str">
        <f t="shared" ca="1" si="3"/>
        <v/>
      </c>
      <c r="F17" s="113" t="str">
        <f t="shared" ca="1" si="4"/>
        <v/>
      </c>
      <c r="G17" s="113" t="str">
        <f t="shared" ca="1" si="5"/>
        <v/>
      </c>
      <c r="H17" s="86" t="str">
        <f t="shared" ca="1" si="6"/>
        <v/>
      </c>
      <c r="I17" s="86" t="str">
        <f t="shared" ca="1" si="7"/>
        <v/>
      </c>
      <c r="J17" s="86">
        <f t="shared" ca="1" si="8"/>
        <v>0</v>
      </c>
      <c r="K17" s="108"/>
    </row>
    <row r="18" spans="2:11" ht="22.5" customHeight="1">
      <c r="B18" s="83">
        <f t="shared" si="0"/>
        <v>14</v>
      </c>
      <c r="C18" s="113" t="str">
        <f t="shared" ca="1" si="1"/>
        <v/>
      </c>
      <c r="D18" s="113" t="str">
        <f t="shared" ca="1" si="2"/>
        <v/>
      </c>
      <c r="E18" s="113" t="str">
        <f t="shared" ca="1" si="3"/>
        <v/>
      </c>
      <c r="F18" s="113" t="str">
        <f t="shared" ca="1" si="4"/>
        <v/>
      </c>
      <c r="G18" s="113" t="str">
        <f t="shared" ca="1" si="5"/>
        <v/>
      </c>
      <c r="H18" s="86" t="str">
        <f t="shared" ca="1" si="6"/>
        <v/>
      </c>
      <c r="I18" s="86" t="str">
        <f t="shared" ca="1" si="7"/>
        <v/>
      </c>
      <c r="J18" s="86">
        <f t="shared" ca="1" si="8"/>
        <v>0</v>
      </c>
      <c r="K18" s="108"/>
    </row>
    <row r="19" spans="2:11" ht="22.5" customHeight="1">
      <c r="B19" s="83">
        <f t="shared" si="0"/>
        <v>15</v>
      </c>
      <c r="C19" s="113" t="str">
        <f t="shared" ca="1" si="1"/>
        <v/>
      </c>
      <c r="D19" s="113" t="str">
        <f t="shared" ca="1" si="2"/>
        <v/>
      </c>
      <c r="E19" s="113" t="str">
        <f t="shared" ca="1" si="3"/>
        <v/>
      </c>
      <c r="F19" s="113" t="str">
        <f t="shared" ca="1" si="4"/>
        <v/>
      </c>
      <c r="G19" s="113" t="str">
        <f t="shared" ca="1" si="5"/>
        <v/>
      </c>
      <c r="H19" s="86" t="str">
        <f t="shared" ca="1" si="6"/>
        <v/>
      </c>
      <c r="I19" s="86" t="str">
        <f t="shared" ca="1" si="7"/>
        <v/>
      </c>
      <c r="J19" s="86">
        <f t="shared" ca="1" si="8"/>
        <v>0</v>
      </c>
      <c r="K19" s="108"/>
    </row>
    <row r="20" spans="2:11" ht="11.25" customHeight="1"/>
    <row r="21" spans="2:11" customFormat="1">
      <c r="B21" s="3" t="s">
        <v>302</v>
      </c>
      <c r="C21" s="2"/>
      <c r="D21" s="2"/>
    </row>
    <row r="22" spans="2:11" customFormat="1" ht="16.5" customHeight="1">
      <c r="B22" s="84"/>
      <c r="C22" s="3" t="s">
        <v>30</v>
      </c>
      <c r="D22" s="2"/>
    </row>
    <row r="23" spans="2:11" customFormat="1" ht="16.5" customHeight="1">
      <c r="B23" s="84"/>
      <c r="C23" s="3"/>
      <c r="D23" s="2"/>
    </row>
    <row r="24" spans="2:11" customFormat="1" ht="16.5" customHeight="1">
      <c r="B24" s="6"/>
      <c r="C24" s="85"/>
      <c r="D24" s="2"/>
    </row>
    <row r="25" spans="2:11" customFormat="1" ht="16.5" customHeight="1">
      <c r="B25" s="6"/>
      <c r="C25" s="85"/>
      <c r="D25" s="2"/>
    </row>
    <row r="26" spans="2:11" customFormat="1" ht="22.5" customHeight="1"/>
    <row r="27" spans="2:11" customFormat="1" ht="22.5" customHeight="1"/>
    <row r="28" spans="2:11" customFormat="1" ht="22.5" customHeight="1"/>
    <row r="29" spans="2:11" customFormat="1" ht="22.5" customHeight="1"/>
    <row r="30" spans="2:11" customFormat="1" ht="22.5" customHeight="1"/>
    <row r="31" spans="2:11" customFormat="1" ht="22.5" customHeight="1"/>
    <row r="32" spans="2:11" customFormat="1" ht="22.5" customHeight="1"/>
    <row r="33" customFormat="1" ht="22.5" customHeight="1"/>
    <row r="34" customFormat="1" ht="22.5" customHeight="1"/>
    <row r="35" customFormat="1" ht="22.5" customHeight="1"/>
    <row r="36" customFormat="1" ht="22.5" customHeight="1"/>
  </sheetData>
  <mergeCells count="8">
    <mergeCell ref="H3:J3"/>
    <mergeCell ref="K3:K4"/>
    <mergeCell ref="B3:B4"/>
    <mergeCell ref="C3:C4"/>
    <mergeCell ref="D3:D4"/>
    <mergeCell ref="E3:E4"/>
    <mergeCell ref="F3:F4"/>
    <mergeCell ref="G3:G4"/>
  </mergeCells>
  <phoneticPr fontId="4"/>
  <dataValidations count="2">
    <dataValidation type="list" allowBlank="1" showInputMessage="1" showErrorMessage="1" sqref="E5:E19" xr:uid="{19D46E17-6683-4624-B680-A260C971A1D7}">
      <formula1>#REF!</formula1>
    </dataValidation>
    <dataValidation type="list" allowBlank="1" showInputMessage="1" showErrorMessage="1" sqref="K5:K19" xr:uid="{F182C9AE-902C-4B04-A35B-051249176FC2}">
      <formula1>"可"</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57"/>
  <sheetViews>
    <sheetView showGridLines="0" showZeros="0" topLeftCell="A4" zoomScaleNormal="100" zoomScaleSheetLayoutView="100" workbookViewId="0">
      <selection activeCell="A3" sqref="A3:AM3"/>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272</v>
      </c>
    </row>
    <row r="2" spans="1:48" ht="7.5" customHeight="1"/>
    <row r="3" spans="1:48">
      <c r="A3" s="313" t="s">
        <v>308</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5"/>
    </row>
    <row r="4" spans="1:48" s="150" customFormat="1" ht="9"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1:48">
      <c r="A5" s="283" t="s">
        <v>31</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5"/>
    </row>
    <row r="6" spans="1:48" s="150" customFormat="1" ht="4.5" customHeight="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row>
    <row r="7" spans="1:48" ht="17.25" customHeight="1">
      <c r="A7" s="251" t="s">
        <v>32</v>
      </c>
      <c r="B7" s="252"/>
      <c r="C7" s="252"/>
      <c r="D7" s="252"/>
      <c r="E7" s="252"/>
      <c r="F7" s="252"/>
      <c r="G7" s="253"/>
      <c r="H7" s="334"/>
      <c r="I7" s="335"/>
      <c r="J7" s="335"/>
      <c r="K7" s="335"/>
      <c r="L7" s="335"/>
      <c r="M7" s="335"/>
      <c r="N7" s="336"/>
      <c r="O7" s="251" t="s">
        <v>33</v>
      </c>
      <c r="P7" s="252"/>
      <c r="Q7" s="252"/>
      <c r="R7" s="252"/>
      <c r="S7" s="253"/>
      <c r="T7" s="337"/>
      <c r="U7" s="307"/>
      <c r="V7" s="307"/>
      <c r="W7" s="307"/>
      <c r="X7" s="307"/>
      <c r="Y7" s="307"/>
      <c r="Z7" s="307"/>
      <c r="AA7" s="307"/>
      <c r="AB7" s="307"/>
      <c r="AC7" s="307"/>
      <c r="AD7" s="307"/>
      <c r="AE7" s="307"/>
      <c r="AF7" s="307"/>
      <c r="AG7" s="307"/>
      <c r="AH7" s="307"/>
      <c r="AI7" s="307"/>
      <c r="AJ7" s="307"/>
      <c r="AK7" s="307"/>
      <c r="AL7" s="307"/>
      <c r="AM7" s="338"/>
    </row>
    <row r="8" spans="1:48">
      <c r="A8" s="316" t="s">
        <v>34</v>
      </c>
      <c r="B8" s="317"/>
      <c r="C8" s="318"/>
      <c r="D8" s="251" t="s">
        <v>35</v>
      </c>
      <c r="E8" s="252"/>
      <c r="F8" s="252"/>
      <c r="G8" s="253"/>
      <c r="H8" s="251" t="s">
        <v>25</v>
      </c>
      <c r="I8" s="252"/>
      <c r="J8" s="252"/>
      <c r="K8" s="252"/>
      <c r="L8" s="252"/>
      <c r="M8" s="252"/>
      <c r="N8" s="252"/>
      <c r="O8" s="252"/>
      <c r="P8" s="252"/>
      <c r="Q8" s="252"/>
      <c r="R8" s="252"/>
      <c r="S8" s="253"/>
      <c r="T8" s="316" t="s">
        <v>36</v>
      </c>
      <c r="U8" s="317"/>
      <c r="V8" s="318"/>
      <c r="W8" s="251" t="s">
        <v>19</v>
      </c>
      <c r="X8" s="252"/>
      <c r="Y8" s="252"/>
      <c r="Z8" s="252"/>
      <c r="AA8" s="252"/>
      <c r="AB8" s="252"/>
      <c r="AC8" s="252"/>
      <c r="AD8" s="252"/>
      <c r="AE8" s="252"/>
      <c r="AF8" s="253"/>
      <c r="AG8" s="324" t="s">
        <v>37</v>
      </c>
      <c r="AH8" s="305"/>
      <c r="AI8" s="305"/>
      <c r="AJ8" s="305"/>
      <c r="AK8" s="305"/>
      <c r="AL8" s="305"/>
      <c r="AM8" s="306"/>
    </row>
    <row r="9" spans="1:48" ht="17.25" customHeight="1">
      <c r="A9" s="319"/>
      <c r="B9" s="320"/>
      <c r="C9" s="245"/>
      <c r="D9" s="321"/>
      <c r="E9" s="322"/>
      <c r="F9" s="322"/>
      <c r="G9" s="323"/>
      <c r="H9" s="325"/>
      <c r="I9" s="326"/>
      <c r="J9" s="326"/>
      <c r="K9" s="326"/>
      <c r="L9" s="326"/>
      <c r="M9" s="326"/>
      <c r="N9" s="326"/>
      <c r="O9" s="326"/>
      <c r="P9" s="326"/>
      <c r="Q9" s="326"/>
      <c r="R9" s="326"/>
      <c r="S9" s="327"/>
      <c r="T9" s="319"/>
      <c r="U9" s="320"/>
      <c r="V9" s="245"/>
      <c r="W9" s="328"/>
      <c r="X9" s="329"/>
      <c r="Y9" s="329"/>
      <c r="Z9" s="329"/>
      <c r="AA9" s="329"/>
      <c r="AB9" s="329"/>
      <c r="AC9" s="329"/>
      <c r="AD9" s="329"/>
      <c r="AE9" s="329"/>
      <c r="AF9" s="330"/>
      <c r="AG9" s="331"/>
      <c r="AH9" s="332"/>
      <c r="AI9" s="332"/>
      <c r="AJ9" s="332"/>
      <c r="AK9" s="332"/>
      <c r="AL9" s="332"/>
      <c r="AM9" s="333"/>
      <c r="AV9" s="3"/>
    </row>
    <row r="10" spans="1:48" s="3" customFormat="1" ht="20.25" customHeight="1">
      <c r="A10" s="251" t="s">
        <v>39</v>
      </c>
      <c r="B10" s="252"/>
      <c r="C10" s="252"/>
      <c r="D10" s="252"/>
      <c r="E10" s="252"/>
      <c r="F10" s="252"/>
      <c r="G10" s="252"/>
      <c r="H10" s="252"/>
      <c r="I10" s="252"/>
      <c r="J10" s="252"/>
      <c r="K10" s="253"/>
      <c r="L10" s="310"/>
      <c r="M10" s="311"/>
      <c r="N10" s="311"/>
      <c r="O10" s="311"/>
      <c r="P10" s="311"/>
      <c r="Q10" s="311"/>
      <c r="R10" s="311"/>
      <c r="S10" s="311"/>
      <c r="T10" s="311"/>
      <c r="U10" s="311"/>
      <c r="V10" s="311"/>
      <c r="W10" s="311"/>
      <c r="X10" s="311"/>
      <c r="Y10" s="311"/>
      <c r="Z10" s="311"/>
      <c r="AA10" s="311"/>
      <c r="AB10" s="311"/>
      <c r="AC10" s="311"/>
      <c r="AD10" s="311"/>
      <c r="AE10" s="311"/>
      <c r="AF10" s="312"/>
      <c r="AG10" s="304" t="s">
        <v>40</v>
      </c>
      <c r="AH10" s="305"/>
      <c r="AI10" s="306"/>
      <c r="AJ10" s="307"/>
      <c r="AK10" s="307"/>
      <c r="AL10" s="308" t="s">
        <v>41</v>
      </c>
      <c r="AM10" s="309"/>
      <c r="AP10" s="303"/>
      <c r="AQ10" s="303"/>
      <c r="AR10" s="303"/>
      <c r="AS10" s="303"/>
      <c r="AT10" s="303"/>
      <c r="AU10" s="303"/>
    </row>
    <row r="11" spans="1:48" s="3" customFormat="1" ht="18" customHeight="1">
      <c r="A11" s="268" t="s">
        <v>42</v>
      </c>
      <c r="B11" s="269"/>
      <c r="C11" s="269"/>
      <c r="D11" s="269"/>
      <c r="E11" s="269"/>
      <c r="F11" s="269"/>
      <c r="G11" s="269"/>
      <c r="H11" s="270"/>
      <c r="I11" s="5"/>
      <c r="J11" s="155" t="s">
        <v>229</v>
      </c>
      <c r="K11" s="65"/>
      <c r="L11" s="66"/>
      <c r="M11" s="66"/>
      <c r="N11" s="66"/>
      <c r="O11" s="66"/>
      <c r="P11" s="66"/>
      <c r="Q11" s="66"/>
      <c r="R11" s="66"/>
      <c r="S11" s="66"/>
      <c r="T11" s="66"/>
      <c r="U11" s="66"/>
      <c r="V11" s="66"/>
      <c r="W11" s="66"/>
      <c r="X11" s="66"/>
      <c r="Y11" s="5"/>
      <c r="Z11" s="155" t="s">
        <v>228</v>
      </c>
      <c r="AA11" s="65"/>
      <c r="AB11" s="66"/>
      <c r="AC11" s="66"/>
      <c r="AD11" s="66"/>
      <c r="AE11" s="66"/>
      <c r="AF11" s="66"/>
      <c r="AG11" s="66"/>
      <c r="AH11" s="66"/>
      <c r="AI11" s="66"/>
      <c r="AJ11" s="66"/>
      <c r="AK11" s="66"/>
      <c r="AL11" s="66"/>
      <c r="AM11" s="67"/>
    </row>
    <row r="12" spans="1:48" s="149" customFormat="1" ht="2.4" customHeight="1">
      <c r="A12" s="195"/>
      <c r="B12" s="195"/>
      <c r="C12" s="195"/>
      <c r="D12" s="195"/>
      <c r="E12" s="195"/>
      <c r="F12" s="195"/>
      <c r="G12" s="195"/>
      <c r="H12" s="195"/>
      <c r="I12" s="196"/>
      <c r="J12" s="197"/>
      <c r="K12" s="196"/>
      <c r="L12" s="198"/>
      <c r="M12" s="198"/>
      <c r="N12" s="198"/>
      <c r="O12" s="198"/>
      <c r="P12" s="198"/>
      <c r="Q12" s="198"/>
      <c r="R12" s="198"/>
      <c r="S12" s="198"/>
      <c r="T12" s="198"/>
      <c r="U12" s="196"/>
      <c r="V12" s="198"/>
      <c r="W12" s="198"/>
      <c r="X12" s="198"/>
      <c r="Y12" s="197"/>
      <c r="Z12" s="199"/>
      <c r="AA12" s="196"/>
      <c r="AB12" s="198"/>
      <c r="AC12" s="198"/>
      <c r="AD12" s="198"/>
      <c r="AE12" s="198"/>
      <c r="AF12" s="198"/>
      <c r="AG12" s="198"/>
      <c r="AH12" s="198"/>
      <c r="AI12" s="198"/>
      <c r="AJ12" s="198"/>
      <c r="AK12" s="198"/>
      <c r="AL12" s="198"/>
      <c r="AM12" s="198"/>
    </row>
    <row r="13" spans="1:48" s="3" customFormat="1" ht="12" hidden="1">
      <c r="A13" s="282"/>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row>
    <row r="14" spans="1:48" s="149" customFormat="1" ht="3" hidden="1" customHeight="1">
      <c r="I14" s="158"/>
      <c r="J14" s="159"/>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row>
    <row r="15" spans="1:48" s="3" customFormat="1" ht="4.2" hidden="1" customHeight="1">
      <c r="A15" s="302"/>
      <c r="B15" s="302"/>
      <c r="C15" s="302"/>
      <c r="D15" s="302"/>
      <c r="E15" s="302"/>
      <c r="F15" s="302"/>
      <c r="G15" s="302"/>
      <c r="H15" s="302"/>
      <c r="I15" s="302"/>
      <c r="J15" s="302"/>
      <c r="K15" s="302"/>
      <c r="L15" s="302"/>
      <c r="M15" s="302"/>
      <c r="N15" s="302"/>
      <c r="O15" s="302"/>
      <c r="P15" s="302"/>
      <c r="Q15" s="302"/>
      <c r="R15" s="302"/>
      <c r="S15" s="302"/>
      <c r="T15" s="302"/>
      <c r="U15" s="302"/>
      <c r="V15" s="302"/>
      <c r="W15" s="302"/>
      <c r="X15" s="282"/>
      <c r="Y15" s="282"/>
      <c r="Z15" s="282"/>
      <c r="AA15" s="173"/>
      <c r="AB15" s="174"/>
      <c r="AC15" s="174"/>
      <c r="AD15" s="174"/>
      <c r="AE15" s="174"/>
      <c r="AF15" s="174"/>
      <c r="AG15" s="174"/>
      <c r="AH15" s="174"/>
      <c r="AI15" s="174"/>
      <c r="AJ15" s="174"/>
      <c r="AK15" s="174"/>
      <c r="AL15" s="174"/>
      <c r="AM15" s="174"/>
    </row>
    <row r="16" spans="1:48" s="149" customFormat="1" ht="4.2" customHeight="1">
      <c r="I16" s="158"/>
      <c r="J16" s="159"/>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row>
    <row r="17" spans="1:54" s="3" customFormat="1" ht="12">
      <c r="A17" s="283" t="s">
        <v>253</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5"/>
    </row>
    <row r="18" spans="1:54" s="149" customFormat="1" ht="3" customHeight="1">
      <c r="I18" s="158"/>
      <c r="J18" s="159"/>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row>
    <row r="19" spans="1:54" s="3" customFormat="1" ht="18" customHeight="1">
      <c r="A19" s="286" t="s">
        <v>262</v>
      </c>
      <c r="B19" s="287"/>
      <c r="C19" s="287"/>
      <c r="D19" s="287"/>
      <c r="E19" s="287"/>
      <c r="F19" s="287"/>
      <c r="G19" s="287"/>
      <c r="H19" s="287"/>
      <c r="I19" s="287"/>
      <c r="J19" s="287"/>
      <c r="K19" s="287"/>
      <c r="L19" s="287"/>
      <c r="M19" s="287"/>
      <c r="N19" s="287"/>
      <c r="O19" s="287"/>
      <c r="P19" s="287"/>
      <c r="Q19" s="287"/>
      <c r="R19" s="287"/>
      <c r="S19" s="287"/>
      <c r="T19" s="287"/>
      <c r="U19" s="287"/>
      <c r="V19" s="287"/>
      <c r="W19" s="287"/>
      <c r="X19" s="288"/>
      <c r="Y19" s="289"/>
      <c r="Z19" s="290"/>
      <c r="AA19" s="176"/>
      <c r="AB19" s="176"/>
      <c r="AC19" s="176"/>
      <c r="AD19" s="176"/>
      <c r="AE19" s="176"/>
      <c r="AF19" s="176"/>
      <c r="AG19" s="176"/>
      <c r="AH19" s="177"/>
      <c r="AI19" s="177"/>
      <c r="AJ19" s="177"/>
      <c r="AK19" s="177"/>
      <c r="AL19" s="177"/>
      <c r="AM19" s="177"/>
      <c r="BB19" s="149"/>
    </row>
    <row r="20" spans="1:54" s="3" customFormat="1" ht="18" customHeight="1">
      <c r="A20" s="286" t="s">
        <v>280</v>
      </c>
      <c r="B20" s="287"/>
      <c r="C20" s="287"/>
      <c r="D20" s="287"/>
      <c r="E20" s="287"/>
      <c r="F20" s="287"/>
      <c r="G20" s="287"/>
      <c r="H20" s="287"/>
      <c r="I20" s="287"/>
      <c r="J20" s="287"/>
      <c r="K20" s="287"/>
      <c r="L20" s="287"/>
      <c r="M20" s="287"/>
      <c r="N20" s="287"/>
      <c r="O20" s="287"/>
      <c r="P20" s="287"/>
      <c r="Q20" s="287"/>
      <c r="R20" s="287"/>
      <c r="S20" s="287"/>
      <c r="T20" s="287"/>
      <c r="U20" s="287"/>
      <c r="V20" s="287"/>
      <c r="W20" s="287"/>
      <c r="X20" s="288"/>
      <c r="Y20" s="289"/>
      <c r="Z20" s="290"/>
      <c r="AA20" s="176"/>
      <c r="AB20" s="176"/>
      <c r="AC20" s="176"/>
      <c r="AD20" s="176"/>
      <c r="AE20" s="176"/>
      <c r="AF20" s="176"/>
      <c r="AG20" s="176"/>
      <c r="AH20" s="177"/>
      <c r="AI20" s="177"/>
      <c r="AJ20" s="177"/>
      <c r="AK20" s="177"/>
      <c r="AL20" s="177"/>
      <c r="AM20" s="177"/>
    </row>
    <row r="21" spans="1:54" s="149" customFormat="1" ht="6" customHeight="1">
      <c r="I21" s="158"/>
      <c r="J21" s="159"/>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row>
    <row r="22" spans="1:54" s="3" customFormat="1" ht="12">
      <c r="A22" s="283" t="s">
        <v>43</v>
      </c>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5"/>
    </row>
    <row r="23" spans="1:54" s="149" customFormat="1" ht="3" customHeight="1" thickBot="1">
      <c r="I23" s="158"/>
      <c r="J23" s="159"/>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row>
    <row r="24" spans="1:54" ht="19.5" customHeight="1">
      <c r="A24" s="161" t="s">
        <v>226</v>
      </c>
      <c r="B24" s="149"/>
      <c r="C24" s="148"/>
      <c r="D24" s="149"/>
      <c r="E24" s="162"/>
      <c r="F24" s="149"/>
      <c r="G24" s="149"/>
      <c r="H24" s="149"/>
      <c r="I24" s="149"/>
      <c r="J24" s="163"/>
      <c r="K24" s="163"/>
      <c r="L24" s="163"/>
      <c r="M24" s="163"/>
      <c r="N24" s="163"/>
      <c r="O24" s="164"/>
      <c r="P24" s="148"/>
      <c r="Q24" s="150"/>
      <c r="R24" s="150"/>
      <c r="S24" s="163"/>
      <c r="T24" s="159"/>
      <c r="U24" s="163"/>
      <c r="V24" s="163"/>
      <c r="W24" s="148"/>
      <c r="Y24" s="341"/>
      <c r="Z24" s="341"/>
      <c r="AA24" s="341"/>
      <c r="AB24" s="341"/>
      <c r="AC24" s="341"/>
      <c r="AD24" s="271" t="s">
        <v>305</v>
      </c>
      <c r="AE24" s="272"/>
      <c r="AF24" s="272"/>
      <c r="AG24" s="272"/>
      <c r="AH24" s="273"/>
      <c r="AI24" s="299" t="s">
        <v>304</v>
      </c>
      <c r="AJ24" s="300"/>
      <c r="AK24" s="300"/>
      <c r="AL24" s="300"/>
      <c r="AM24" s="301"/>
      <c r="AV24" s="3"/>
    </row>
    <row r="25" spans="1:54">
      <c r="A25" s="161"/>
      <c r="B25" s="149"/>
      <c r="C25" s="148"/>
      <c r="D25" s="149"/>
      <c r="E25" s="162"/>
      <c r="F25" s="149"/>
      <c r="G25" s="149"/>
      <c r="H25" s="149"/>
      <c r="I25" s="149"/>
      <c r="J25" s="163"/>
      <c r="K25" s="163"/>
      <c r="L25" s="163"/>
      <c r="M25" s="163"/>
      <c r="N25" s="163"/>
      <c r="O25" s="164"/>
      <c r="P25" s="148"/>
      <c r="Q25" s="150"/>
      <c r="R25" s="150"/>
      <c r="S25" s="163"/>
      <c r="T25" s="159"/>
      <c r="U25" s="163"/>
      <c r="V25" s="163"/>
      <c r="W25" s="165"/>
      <c r="Y25" s="342"/>
      <c r="Z25" s="342"/>
      <c r="AA25" s="342"/>
      <c r="AB25" s="344"/>
      <c r="AC25" s="344"/>
      <c r="AD25" s="274" t="str">
        <f>IFERROR(VLOOKUP(L10,リスト!B2:D23,2,FALSE),IFERROR(VLOOKUP(L10,リスト!B24:D30,2,FALSE)*AJ10,""))</f>
        <v/>
      </c>
      <c r="AE25" s="275"/>
      <c r="AF25" s="275"/>
      <c r="AG25" s="278" t="s">
        <v>14</v>
      </c>
      <c r="AH25" s="279"/>
      <c r="AI25" s="295">
        <f>ROUNDDOWN((H33+H42)/1000,0)</f>
        <v>0</v>
      </c>
      <c r="AJ25" s="296"/>
      <c r="AK25" s="296"/>
      <c r="AL25" s="291" t="s">
        <v>14</v>
      </c>
      <c r="AM25" s="292"/>
    </row>
    <row r="26" spans="1:54" ht="13.8" thickBot="1">
      <c r="A26" s="148" t="s">
        <v>230</v>
      </c>
      <c r="B26" s="149"/>
      <c r="C26" s="148"/>
      <c r="D26" s="149"/>
      <c r="E26" s="162"/>
      <c r="F26" s="149"/>
      <c r="G26" s="149"/>
      <c r="H26" s="149"/>
      <c r="I26" s="149"/>
      <c r="J26" s="163"/>
      <c r="K26" s="163"/>
      <c r="L26" s="163"/>
      <c r="M26" s="163"/>
      <c r="N26" s="163"/>
      <c r="O26" s="164"/>
      <c r="P26" s="148"/>
      <c r="Q26" s="150"/>
      <c r="R26" s="150"/>
      <c r="S26" s="163"/>
      <c r="T26" s="159"/>
      <c r="U26" s="163"/>
      <c r="V26" s="163"/>
      <c r="W26" s="165"/>
      <c r="Y26" s="343"/>
      <c r="Z26" s="343"/>
      <c r="AA26" s="343"/>
      <c r="AB26" s="345"/>
      <c r="AC26" s="345"/>
      <c r="AD26" s="276"/>
      <c r="AE26" s="277"/>
      <c r="AF26" s="277"/>
      <c r="AG26" s="280"/>
      <c r="AH26" s="281"/>
      <c r="AI26" s="297"/>
      <c r="AJ26" s="298"/>
      <c r="AK26" s="298"/>
      <c r="AL26" s="293"/>
      <c r="AM26" s="294"/>
    </row>
    <row r="27" spans="1:54" ht="15" customHeight="1">
      <c r="A27" s="251" t="s">
        <v>45</v>
      </c>
      <c r="B27" s="252"/>
      <c r="C27" s="252"/>
      <c r="D27" s="252"/>
      <c r="E27" s="252"/>
      <c r="F27" s="252"/>
      <c r="G27" s="253"/>
      <c r="H27" s="252" t="s">
        <v>46</v>
      </c>
      <c r="I27" s="252"/>
      <c r="J27" s="252"/>
      <c r="K27" s="252"/>
      <c r="L27" s="252"/>
      <c r="M27" s="251" t="s">
        <v>47</v>
      </c>
      <c r="N27" s="252"/>
      <c r="O27" s="252"/>
      <c r="P27" s="252"/>
      <c r="Q27" s="252"/>
      <c r="R27" s="252"/>
      <c r="S27" s="252"/>
      <c r="T27" s="252"/>
      <c r="U27" s="252"/>
      <c r="V27" s="252"/>
      <c r="W27" s="252"/>
      <c r="X27" s="252"/>
      <c r="Y27" s="252"/>
      <c r="Z27" s="252"/>
      <c r="AA27" s="252"/>
      <c r="AB27" s="252"/>
      <c r="AC27" s="252"/>
      <c r="AD27" s="252"/>
      <c r="AE27" s="252"/>
      <c r="AF27" s="252"/>
      <c r="AG27" s="252"/>
      <c r="AH27" s="252"/>
      <c r="AI27" s="320"/>
      <c r="AJ27" s="320"/>
      <c r="AK27" s="320"/>
      <c r="AL27" s="320"/>
      <c r="AM27" s="245"/>
    </row>
    <row r="28" spans="1:54" ht="15" customHeight="1">
      <c r="A28" s="98" t="s">
        <v>48</v>
      </c>
      <c r="B28" s="99"/>
      <c r="C28" s="99"/>
      <c r="D28" s="99"/>
      <c r="E28" s="100"/>
      <c r="F28" s="100"/>
      <c r="G28" s="101"/>
      <c r="H28" s="255"/>
      <c r="I28" s="255"/>
      <c r="J28" s="255"/>
      <c r="K28" s="255"/>
      <c r="L28" s="255"/>
      <c r="M28" s="262"/>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4"/>
    </row>
    <row r="29" spans="1:54" ht="15" customHeight="1">
      <c r="A29" s="72" t="s">
        <v>49</v>
      </c>
      <c r="B29" s="73"/>
      <c r="C29" s="73"/>
      <c r="D29" s="73"/>
      <c r="E29" s="74"/>
      <c r="F29" s="74"/>
      <c r="G29" s="75"/>
      <c r="H29" s="256"/>
      <c r="I29" s="256"/>
      <c r="J29" s="256"/>
      <c r="K29" s="256"/>
      <c r="L29" s="256"/>
      <c r="M29" s="265"/>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7"/>
    </row>
    <row r="30" spans="1:54" ht="15" customHeight="1">
      <c r="A30" s="72" t="s">
        <v>50</v>
      </c>
      <c r="B30" s="73"/>
      <c r="C30" s="73"/>
      <c r="D30" s="73"/>
      <c r="E30" s="74"/>
      <c r="F30" s="74"/>
      <c r="G30" s="75"/>
      <c r="H30" s="256"/>
      <c r="I30" s="256"/>
      <c r="J30" s="256"/>
      <c r="K30" s="256"/>
      <c r="L30" s="256"/>
      <c r="M30" s="265"/>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7"/>
    </row>
    <row r="31" spans="1:54" ht="15" customHeight="1">
      <c r="A31" s="72" t="s">
        <v>51</v>
      </c>
      <c r="B31" s="73"/>
      <c r="C31" s="73"/>
      <c r="D31" s="73"/>
      <c r="E31" s="74"/>
      <c r="F31" s="74"/>
      <c r="G31" s="75"/>
      <c r="H31" s="256"/>
      <c r="I31" s="256"/>
      <c r="J31" s="256"/>
      <c r="K31" s="256"/>
      <c r="L31" s="256"/>
      <c r="M31" s="265"/>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7"/>
      <c r="AV31" s="3"/>
    </row>
    <row r="32" spans="1:54" ht="15" customHeight="1">
      <c r="A32" s="72" t="s">
        <v>52</v>
      </c>
      <c r="B32" s="73"/>
      <c r="C32" s="73"/>
      <c r="D32" s="73"/>
      <c r="E32" s="74"/>
      <c r="F32" s="74"/>
      <c r="G32" s="75"/>
      <c r="H32" s="256"/>
      <c r="I32" s="256"/>
      <c r="J32" s="256"/>
      <c r="K32" s="256"/>
      <c r="L32" s="256"/>
      <c r="M32" s="265"/>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7"/>
    </row>
    <row r="33" spans="1:48" ht="15" customHeight="1">
      <c r="A33" s="76" t="s">
        <v>27</v>
      </c>
      <c r="B33" s="77"/>
      <c r="C33" s="77"/>
      <c r="D33" s="77"/>
      <c r="E33" s="77"/>
      <c r="F33" s="77"/>
      <c r="G33" s="78"/>
      <c r="H33" s="257">
        <f>SUM(H28:L32)</f>
        <v>0</v>
      </c>
      <c r="I33" s="257"/>
      <c r="J33" s="257"/>
      <c r="K33" s="257"/>
      <c r="L33" s="258"/>
      <c r="M33" s="259"/>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1"/>
    </row>
    <row r="34" spans="1:48" s="150" customFormat="1">
      <c r="A34" s="161"/>
      <c r="B34" s="149"/>
      <c r="C34" s="148"/>
      <c r="D34" s="149"/>
      <c r="E34" s="162"/>
      <c r="F34" s="149"/>
      <c r="G34" s="149"/>
      <c r="H34" s="149"/>
      <c r="I34" s="149"/>
      <c r="J34" s="163"/>
      <c r="K34" s="163"/>
      <c r="L34" s="163"/>
      <c r="M34" s="163"/>
      <c r="N34" s="163"/>
      <c r="O34" s="164"/>
      <c r="P34" s="148"/>
      <c r="S34" s="163"/>
      <c r="T34" s="159"/>
      <c r="U34" s="163"/>
      <c r="V34" s="163"/>
      <c r="W34" s="165"/>
      <c r="X34" s="151"/>
      <c r="Y34" s="151"/>
      <c r="Z34" s="151"/>
      <c r="AA34" s="151"/>
      <c r="AB34" s="151"/>
      <c r="AC34" s="151"/>
      <c r="AD34" s="152"/>
      <c r="AE34" s="153"/>
      <c r="AF34" s="153"/>
      <c r="AG34" s="153"/>
      <c r="AH34" s="154"/>
      <c r="AI34" s="339"/>
      <c r="AJ34" s="339"/>
      <c r="AK34" s="339"/>
      <c r="AL34" s="340"/>
      <c r="AM34" s="340"/>
    </row>
    <row r="35" spans="1:48" s="150" customFormat="1">
      <c r="A35" s="148" t="s">
        <v>231</v>
      </c>
      <c r="B35" s="149"/>
      <c r="C35" s="148"/>
      <c r="D35" s="149"/>
      <c r="E35" s="162"/>
      <c r="F35" s="149"/>
      <c r="G35" s="149"/>
      <c r="H35" s="149"/>
      <c r="I35" s="149"/>
      <c r="J35" s="163"/>
      <c r="K35" s="163"/>
      <c r="L35" s="163"/>
      <c r="M35" s="163"/>
      <c r="N35" s="163"/>
      <c r="O35" s="164"/>
      <c r="P35" s="148"/>
      <c r="S35" s="163"/>
      <c r="T35" s="159"/>
      <c r="U35" s="163"/>
      <c r="V35" s="163"/>
      <c r="W35" s="165"/>
      <c r="X35" s="151"/>
      <c r="Y35" s="151"/>
      <c r="Z35" s="151"/>
      <c r="AA35" s="151"/>
      <c r="AB35" s="151"/>
      <c r="AC35" s="151"/>
      <c r="AD35" s="152"/>
      <c r="AE35" s="153"/>
      <c r="AF35" s="153"/>
      <c r="AG35" s="153"/>
      <c r="AH35" s="154"/>
      <c r="AI35" s="339"/>
      <c r="AJ35" s="339"/>
      <c r="AK35" s="339"/>
      <c r="AL35" s="340"/>
      <c r="AM35" s="340"/>
    </row>
    <row r="36" spans="1:48" ht="15" customHeight="1">
      <c r="A36" s="251" t="s">
        <v>45</v>
      </c>
      <c r="B36" s="252"/>
      <c r="C36" s="252"/>
      <c r="D36" s="252"/>
      <c r="E36" s="252"/>
      <c r="F36" s="252"/>
      <c r="G36" s="253"/>
      <c r="H36" s="252" t="s">
        <v>46</v>
      </c>
      <c r="I36" s="252"/>
      <c r="J36" s="252"/>
      <c r="K36" s="252"/>
      <c r="L36" s="252"/>
      <c r="M36" s="251" t="s">
        <v>47</v>
      </c>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3"/>
    </row>
    <row r="37" spans="1:48" ht="15" customHeight="1">
      <c r="A37" s="98" t="s">
        <v>48</v>
      </c>
      <c r="B37" s="99"/>
      <c r="C37" s="99"/>
      <c r="D37" s="99"/>
      <c r="E37" s="100"/>
      <c r="F37" s="100"/>
      <c r="G37" s="101"/>
      <c r="H37" s="255"/>
      <c r="I37" s="255"/>
      <c r="J37" s="255"/>
      <c r="K37" s="255"/>
      <c r="L37" s="255"/>
      <c r="M37" s="262"/>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4"/>
    </row>
    <row r="38" spans="1:48" ht="15" customHeight="1">
      <c r="A38" s="72" t="s">
        <v>49</v>
      </c>
      <c r="B38" s="73"/>
      <c r="C38" s="73"/>
      <c r="D38" s="73"/>
      <c r="E38" s="74"/>
      <c r="F38" s="74"/>
      <c r="G38" s="75"/>
      <c r="H38" s="256"/>
      <c r="I38" s="256"/>
      <c r="J38" s="256"/>
      <c r="K38" s="256"/>
      <c r="L38" s="256"/>
      <c r="M38" s="265"/>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7"/>
    </row>
    <row r="39" spans="1:48" ht="15" customHeight="1">
      <c r="A39" s="72" t="s">
        <v>50</v>
      </c>
      <c r="B39" s="73"/>
      <c r="C39" s="73"/>
      <c r="D39" s="73"/>
      <c r="E39" s="74"/>
      <c r="F39" s="74"/>
      <c r="G39" s="75"/>
      <c r="H39" s="256"/>
      <c r="I39" s="256"/>
      <c r="J39" s="256"/>
      <c r="K39" s="256"/>
      <c r="L39" s="256"/>
      <c r="M39" s="265"/>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7"/>
    </row>
    <row r="40" spans="1:48" ht="15" customHeight="1">
      <c r="A40" s="72" t="s">
        <v>51</v>
      </c>
      <c r="B40" s="73"/>
      <c r="C40" s="73"/>
      <c r="D40" s="73"/>
      <c r="E40" s="74"/>
      <c r="F40" s="74"/>
      <c r="G40" s="75"/>
      <c r="H40" s="256"/>
      <c r="I40" s="256"/>
      <c r="J40" s="256"/>
      <c r="K40" s="256"/>
      <c r="L40" s="256"/>
      <c r="M40" s="265"/>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7"/>
      <c r="AV40" s="3"/>
    </row>
    <row r="41" spans="1:48" ht="15" customHeight="1">
      <c r="A41" s="72" t="s">
        <v>52</v>
      </c>
      <c r="B41" s="73"/>
      <c r="C41" s="73"/>
      <c r="D41" s="73"/>
      <c r="E41" s="74"/>
      <c r="F41" s="74"/>
      <c r="G41" s="75"/>
      <c r="H41" s="256"/>
      <c r="I41" s="256"/>
      <c r="J41" s="256"/>
      <c r="K41" s="256"/>
      <c r="L41" s="256"/>
      <c r="M41" s="265"/>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7"/>
    </row>
    <row r="42" spans="1:48" ht="15" customHeight="1">
      <c r="A42" s="76" t="s">
        <v>27</v>
      </c>
      <c r="B42" s="77"/>
      <c r="C42" s="77"/>
      <c r="D42" s="77"/>
      <c r="E42" s="77"/>
      <c r="F42" s="77"/>
      <c r="G42" s="78"/>
      <c r="H42" s="257">
        <f>SUM(H37:L41)</f>
        <v>0</v>
      </c>
      <c r="I42" s="257"/>
      <c r="J42" s="257"/>
      <c r="K42" s="257"/>
      <c r="L42" s="258"/>
      <c r="M42" s="259"/>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1"/>
    </row>
    <row r="43" spans="1:48" s="150" customFormat="1" ht="6" customHeight="1" thickBot="1">
      <c r="A43" s="166"/>
      <c r="B43" s="166"/>
      <c r="C43" s="166"/>
      <c r="D43" s="166"/>
      <c r="E43" s="167"/>
      <c r="F43" s="167"/>
      <c r="G43" s="167"/>
      <c r="H43" s="167"/>
      <c r="I43" s="167"/>
      <c r="J43" s="168"/>
      <c r="K43" s="168"/>
      <c r="L43" s="168"/>
      <c r="M43" s="168"/>
      <c r="N43" s="168"/>
      <c r="AH43" s="172"/>
    </row>
    <row r="44" spans="1:48" s="3" customFormat="1" ht="19.5" customHeight="1">
      <c r="A44" s="175" t="s">
        <v>227</v>
      </c>
      <c r="B44" s="68"/>
      <c r="C44" s="68"/>
      <c r="D44" s="68"/>
      <c r="E44" s="68"/>
      <c r="F44" s="68"/>
      <c r="G44" s="68"/>
      <c r="H44" s="68"/>
      <c r="I44" s="69"/>
      <c r="J44" s="71"/>
      <c r="K44" s="68"/>
      <c r="L44" s="70"/>
      <c r="M44" s="70"/>
      <c r="N44" s="70"/>
      <c r="O44" s="68"/>
      <c r="P44" s="68"/>
      <c r="Q44" s="68"/>
      <c r="R44" s="68"/>
      <c r="S44" s="68"/>
      <c r="T44" s="79"/>
      <c r="U44" s="79"/>
      <c r="V44" s="79"/>
      <c r="W44" s="79"/>
      <c r="Y44" s="341"/>
      <c r="Z44" s="341"/>
      <c r="AA44" s="341"/>
      <c r="AB44" s="341"/>
      <c r="AC44" s="346"/>
      <c r="AD44" s="271" t="s">
        <v>44</v>
      </c>
      <c r="AE44" s="272"/>
      <c r="AF44" s="272"/>
      <c r="AG44" s="272"/>
      <c r="AH44" s="272"/>
      <c r="AI44" s="299" t="s">
        <v>303</v>
      </c>
      <c r="AJ44" s="300"/>
      <c r="AK44" s="300"/>
      <c r="AL44" s="300"/>
      <c r="AM44" s="301"/>
    </row>
    <row r="45" spans="1:48" s="3" customFormat="1" ht="13.5" customHeight="1">
      <c r="A45" s="68"/>
      <c r="B45" s="68"/>
      <c r="C45" s="68"/>
      <c r="D45" s="68"/>
      <c r="E45" s="68"/>
      <c r="F45" s="68"/>
      <c r="G45" s="68"/>
      <c r="H45" s="68"/>
      <c r="I45" s="68"/>
      <c r="J45" s="68"/>
      <c r="K45" s="68"/>
      <c r="L45" s="68"/>
      <c r="M45" s="68"/>
      <c r="N45" s="68"/>
      <c r="O45" s="68"/>
      <c r="P45" s="68"/>
      <c r="Q45" s="68"/>
      <c r="R45" s="68"/>
      <c r="S45" s="68"/>
      <c r="T45" s="68"/>
      <c r="U45" s="68"/>
      <c r="V45" s="68"/>
      <c r="W45" s="68"/>
      <c r="Y45" s="342"/>
      <c r="Z45" s="342"/>
      <c r="AA45" s="342"/>
      <c r="AB45" s="344"/>
      <c r="AC45" s="347"/>
      <c r="AD45" s="349" t="str">
        <f>IFERROR(VLOOKUP(L10,リスト!B24:E30,4,FALSE)*AJ10,"")</f>
        <v/>
      </c>
      <c r="AE45" s="350"/>
      <c r="AF45" s="350"/>
      <c r="AG45" s="353" t="s">
        <v>14</v>
      </c>
      <c r="AH45" s="353"/>
      <c r="AI45" s="355">
        <f>ROUNDDOWN(H53/1000,0)</f>
        <v>0</v>
      </c>
      <c r="AJ45" s="356"/>
      <c r="AK45" s="356"/>
      <c r="AL45" s="353" t="s">
        <v>14</v>
      </c>
      <c r="AM45" s="354"/>
    </row>
    <row r="46" spans="1:48" s="3" customFormat="1" ht="12">
      <c r="A46" s="64"/>
      <c r="B46" s="68"/>
      <c r="C46" s="68"/>
      <c r="D46" s="68"/>
      <c r="E46" s="68"/>
      <c r="F46" s="68"/>
      <c r="G46" s="68"/>
      <c r="H46" s="68"/>
      <c r="I46" s="68"/>
      <c r="J46" s="68"/>
      <c r="K46" s="68"/>
      <c r="L46" s="68"/>
      <c r="M46" s="68"/>
      <c r="N46" s="68"/>
      <c r="O46" s="68"/>
      <c r="P46" s="68"/>
      <c r="Q46" s="68"/>
      <c r="R46" s="68"/>
      <c r="S46" s="68"/>
      <c r="T46" s="68"/>
      <c r="U46" s="68"/>
      <c r="V46" s="68"/>
      <c r="W46" s="68"/>
      <c r="Y46" s="343"/>
      <c r="Z46" s="343"/>
      <c r="AA46" s="343"/>
      <c r="AB46" s="345"/>
      <c r="AC46" s="348"/>
      <c r="AD46" s="351"/>
      <c r="AE46" s="352"/>
      <c r="AF46" s="352"/>
      <c r="AG46" s="353"/>
      <c r="AH46" s="353"/>
      <c r="AI46" s="357"/>
      <c r="AJ46" s="358"/>
      <c r="AK46" s="358"/>
      <c r="AL46" s="353"/>
      <c r="AM46" s="354"/>
      <c r="AT46" s="4"/>
    </row>
    <row r="47" spans="1:48" ht="15" customHeight="1">
      <c r="A47" s="251" t="s">
        <v>45</v>
      </c>
      <c r="B47" s="252"/>
      <c r="C47" s="252"/>
      <c r="D47" s="252"/>
      <c r="E47" s="252"/>
      <c r="F47" s="252"/>
      <c r="G47" s="253"/>
      <c r="H47" s="252" t="s">
        <v>46</v>
      </c>
      <c r="I47" s="252"/>
      <c r="J47" s="252"/>
      <c r="K47" s="252"/>
      <c r="L47" s="252"/>
      <c r="M47" s="251" t="s">
        <v>47</v>
      </c>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3"/>
    </row>
    <row r="48" spans="1:48" ht="15" customHeight="1">
      <c r="A48" s="98" t="s">
        <v>48</v>
      </c>
      <c r="B48" s="99"/>
      <c r="C48" s="99"/>
      <c r="D48" s="99"/>
      <c r="E48" s="100"/>
      <c r="F48" s="100"/>
      <c r="G48" s="101"/>
      <c r="H48" s="255"/>
      <c r="I48" s="255"/>
      <c r="J48" s="255"/>
      <c r="K48" s="255"/>
      <c r="L48" s="255"/>
      <c r="M48" s="262"/>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4"/>
    </row>
    <row r="49" spans="1:48" ht="15" customHeight="1">
      <c r="A49" s="72" t="s">
        <v>49</v>
      </c>
      <c r="B49" s="73"/>
      <c r="C49" s="73"/>
      <c r="D49" s="73"/>
      <c r="E49" s="74"/>
      <c r="F49" s="74"/>
      <c r="G49" s="75"/>
      <c r="H49" s="256"/>
      <c r="I49" s="256"/>
      <c r="J49" s="256"/>
      <c r="K49" s="256"/>
      <c r="L49" s="256"/>
      <c r="M49" s="265"/>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7"/>
    </row>
    <row r="50" spans="1:48" ht="15" customHeight="1">
      <c r="A50" s="72" t="s">
        <v>50</v>
      </c>
      <c r="B50" s="73"/>
      <c r="C50" s="73"/>
      <c r="D50" s="73"/>
      <c r="E50" s="74"/>
      <c r="F50" s="74"/>
      <c r="G50" s="75"/>
      <c r="H50" s="256"/>
      <c r="I50" s="256"/>
      <c r="J50" s="256"/>
      <c r="K50" s="256"/>
      <c r="L50" s="256"/>
      <c r="M50" s="265"/>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7"/>
    </row>
    <row r="51" spans="1:48" ht="15" customHeight="1">
      <c r="A51" s="72" t="s">
        <v>51</v>
      </c>
      <c r="B51" s="73"/>
      <c r="C51" s="73"/>
      <c r="D51" s="73"/>
      <c r="E51" s="74"/>
      <c r="F51" s="74"/>
      <c r="G51" s="75"/>
      <c r="H51" s="256"/>
      <c r="I51" s="256"/>
      <c r="J51" s="256"/>
      <c r="K51" s="256"/>
      <c r="L51" s="256"/>
      <c r="M51" s="265"/>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7"/>
    </row>
    <row r="52" spans="1:48" ht="15" customHeight="1">
      <c r="A52" s="72" t="s">
        <v>52</v>
      </c>
      <c r="B52" s="73"/>
      <c r="C52" s="73"/>
      <c r="D52" s="73"/>
      <c r="E52" s="74"/>
      <c r="F52" s="74"/>
      <c r="G52" s="75"/>
      <c r="H52" s="256"/>
      <c r="I52" s="256"/>
      <c r="J52" s="256"/>
      <c r="K52" s="256"/>
      <c r="L52" s="256"/>
      <c r="M52" s="265"/>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7"/>
    </row>
    <row r="53" spans="1:48" ht="15" customHeight="1">
      <c r="A53" s="76" t="s">
        <v>27</v>
      </c>
      <c r="B53" s="80"/>
      <c r="C53" s="80"/>
      <c r="D53" s="80"/>
      <c r="E53" s="77"/>
      <c r="F53" s="77"/>
      <c r="G53" s="78"/>
      <c r="H53" s="257">
        <f>SUM(H48:L52)</f>
        <v>0</v>
      </c>
      <c r="I53" s="257"/>
      <c r="J53" s="257"/>
      <c r="K53" s="257"/>
      <c r="L53" s="258"/>
      <c r="M53" s="259"/>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1"/>
    </row>
    <row r="54" spans="1:48" s="150" customFormat="1" ht="4.5" customHeight="1">
      <c r="A54" s="166"/>
      <c r="B54" s="166"/>
      <c r="C54" s="166"/>
      <c r="D54" s="166"/>
      <c r="E54" s="169"/>
      <c r="F54" s="169"/>
      <c r="G54" s="169"/>
      <c r="H54" s="169"/>
      <c r="I54" s="169"/>
      <c r="J54" s="170"/>
      <c r="K54" s="170"/>
      <c r="L54" s="170"/>
      <c r="M54" s="170"/>
      <c r="N54" s="170"/>
      <c r="O54" s="169"/>
      <c r="P54" s="169"/>
      <c r="Q54" s="169"/>
      <c r="R54" s="169"/>
      <c r="S54" s="169"/>
      <c r="T54" s="169"/>
      <c r="U54" s="169"/>
      <c r="V54" s="169"/>
      <c r="W54" s="169"/>
      <c r="X54" s="169"/>
      <c r="Y54" s="171"/>
      <c r="Z54" s="171"/>
      <c r="AA54" s="171"/>
      <c r="AB54" s="171"/>
      <c r="AC54" s="171"/>
      <c r="AD54" s="171"/>
      <c r="AE54" s="169"/>
      <c r="AF54" s="169"/>
      <c r="AG54" s="169"/>
      <c r="AH54" s="169"/>
      <c r="AI54" s="169"/>
      <c r="AJ54" s="169"/>
      <c r="AK54" s="169"/>
      <c r="AL54" s="169"/>
      <c r="AM54" s="169"/>
    </row>
    <row r="55" spans="1:48" s="150" customFormat="1">
      <c r="A55" s="148" t="s">
        <v>254</v>
      </c>
    </row>
    <row r="57" spans="1:48">
      <c r="AI57" s="254"/>
      <c r="AJ57" s="254"/>
      <c r="AK57" s="254"/>
      <c r="AL57" s="254"/>
      <c r="AM57" s="254"/>
    </row>
  </sheetData>
  <sheetProtection formatCells="0" formatColumns="0" formatRows="0" insertColumns="0" insertRows="0" autoFilter="0"/>
  <mergeCells count="100">
    <mergeCell ref="Y24:AC24"/>
    <mergeCell ref="Y25:AA26"/>
    <mergeCell ref="AB25:AC26"/>
    <mergeCell ref="Y44:AC44"/>
    <mergeCell ref="Y45:AA46"/>
    <mergeCell ref="AB45:AC46"/>
    <mergeCell ref="M27:AM27"/>
    <mergeCell ref="AI35:AK35"/>
    <mergeCell ref="AD45:AF46"/>
    <mergeCell ref="AG45:AH46"/>
    <mergeCell ref="AD44:AH44"/>
    <mergeCell ref="AL45:AM46"/>
    <mergeCell ref="AI45:AK46"/>
    <mergeCell ref="AI44:AM44"/>
    <mergeCell ref="H27:L27"/>
    <mergeCell ref="M33:AM33"/>
    <mergeCell ref="M29:AM29"/>
    <mergeCell ref="M30:AM30"/>
    <mergeCell ref="M31:AM31"/>
    <mergeCell ref="H33:L33"/>
    <mergeCell ref="H32:L32"/>
    <mergeCell ref="M32:AM32"/>
    <mergeCell ref="H29:L29"/>
    <mergeCell ref="H30:L30"/>
    <mergeCell ref="A36:G36"/>
    <mergeCell ref="H36:L36"/>
    <mergeCell ref="M36:AM36"/>
    <mergeCell ref="M28:AM28"/>
    <mergeCell ref="H31:L31"/>
    <mergeCell ref="H28:L28"/>
    <mergeCell ref="H42:L42"/>
    <mergeCell ref="M42:AM42"/>
    <mergeCell ref="AI34:AK34"/>
    <mergeCell ref="AL34:AM34"/>
    <mergeCell ref="H40:L40"/>
    <mergeCell ref="M40:AM40"/>
    <mergeCell ref="H41:L41"/>
    <mergeCell ref="M41:AM41"/>
    <mergeCell ref="H37:L37"/>
    <mergeCell ref="M37:AM37"/>
    <mergeCell ref="H38:L38"/>
    <mergeCell ref="M38:AM38"/>
    <mergeCell ref="H39:L39"/>
    <mergeCell ref="M39:AM39"/>
    <mergeCell ref="AL35:AM35"/>
    <mergeCell ref="A27:G27"/>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L10:AF10"/>
    <mergeCell ref="A10:K10"/>
    <mergeCell ref="A11:H11"/>
    <mergeCell ref="AD24:AH24"/>
    <mergeCell ref="AD25:AF26"/>
    <mergeCell ref="AG25:AH26"/>
    <mergeCell ref="A13:AM13"/>
    <mergeCell ref="A17:AM17"/>
    <mergeCell ref="A20:W20"/>
    <mergeCell ref="X19:Z19"/>
    <mergeCell ref="X20:Z20"/>
    <mergeCell ref="A22:AM22"/>
    <mergeCell ref="AL25:AM26"/>
    <mergeCell ref="AI25:AK26"/>
    <mergeCell ref="AI24:AM24"/>
    <mergeCell ref="X15:Z15"/>
    <mergeCell ref="A15:W15"/>
    <mergeCell ref="A19:W19"/>
    <mergeCell ref="A47:G47"/>
    <mergeCell ref="H47:L47"/>
    <mergeCell ref="AI57:AM57"/>
    <mergeCell ref="H48:L48"/>
    <mergeCell ref="H49:L49"/>
    <mergeCell ref="H50:L50"/>
    <mergeCell ref="H51:L51"/>
    <mergeCell ref="H53:L53"/>
    <mergeCell ref="M53:AM53"/>
    <mergeCell ref="M47:AM47"/>
    <mergeCell ref="M48:AM48"/>
    <mergeCell ref="M49:AM49"/>
    <mergeCell ref="M50:AM50"/>
    <mergeCell ref="M51:AM51"/>
    <mergeCell ref="H52:L52"/>
    <mergeCell ref="M52:AM52"/>
  </mergeCells>
  <phoneticPr fontId="4"/>
  <dataValidations count="2">
    <dataValidation imeMode="halfAlpha" allowBlank="1" showInputMessage="1" showErrorMessage="1" sqref="S24:V26 J24:N26 S35:V35 J35:N35" xr:uid="{00000000-0002-0000-0300-000000000000}"/>
    <dataValidation type="list" allowBlank="1" showInputMessage="1" showErrorMessage="1" sqref="X19:Z20 X15: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12</xdr:row>
                    <xdr:rowOff>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53</v>
      </c>
      <c r="B1" s="8"/>
      <c r="C1" s="7" t="s">
        <v>54</v>
      </c>
      <c r="I1" s="7"/>
      <c r="J1" s="7"/>
    </row>
    <row r="2" spans="1:15" ht="27" customHeight="1">
      <c r="A2" s="10" t="s">
        <v>55</v>
      </c>
      <c r="B2" s="11"/>
      <c r="C2" s="12"/>
      <c r="D2" s="12"/>
      <c r="E2" s="12"/>
      <c r="F2" s="12"/>
      <c r="G2" s="12"/>
      <c r="H2" s="13"/>
      <c r="I2" s="401" t="s">
        <v>56</v>
      </c>
      <c r="J2" s="402"/>
    </row>
    <row r="3" spans="1:15" ht="30" customHeight="1">
      <c r="A3" s="14"/>
      <c r="B3" s="15"/>
      <c r="C3" s="16"/>
      <c r="D3" s="16"/>
      <c r="E3" s="16"/>
      <c r="F3" s="16"/>
      <c r="G3" s="17" t="s">
        <v>57</v>
      </c>
      <c r="H3" s="18"/>
    </row>
    <row r="4" spans="1:15" ht="71.25" customHeight="1">
      <c r="A4" s="19"/>
      <c r="B4" s="20"/>
      <c r="C4" s="384" t="s">
        <v>58</v>
      </c>
      <c r="D4" s="385"/>
      <c r="E4" s="385"/>
      <c r="F4" s="386"/>
      <c r="G4" s="403" t="s">
        <v>59</v>
      </c>
      <c r="H4" s="404"/>
    </row>
    <row r="5" spans="1:15" ht="18.899999999999999" customHeight="1">
      <c r="A5" s="21"/>
      <c r="B5" s="22"/>
      <c r="C5" s="379" t="s">
        <v>60</v>
      </c>
      <c r="D5" s="23">
        <v>1</v>
      </c>
      <c r="E5" s="374" t="s">
        <v>61</v>
      </c>
      <c r="F5" s="23" t="s">
        <v>62</v>
      </c>
      <c r="G5" s="24">
        <v>653</v>
      </c>
      <c r="H5" s="25" t="s">
        <v>63</v>
      </c>
      <c r="K5" s="26"/>
      <c r="L5" s="27"/>
      <c r="M5" s="26"/>
      <c r="N5" s="27"/>
      <c r="O5" s="28"/>
    </row>
    <row r="6" spans="1:15" ht="18.899999999999999" customHeight="1">
      <c r="A6" s="21"/>
      <c r="B6" s="22"/>
      <c r="C6" s="379"/>
      <c r="D6" s="23">
        <v>2</v>
      </c>
      <c r="E6" s="374"/>
      <c r="F6" s="23" t="s">
        <v>64</v>
      </c>
      <c r="G6" s="24">
        <v>831</v>
      </c>
      <c r="H6" s="25" t="s">
        <v>63</v>
      </c>
      <c r="K6" s="26"/>
      <c r="L6" s="27"/>
      <c r="M6" s="26"/>
      <c r="N6" s="27"/>
      <c r="O6" s="28"/>
    </row>
    <row r="7" spans="1:15" ht="18.899999999999999" customHeight="1">
      <c r="A7" s="21"/>
      <c r="B7" s="22"/>
      <c r="C7" s="379"/>
      <c r="D7" s="23">
        <v>3</v>
      </c>
      <c r="E7" s="374"/>
      <c r="F7" s="23" t="s">
        <v>65</v>
      </c>
      <c r="G7" s="24">
        <v>1075</v>
      </c>
      <c r="H7" s="25" t="s">
        <v>63</v>
      </c>
      <c r="K7" s="26"/>
      <c r="L7" s="27"/>
      <c r="M7" s="26"/>
      <c r="N7" s="27"/>
      <c r="O7" s="28"/>
    </row>
    <row r="8" spans="1:15" ht="18.899999999999999" customHeight="1">
      <c r="A8" s="21"/>
      <c r="B8" s="22"/>
      <c r="C8" s="379"/>
      <c r="D8" s="23">
        <v>4</v>
      </c>
      <c r="E8" s="375" t="s">
        <v>66</v>
      </c>
      <c r="F8" s="375"/>
      <c r="G8" s="24">
        <v>305</v>
      </c>
      <c r="H8" s="25" t="s">
        <v>63</v>
      </c>
      <c r="K8" s="26"/>
      <c r="L8" s="27"/>
      <c r="M8" s="26"/>
      <c r="N8" s="27"/>
      <c r="O8" s="28"/>
    </row>
    <row r="9" spans="1:15" ht="18.899999999999999" customHeight="1">
      <c r="A9" s="21"/>
      <c r="B9" s="22"/>
      <c r="C9" s="379"/>
      <c r="D9" s="23">
        <v>5</v>
      </c>
      <c r="E9" s="374" t="s">
        <v>67</v>
      </c>
      <c r="F9" s="374"/>
      <c r="G9" s="24">
        <v>340</v>
      </c>
      <c r="H9" s="25" t="s">
        <v>63</v>
      </c>
      <c r="K9" s="26"/>
      <c r="L9" s="27"/>
      <c r="M9" s="26"/>
      <c r="N9" s="27"/>
      <c r="O9" s="28"/>
    </row>
    <row r="10" spans="1:15" ht="18.899999999999999" customHeight="1">
      <c r="A10" s="21"/>
      <c r="B10" s="22"/>
      <c r="C10" s="379"/>
      <c r="D10" s="23">
        <v>6</v>
      </c>
      <c r="E10" s="374" t="s">
        <v>68</v>
      </c>
      <c r="F10" s="23" t="s">
        <v>62</v>
      </c>
      <c r="G10" s="24">
        <v>642</v>
      </c>
      <c r="H10" s="25" t="s">
        <v>63</v>
      </c>
      <c r="K10" s="26"/>
      <c r="L10" s="27"/>
      <c r="M10" s="26"/>
      <c r="N10" s="27"/>
      <c r="O10" s="28"/>
    </row>
    <row r="11" spans="1:15" ht="18.899999999999999" customHeight="1">
      <c r="A11" s="21"/>
      <c r="B11" s="22"/>
      <c r="C11" s="379"/>
      <c r="D11" s="23">
        <v>7</v>
      </c>
      <c r="E11" s="374"/>
      <c r="F11" s="23" t="s">
        <v>64</v>
      </c>
      <c r="G11" s="24">
        <v>776</v>
      </c>
      <c r="H11" s="25" t="s">
        <v>63</v>
      </c>
      <c r="K11" s="26"/>
      <c r="L11" s="27"/>
      <c r="M11" s="26"/>
      <c r="N11" s="27"/>
      <c r="O11" s="28"/>
    </row>
    <row r="12" spans="1:15" ht="18.899999999999999" customHeight="1">
      <c r="A12" s="21"/>
      <c r="B12" s="22"/>
      <c r="C12" s="379"/>
      <c r="D12" s="23">
        <v>8</v>
      </c>
      <c r="E12" s="374"/>
      <c r="F12" s="23" t="s">
        <v>65</v>
      </c>
      <c r="G12" s="24">
        <v>1272</v>
      </c>
      <c r="H12" s="25" t="s">
        <v>63</v>
      </c>
      <c r="K12" s="26"/>
      <c r="L12" s="27"/>
      <c r="M12" s="26"/>
      <c r="N12" s="27"/>
      <c r="O12" s="28"/>
    </row>
    <row r="13" spans="1:15" ht="18.899999999999999" customHeight="1">
      <c r="A13" s="21"/>
      <c r="B13" s="22"/>
      <c r="C13" s="29" t="s">
        <v>69</v>
      </c>
      <c r="D13" s="23">
        <v>9</v>
      </c>
      <c r="E13" s="374" t="s">
        <v>70</v>
      </c>
      <c r="F13" s="374"/>
      <c r="G13" s="24">
        <v>44</v>
      </c>
      <c r="H13" s="25" t="s">
        <v>71</v>
      </c>
      <c r="K13" s="26"/>
      <c r="L13" s="28"/>
      <c r="M13" s="28"/>
      <c r="N13" s="27"/>
      <c r="O13" s="26"/>
    </row>
    <row r="14" spans="1:15" ht="18.899999999999999" customHeight="1">
      <c r="A14" s="21"/>
      <c r="B14" s="22"/>
      <c r="C14" s="379" t="s">
        <v>72</v>
      </c>
      <c r="D14" s="23">
        <v>10</v>
      </c>
      <c r="E14" s="374" t="s">
        <v>73</v>
      </c>
      <c r="F14" s="374"/>
      <c r="G14" s="24">
        <v>500</v>
      </c>
      <c r="H14" s="25" t="s">
        <v>63</v>
      </c>
      <c r="K14" s="26"/>
      <c r="L14" s="27"/>
      <c r="M14" s="26"/>
      <c r="N14" s="27"/>
      <c r="O14" s="28"/>
    </row>
    <row r="15" spans="1:15" ht="18.899999999999999" customHeight="1">
      <c r="A15" s="21"/>
      <c r="B15" s="22"/>
      <c r="C15" s="379"/>
      <c r="D15" s="23">
        <v>11</v>
      </c>
      <c r="E15" s="374" t="s">
        <v>74</v>
      </c>
      <c r="F15" s="374"/>
      <c r="G15" s="24">
        <v>431</v>
      </c>
      <c r="H15" s="25" t="s">
        <v>63</v>
      </c>
      <c r="K15" s="26"/>
      <c r="L15" s="27"/>
      <c r="M15" s="26"/>
      <c r="N15" s="27"/>
      <c r="O15" s="28"/>
    </row>
    <row r="16" spans="1:15" ht="18.899999999999999" customHeight="1">
      <c r="A16" s="21"/>
      <c r="B16" s="22"/>
      <c r="C16" s="379"/>
      <c r="D16" s="23">
        <v>12</v>
      </c>
      <c r="E16" s="374" t="s">
        <v>75</v>
      </c>
      <c r="F16" s="374"/>
      <c r="G16" s="24">
        <v>464</v>
      </c>
      <c r="H16" s="25" t="s">
        <v>63</v>
      </c>
      <c r="K16" s="26"/>
      <c r="L16" s="27"/>
      <c r="M16" s="26"/>
      <c r="N16" s="27"/>
      <c r="O16" s="28"/>
    </row>
    <row r="17" spans="1:28" ht="18.899999999999999" customHeight="1">
      <c r="A17" s="21"/>
      <c r="B17" s="22"/>
      <c r="C17" s="379"/>
      <c r="D17" s="23">
        <v>13</v>
      </c>
      <c r="E17" s="374" t="s">
        <v>76</v>
      </c>
      <c r="F17" s="374"/>
      <c r="G17" s="24">
        <v>153</v>
      </c>
      <c r="H17" s="25" t="s">
        <v>63</v>
      </c>
      <c r="K17" s="26"/>
      <c r="L17" s="27"/>
      <c r="M17" s="26"/>
      <c r="N17" s="27"/>
      <c r="O17" s="28"/>
    </row>
    <row r="18" spans="1:28" ht="18.899999999999999" customHeight="1">
      <c r="A18" s="21"/>
      <c r="B18" s="22"/>
      <c r="C18" s="379"/>
      <c r="D18" s="23">
        <v>14</v>
      </c>
      <c r="E18" s="374" t="s">
        <v>77</v>
      </c>
      <c r="F18" s="374"/>
      <c r="G18" s="24">
        <v>1002</v>
      </c>
      <c r="H18" s="25" t="s">
        <v>63</v>
      </c>
      <c r="K18" s="26"/>
      <c r="L18" s="27"/>
      <c r="M18" s="26"/>
      <c r="N18" s="27"/>
      <c r="O18" s="28"/>
    </row>
    <row r="19" spans="1:28" ht="18.899999999999999" customHeight="1">
      <c r="A19" s="21"/>
      <c r="B19" s="22"/>
      <c r="C19" s="379"/>
      <c r="D19" s="23">
        <v>15</v>
      </c>
      <c r="E19" s="374" t="s">
        <v>78</v>
      </c>
      <c r="F19" s="374"/>
      <c r="G19" s="24">
        <v>573</v>
      </c>
      <c r="H19" s="25" t="s">
        <v>63</v>
      </c>
      <c r="K19" s="26"/>
      <c r="L19" s="27"/>
      <c r="M19" s="26"/>
      <c r="N19" s="27"/>
      <c r="O19" s="28"/>
    </row>
    <row r="20" spans="1:28" ht="18.899999999999999" customHeight="1">
      <c r="A20" s="21"/>
      <c r="B20" s="22"/>
      <c r="C20" s="379"/>
      <c r="D20" s="23">
        <v>16</v>
      </c>
      <c r="E20" s="374" t="s">
        <v>79</v>
      </c>
      <c r="F20" s="374"/>
      <c r="G20" s="24">
        <v>227</v>
      </c>
      <c r="H20" s="25" t="s">
        <v>63</v>
      </c>
      <c r="K20" s="26"/>
      <c r="L20" s="27"/>
      <c r="M20" s="26"/>
      <c r="N20" s="27"/>
      <c r="O20" s="28"/>
    </row>
    <row r="21" spans="1:28" s="30" customFormat="1" ht="18.899999999999999" customHeight="1">
      <c r="A21" s="21"/>
      <c r="B21" s="22"/>
      <c r="C21" s="379"/>
      <c r="D21" s="23">
        <v>17</v>
      </c>
      <c r="E21" s="374" t="s">
        <v>80</v>
      </c>
      <c r="F21" s="374"/>
      <c r="G21" s="24">
        <v>252</v>
      </c>
      <c r="H21" s="25" t="s">
        <v>63</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79"/>
      <c r="D22" s="23">
        <v>18</v>
      </c>
      <c r="E22" s="378" t="s">
        <v>81</v>
      </c>
      <c r="F22" s="378"/>
      <c r="G22" s="24">
        <v>82</v>
      </c>
      <c r="H22" s="25" t="s">
        <v>63</v>
      </c>
      <c r="K22" s="26"/>
      <c r="L22" s="27"/>
      <c r="M22" s="26"/>
      <c r="N22" s="27"/>
      <c r="O22" s="28"/>
    </row>
    <row r="23" spans="1:28" ht="18.899999999999999" customHeight="1">
      <c r="A23" s="21"/>
      <c r="B23" s="22"/>
      <c r="C23" s="373" t="s">
        <v>82</v>
      </c>
      <c r="D23" s="23">
        <v>19</v>
      </c>
      <c r="E23" s="374" t="s">
        <v>83</v>
      </c>
      <c r="F23" s="374"/>
      <c r="G23" s="24">
        <v>637</v>
      </c>
      <c r="H23" s="25" t="s">
        <v>63</v>
      </c>
      <c r="K23" s="26"/>
      <c r="L23" s="27"/>
      <c r="M23" s="26"/>
      <c r="N23" s="27"/>
      <c r="O23" s="28"/>
    </row>
    <row r="24" spans="1:28" ht="18.899999999999999" customHeight="1">
      <c r="A24" s="21"/>
      <c r="B24" s="22"/>
      <c r="C24" s="373"/>
      <c r="D24" s="23">
        <v>20</v>
      </c>
      <c r="E24" s="374" t="s">
        <v>84</v>
      </c>
      <c r="F24" s="374"/>
      <c r="G24" s="24">
        <v>873</v>
      </c>
      <c r="H24" s="25" t="s">
        <v>63</v>
      </c>
      <c r="K24" s="26"/>
      <c r="L24" s="27"/>
      <c r="M24" s="26"/>
      <c r="N24" s="27"/>
      <c r="O24" s="28"/>
    </row>
    <row r="25" spans="1:28" ht="18.899999999999999" customHeight="1">
      <c r="A25" s="21"/>
      <c r="B25" s="22"/>
      <c r="C25" s="373" t="s">
        <v>85</v>
      </c>
      <c r="D25" s="23">
        <v>21</v>
      </c>
      <c r="E25" s="374" t="s">
        <v>86</v>
      </c>
      <c r="F25" s="374"/>
      <c r="G25" s="24">
        <v>40</v>
      </c>
      <c r="H25" s="25" t="s">
        <v>71</v>
      </c>
      <c r="K25" s="26"/>
      <c r="L25" s="28"/>
      <c r="M25" s="28"/>
      <c r="N25" s="27"/>
      <c r="O25" s="26"/>
    </row>
    <row r="26" spans="1:28" ht="18.899999999999999" customHeight="1">
      <c r="A26" s="21"/>
      <c r="B26" s="22"/>
      <c r="C26" s="373"/>
      <c r="D26" s="23">
        <v>22</v>
      </c>
      <c r="E26" s="374" t="s">
        <v>87</v>
      </c>
      <c r="F26" s="374"/>
      <c r="G26" s="24">
        <v>48</v>
      </c>
      <c r="H26" s="25" t="s">
        <v>71</v>
      </c>
      <c r="K26" s="26"/>
      <c r="L26" s="28"/>
      <c r="M26" s="28"/>
      <c r="N26" s="27"/>
      <c r="O26" s="26"/>
    </row>
    <row r="27" spans="1:28" ht="18.899999999999999" customHeight="1">
      <c r="A27" s="21"/>
      <c r="B27" s="22"/>
      <c r="C27" s="373"/>
      <c r="D27" s="23">
        <v>23</v>
      </c>
      <c r="E27" s="374" t="s">
        <v>88</v>
      </c>
      <c r="F27" s="374"/>
      <c r="G27" s="24">
        <v>39</v>
      </c>
      <c r="H27" s="25" t="s">
        <v>71</v>
      </c>
      <c r="K27" s="26"/>
      <c r="L27" s="28"/>
      <c r="M27" s="28"/>
      <c r="N27" s="27"/>
      <c r="O27" s="26"/>
    </row>
    <row r="28" spans="1:28" ht="18.899999999999999" customHeight="1">
      <c r="A28" s="21"/>
      <c r="B28" s="22"/>
      <c r="C28" s="373"/>
      <c r="D28" s="23">
        <v>24</v>
      </c>
      <c r="E28" s="374" t="s">
        <v>89</v>
      </c>
      <c r="F28" s="374"/>
      <c r="G28" s="24">
        <v>48</v>
      </c>
      <c r="H28" s="25" t="s">
        <v>71</v>
      </c>
      <c r="K28" s="26"/>
      <c r="L28" s="28"/>
      <c r="M28" s="28"/>
      <c r="N28" s="27"/>
      <c r="O28" s="26"/>
    </row>
    <row r="29" spans="1:28" ht="18.899999999999999" customHeight="1">
      <c r="A29" s="21"/>
      <c r="B29" s="22"/>
      <c r="C29" s="373"/>
      <c r="D29" s="23">
        <v>25</v>
      </c>
      <c r="E29" s="374" t="s">
        <v>90</v>
      </c>
      <c r="F29" s="374"/>
      <c r="G29" s="24">
        <v>43</v>
      </c>
      <c r="H29" s="25" t="s">
        <v>71</v>
      </c>
      <c r="K29" s="26"/>
      <c r="L29" s="28"/>
      <c r="M29" s="28"/>
      <c r="N29" s="27"/>
      <c r="O29" s="26"/>
    </row>
    <row r="30" spans="1:28" ht="18.899999999999999" customHeight="1">
      <c r="A30" s="21"/>
      <c r="B30" s="22"/>
      <c r="C30" s="373"/>
      <c r="D30" s="23">
        <v>26</v>
      </c>
      <c r="E30" s="374" t="s">
        <v>91</v>
      </c>
      <c r="F30" s="374"/>
      <c r="G30" s="24">
        <v>48</v>
      </c>
      <c r="H30" s="25" t="s">
        <v>71</v>
      </c>
      <c r="K30" s="26"/>
      <c r="L30" s="28"/>
      <c r="M30" s="28"/>
      <c r="N30" s="27"/>
      <c r="O30" s="26"/>
    </row>
    <row r="31" spans="1:28" ht="18.899999999999999" customHeight="1">
      <c r="A31" s="21"/>
      <c r="B31" s="22"/>
      <c r="C31" s="373"/>
      <c r="D31" s="23">
        <v>27</v>
      </c>
      <c r="E31" s="375" t="s">
        <v>92</v>
      </c>
      <c r="F31" s="375"/>
      <c r="G31" s="24">
        <v>37</v>
      </c>
      <c r="H31" s="25" t="s">
        <v>71</v>
      </c>
      <c r="K31" s="26"/>
      <c r="L31" s="28"/>
      <c r="M31" s="28"/>
      <c r="N31" s="27"/>
      <c r="O31" s="26"/>
    </row>
    <row r="32" spans="1:28" ht="18.899999999999999" customHeight="1">
      <c r="A32" s="31"/>
      <c r="B32" s="32"/>
      <c r="C32" s="373"/>
      <c r="D32" s="23">
        <v>28</v>
      </c>
      <c r="E32" s="375" t="s">
        <v>93</v>
      </c>
      <c r="F32" s="375"/>
      <c r="G32" s="24">
        <v>37</v>
      </c>
      <c r="H32" s="25" t="s">
        <v>71</v>
      </c>
      <c r="K32" s="26"/>
      <c r="L32" s="28"/>
      <c r="M32" s="28"/>
      <c r="N32" s="27"/>
      <c r="O32" s="26"/>
    </row>
    <row r="33" spans="1:10" ht="246.75" customHeight="1">
      <c r="A33" s="33" t="s">
        <v>94</v>
      </c>
      <c r="B33" s="34"/>
      <c r="C33" s="35"/>
      <c r="D33" s="36"/>
      <c r="E33" s="37"/>
      <c r="F33" s="38"/>
      <c r="G33" s="399" t="s">
        <v>95</v>
      </c>
      <c r="H33" s="400"/>
    </row>
    <row r="34" spans="1:10" ht="70.5" customHeight="1">
      <c r="A34" s="39" t="s">
        <v>96</v>
      </c>
      <c r="B34" s="40"/>
      <c r="C34" s="41"/>
      <c r="D34" s="42"/>
      <c r="E34" s="43"/>
      <c r="F34" s="44"/>
      <c r="G34" s="364" t="s">
        <v>97</v>
      </c>
      <c r="H34" s="365"/>
    </row>
    <row r="35" spans="1:10" ht="21" customHeight="1">
      <c r="A35" s="45" t="s">
        <v>98</v>
      </c>
      <c r="B35" s="45"/>
      <c r="C35" s="28"/>
      <c r="D35" s="28"/>
      <c r="E35" s="45"/>
      <c r="F35" s="28"/>
      <c r="G35" s="46"/>
      <c r="H35" s="46"/>
    </row>
    <row r="36" spans="1:10" ht="21" customHeight="1">
      <c r="A36" s="9" t="s">
        <v>99</v>
      </c>
    </row>
    <row r="37" spans="1:10" ht="21" customHeight="1">
      <c r="A37" s="9" t="s">
        <v>100</v>
      </c>
    </row>
    <row r="38" spans="1:10" ht="21" customHeight="1">
      <c r="B38" s="9" t="s">
        <v>101</v>
      </c>
    </row>
    <row r="39" spans="1:10" ht="21" customHeight="1">
      <c r="A39" s="9" t="s">
        <v>102</v>
      </c>
    </row>
    <row r="40" spans="1:10">
      <c r="A40" s="9" t="s">
        <v>103</v>
      </c>
    </row>
    <row r="41" spans="1:10">
      <c r="A41" s="9" t="s">
        <v>104</v>
      </c>
    </row>
    <row r="42" spans="1:10">
      <c r="A42" s="9" t="s">
        <v>105</v>
      </c>
    </row>
    <row r="44" spans="1:10" ht="19.2">
      <c r="I44" s="398" t="s">
        <v>106</v>
      </c>
      <c r="J44" s="398"/>
    </row>
    <row r="45" spans="1:10" ht="21">
      <c r="I45" s="47"/>
      <c r="J45" s="47"/>
    </row>
    <row r="48" spans="1:10" ht="19.2">
      <c r="A48" s="10" t="s">
        <v>107</v>
      </c>
      <c r="B48" s="11"/>
      <c r="C48" s="12"/>
      <c r="D48" s="12"/>
      <c r="E48" s="12"/>
      <c r="F48" s="12"/>
      <c r="G48" s="12"/>
      <c r="H48" s="48"/>
      <c r="I48" s="48"/>
      <c r="J48" s="13"/>
    </row>
    <row r="49" spans="1:10" ht="16.2">
      <c r="A49" s="14"/>
      <c r="B49" s="15"/>
      <c r="C49" s="16"/>
      <c r="D49" s="16"/>
      <c r="E49" s="16"/>
      <c r="F49" s="16"/>
      <c r="G49" s="382" t="s">
        <v>108</v>
      </c>
      <c r="H49" s="383"/>
      <c r="I49" s="382" t="s">
        <v>109</v>
      </c>
      <c r="J49" s="383"/>
    </row>
    <row r="50" spans="1:10" ht="14.25" customHeight="1">
      <c r="A50" s="19"/>
      <c r="B50" s="20"/>
      <c r="C50" s="384" t="s">
        <v>110</v>
      </c>
      <c r="D50" s="385"/>
      <c r="E50" s="385"/>
      <c r="F50" s="386"/>
      <c r="G50" s="390" t="s">
        <v>111</v>
      </c>
      <c r="H50" s="391"/>
      <c r="I50" s="394" t="s">
        <v>112</v>
      </c>
      <c r="J50" s="395"/>
    </row>
    <row r="51" spans="1:10" ht="29.25" customHeight="1">
      <c r="A51" s="49"/>
      <c r="B51" s="50"/>
      <c r="C51" s="387"/>
      <c r="D51" s="388"/>
      <c r="E51" s="388"/>
      <c r="F51" s="389"/>
      <c r="G51" s="392"/>
      <c r="H51" s="393"/>
      <c r="I51" s="396"/>
      <c r="J51" s="397"/>
    </row>
    <row r="52" spans="1:10" ht="21">
      <c r="A52" s="21"/>
      <c r="B52" s="22"/>
      <c r="C52" s="379" t="s">
        <v>60</v>
      </c>
      <c r="D52" s="23">
        <v>1</v>
      </c>
      <c r="E52" s="374" t="s">
        <v>61</v>
      </c>
      <c r="F52" s="23" t="s">
        <v>62</v>
      </c>
      <c r="G52" s="51">
        <v>20</v>
      </c>
      <c r="H52" s="52" t="s">
        <v>113</v>
      </c>
      <c r="I52" s="24">
        <v>200</v>
      </c>
      <c r="J52" s="52" t="s">
        <v>63</v>
      </c>
    </row>
    <row r="53" spans="1:10" ht="21">
      <c r="A53" s="21"/>
      <c r="B53" s="22"/>
      <c r="C53" s="379"/>
      <c r="D53" s="23">
        <v>2</v>
      </c>
      <c r="E53" s="374"/>
      <c r="F53" s="23" t="s">
        <v>64</v>
      </c>
      <c r="G53" s="51">
        <v>20</v>
      </c>
      <c r="H53" s="52" t="s">
        <v>113</v>
      </c>
      <c r="I53" s="24">
        <v>200</v>
      </c>
      <c r="J53" s="52" t="s">
        <v>63</v>
      </c>
    </row>
    <row r="54" spans="1:10" ht="21">
      <c r="A54" s="21"/>
      <c r="B54" s="22"/>
      <c r="C54" s="379"/>
      <c r="D54" s="23">
        <v>3</v>
      </c>
      <c r="E54" s="374"/>
      <c r="F54" s="23" t="s">
        <v>65</v>
      </c>
      <c r="G54" s="51">
        <v>20</v>
      </c>
      <c r="H54" s="52" t="s">
        <v>113</v>
      </c>
      <c r="I54" s="24">
        <v>200</v>
      </c>
      <c r="J54" s="52" t="s">
        <v>63</v>
      </c>
    </row>
    <row r="55" spans="1:10" ht="21">
      <c r="A55" s="21"/>
      <c r="B55" s="22"/>
      <c r="C55" s="379"/>
      <c r="D55" s="23">
        <v>4</v>
      </c>
      <c r="E55" s="375" t="s">
        <v>66</v>
      </c>
      <c r="F55" s="375"/>
      <c r="G55" s="51">
        <v>20</v>
      </c>
      <c r="H55" s="52" t="s">
        <v>113</v>
      </c>
      <c r="I55" s="24">
        <v>200</v>
      </c>
      <c r="J55" s="52" t="s">
        <v>63</v>
      </c>
    </row>
    <row r="56" spans="1:10" ht="21">
      <c r="A56" s="21"/>
      <c r="B56" s="22"/>
      <c r="C56" s="379"/>
      <c r="D56" s="23">
        <v>5</v>
      </c>
      <c r="E56" s="374" t="s">
        <v>67</v>
      </c>
      <c r="F56" s="374"/>
      <c r="G56" s="51">
        <v>20</v>
      </c>
      <c r="H56" s="52" t="s">
        <v>113</v>
      </c>
      <c r="I56" s="24">
        <v>200</v>
      </c>
      <c r="J56" s="52" t="s">
        <v>63</v>
      </c>
    </row>
    <row r="57" spans="1:10" ht="21">
      <c r="A57" s="21"/>
      <c r="B57" s="22"/>
      <c r="C57" s="379"/>
      <c r="D57" s="23">
        <v>6</v>
      </c>
      <c r="E57" s="374" t="s">
        <v>68</v>
      </c>
      <c r="F57" s="23" t="s">
        <v>62</v>
      </c>
      <c r="G57" s="51">
        <v>20</v>
      </c>
      <c r="H57" s="52" t="s">
        <v>113</v>
      </c>
      <c r="I57" s="24">
        <v>200</v>
      </c>
      <c r="J57" s="52" t="s">
        <v>63</v>
      </c>
    </row>
    <row r="58" spans="1:10" ht="21">
      <c r="A58" s="21"/>
      <c r="B58" s="22"/>
      <c r="C58" s="379"/>
      <c r="D58" s="23">
        <v>7</v>
      </c>
      <c r="E58" s="374"/>
      <c r="F58" s="23" t="s">
        <v>64</v>
      </c>
      <c r="G58" s="51">
        <v>20</v>
      </c>
      <c r="H58" s="52" t="s">
        <v>113</v>
      </c>
      <c r="I58" s="24">
        <v>200</v>
      </c>
      <c r="J58" s="52" t="s">
        <v>63</v>
      </c>
    </row>
    <row r="59" spans="1:10" ht="21">
      <c r="A59" s="21"/>
      <c r="B59" s="22"/>
      <c r="C59" s="379"/>
      <c r="D59" s="23">
        <v>8</v>
      </c>
      <c r="E59" s="374"/>
      <c r="F59" s="23" t="s">
        <v>65</v>
      </c>
      <c r="G59" s="51">
        <v>20</v>
      </c>
      <c r="H59" s="52" t="s">
        <v>113</v>
      </c>
      <c r="I59" s="24">
        <v>200</v>
      </c>
      <c r="J59" s="52" t="s">
        <v>63</v>
      </c>
    </row>
    <row r="60" spans="1:10" ht="21">
      <c r="A60" s="21"/>
      <c r="B60" s="22"/>
      <c r="C60" s="29" t="s">
        <v>69</v>
      </c>
      <c r="D60" s="23">
        <v>9</v>
      </c>
      <c r="E60" s="374" t="s">
        <v>70</v>
      </c>
      <c r="F60" s="374"/>
      <c r="G60" s="51">
        <v>20</v>
      </c>
      <c r="H60" s="52" t="s">
        <v>113</v>
      </c>
      <c r="I60" s="24">
        <v>200</v>
      </c>
      <c r="J60" s="52" t="s">
        <v>63</v>
      </c>
    </row>
    <row r="61" spans="1:10" ht="21">
      <c r="A61" s="21"/>
      <c r="B61" s="22"/>
      <c r="C61" s="379" t="s">
        <v>72</v>
      </c>
      <c r="D61" s="23">
        <v>10</v>
      </c>
      <c r="E61" s="374" t="s">
        <v>73</v>
      </c>
      <c r="F61" s="374"/>
      <c r="G61" s="51">
        <v>20</v>
      </c>
      <c r="H61" s="52" t="s">
        <v>113</v>
      </c>
      <c r="I61" s="24">
        <v>200</v>
      </c>
      <c r="J61" s="52" t="s">
        <v>63</v>
      </c>
    </row>
    <row r="62" spans="1:10" ht="21">
      <c r="A62" s="21"/>
      <c r="B62" s="22"/>
      <c r="C62" s="379"/>
      <c r="D62" s="23">
        <v>11</v>
      </c>
      <c r="E62" s="374" t="s">
        <v>74</v>
      </c>
      <c r="F62" s="374"/>
      <c r="G62" s="51">
        <v>20</v>
      </c>
      <c r="H62" s="52" t="s">
        <v>113</v>
      </c>
      <c r="I62" s="24">
        <v>200</v>
      </c>
      <c r="J62" s="52" t="s">
        <v>63</v>
      </c>
    </row>
    <row r="63" spans="1:10" ht="21">
      <c r="A63" s="21"/>
      <c r="B63" s="22"/>
      <c r="C63" s="379"/>
      <c r="D63" s="23">
        <v>12</v>
      </c>
      <c r="E63" s="374" t="s">
        <v>75</v>
      </c>
      <c r="F63" s="374"/>
      <c r="G63" s="51">
        <v>20</v>
      </c>
      <c r="H63" s="52" t="s">
        <v>113</v>
      </c>
      <c r="I63" s="24">
        <v>200</v>
      </c>
      <c r="J63" s="52" t="s">
        <v>63</v>
      </c>
    </row>
    <row r="64" spans="1:10" ht="21">
      <c r="A64" s="21"/>
      <c r="B64" s="22"/>
      <c r="C64" s="379"/>
      <c r="D64" s="23">
        <v>13</v>
      </c>
      <c r="E64" s="374" t="s">
        <v>76</v>
      </c>
      <c r="F64" s="374"/>
      <c r="G64" s="51">
        <v>20</v>
      </c>
      <c r="H64" s="52" t="s">
        <v>113</v>
      </c>
      <c r="I64" s="24">
        <v>200</v>
      </c>
      <c r="J64" s="52" t="s">
        <v>63</v>
      </c>
    </row>
    <row r="65" spans="1:10" ht="21">
      <c r="A65" s="21"/>
      <c r="B65" s="22"/>
      <c r="C65" s="379"/>
      <c r="D65" s="23">
        <v>14</v>
      </c>
      <c r="E65" s="374" t="s">
        <v>77</v>
      </c>
      <c r="F65" s="374"/>
      <c r="G65" s="51">
        <v>20</v>
      </c>
      <c r="H65" s="52" t="s">
        <v>113</v>
      </c>
      <c r="I65" s="24">
        <v>200</v>
      </c>
      <c r="J65" s="52" t="s">
        <v>63</v>
      </c>
    </row>
    <row r="66" spans="1:10" ht="21">
      <c r="A66" s="21"/>
      <c r="B66" s="22"/>
      <c r="C66" s="379"/>
      <c r="D66" s="23">
        <v>15</v>
      </c>
      <c r="E66" s="374" t="s">
        <v>78</v>
      </c>
      <c r="F66" s="374"/>
      <c r="G66" s="51">
        <v>20</v>
      </c>
      <c r="H66" s="52" t="s">
        <v>113</v>
      </c>
      <c r="I66" s="24">
        <v>200</v>
      </c>
      <c r="J66" s="52" t="s">
        <v>63</v>
      </c>
    </row>
    <row r="67" spans="1:10" ht="21">
      <c r="A67" s="21"/>
      <c r="B67" s="22"/>
      <c r="C67" s="379"/>
      <c r="D67" s="53">
        <v>16</v>
      </c>
      <c r="E67" s="380" t="s">
        <v>79</v>
      </c>
      <c r="F67" s="54" t="s">
        <v>114</v>
      </c>
      <c r="G67" s="55" t="s">
        <v>115</v>
      </c>
      <c r="H67" s="52" t="s">
        <v>113</v>
      </c>
      <c r="I67" s="376">
        <v>200</v>
      </c>
      <c r="J67" s="376" t="s">
        <v>63</v>
      </c>
    </row>
    <row r="68" spans="1:10" ht="21">
      <c r="A68" s="21"/>
      <c r="B68" s="22"/>
      <c r="C68" s="379"/>
      <c r="D68" s="53">
        <v>17</v>
      </c>
      <c r="E68" s="381"/>
      <c r="F68" s="54" t="s">
        <v>116</v>
      </c>
      <c r="G68" s="55" t="s">
        <v>117</v>
      </c>
      <c r="H68" s="52" t="s">
        <v>113</v>
      </c>
      <c r="I68" s="377"/>
      <c r="J68" s="377"/>
    </row>
    <row r="69" spans="1:10" ht="21">
      <c r="A69" s="21"/>
      <c r="B69" s="22"/>
      <c r="C69" s="379"/>
      <c r="D69" s="53">
        <v>18</v>
      </c>
      <c r="E69" s="374" t="s">
        <v>80</v>
      </c>
      <c r="F69" s="374"/>
      <c r="G69" s="51">
        <v>20</v>
      </c>
      <c r="H69" s="52" t="s">
        <v>113</v>
      </c>
      <c r="I69" s="24">
        <v>200</v>
      </c>
      <c r="J69" s="52" t="s">
        <v>63</v>
      </c>
    </row>
    <row r="70" spans="1:10" ht="21">
      <c r="A70" s="21"/>
      <c r="B70" s="22"/>
      <c r="C70" s="379"/>
      <c r="D70" s="53">
        <v>19</v>
      </c>
      <c r="E70" s="378" t="s">
        <v>81</v>
      </c>
      <c r="F70" s="378"/>
      <c r="G70" s="51">
        <v>20</v>
      </c>
      <c r="H70" s="52" t="s">
        <v>113</v>
      </c>
      <c r="I70" s="24">
        <v>200</v>
      </c>
      <c r="J70" s="52" t="s">
        <v>63</v>
      </c>
    </row>
    <row r="71" spans="1:10" ht="21">
      <c r="A71" s="21"/>
      <c r="B71" s="22"/>
      <c r="C71" s="373" t="s">
        <v>82</v>
      </c>
      <c r="D71" s="53">
        <v>20</v>
      </c>
      <c r="E71" s="374" t="s">
        <v>83</v>
      </c>
      <c r="F71" s="374"/>
      <c r="G71" s="51">
        <v>20</v>
      </c>
      <c r="H71" s="52" t="s">
        <v>113</v>
      </c>
      <c r="I71" s="24">
        <v>200</v>
      </c>
      <c r="J71" s="52" t="s">
        <v>63</v>
      </c>
    </row>
    <row r="72" spans="1:10" ht="21">
      <c r="A72" s="21"/>
      <c r="B72" s="22"/>
      <c r="C72" s="373"/>
      <c r="D72" s="53">
        <v>21</v>
      </c>
      <c r="E72" s="374" t="s">
        <v>84</v>
      </c>
      <c r="F72" s="374"/>
      <c r="G72" s="51">
        <v>20</v>
      </c>
      <c r="H72" s="52" t="s">
        <v>113</v>
      </c>
      <c r="I72" s="24">
        <v>200</v>
      </c>
      <c r="J72" s="52" t="s">
        <v>63</v>
      </c>
    </row>
    <row r="73" spans="1:10" ht="21">
      <c r="A73" s="21"/>
      <c r="B73" s="22"/>
      <c r="C73" s="373" t="s">
        <v>85</v>
      </c>
      <c r="D73" s="53">
        <v>22</v>
      </c>
      <c r="E73" s="374" t="s">
        <v>86</v>
      </c>
      <c r="F73" s="374"/>
      <c r="G73" s="51" t="s">
        <v>118</v>
      </c>
      <c r="H73" s="52" t="s">
        <v>118</v>
      </c>
      <c r="I73" s="52" t="s">
        <v>118</v>
      </c>
      <c r="J73" s="52" t="s">
        <v>118</v>
      </c>
    </row>
    <row r="74" spans="1:10" ht="21">
      <c r="A74" s="21"/>
      <c r="B74" s="22"/>
      <c r="C74" s="373"/>
      <c r="D74" s="53">
        <v>23</v>
      </c>
      <c r="E74" s="374" t="s">
        <v>87</v>
      </c>
      <c r="F74" s="374"/>
      <c r="G74" s="51" t="s">
        <v>118</v>
      </c>
      <c r="H74" s="52" t="s">
        <v>118</v>
      </c>
      <c r="I74" s="52" t="s">
        <v>118</v>
      </c>
      <c r="J74" s="52" t="s">
        <v>118</v>
      </c>
    </row>
    <row r="75" spans="1:10" ht="21">
      <c r="A75" s="21"/>
      <c r="B75" s="22"/>
      <c r="C75" s="373"/>
      <c r="D75" s="53">
        <v>24</v>
      </c>
      <c r="E75" s="374" t="s">
        <v>88</v>
      </c>
      <c r="F75" s="374"/>
      <c r="G75" s="51" t="s">
        <v>118</v>
      </c>
      <c r="H75" s="52" t="s">
        <v>118</v>
      </c>
      <c r="I75" s="52" t="s">
        <v>118</v>
      </c>
      <c r="J75" s="52" t="s">
        <v>118</v>
      </c>
    </row>
    <row r="76" spans="1:10" ht="21">
      <c r="A76" s="21"/>
      <c r="B76" s="22"/>
      <c r="C76" s="373"/>
      <c r="D76" s="53">
        <v>25</v>
      </c>
      <c r="E76" s="374" t="s">
        <v>89</v>
      </c>
      <c r="F76" s="374"/>
      <c r="G76" s="51" t="s">
        <v>118</v>
      </c>
      <c r="H76" s="52" t="s">
        <v>118</v>
      </c>
      <c r="I76" s="52" t="s">
        <v>118</v>
      </c>
      <c r="J76" s="52" t="s">
        <v>118</v>
      </c>
    </row>
    <row r="77" spans="1:10" ht="21">
      <c r="A77" s="21"/>
      <c r="B77" s="22"/>
      <c r="C77" s="373"/>
      <c r="D77" s="53">
        <v>26</v>
      </c>
      <c r="E77" s="374" t="s">
        <v>90</v>
      </c>
      <c r="F77" s="374"/>
      <c r="G77" s="51" t="s">
        <v>118</v>
      </c>
      <c r="H77" s="52" t="s">
        <v>118</v>
      </c>
      <c r="I77" s="52" t="s">
        <v>118</v>
      </c>
      <c r="J77" s="52" t="s">
        <v>118</v>
      </c>
    </row>
    <row r="78" spans="1:10" ht="21">
      <c r="A78" s="21"/>
      <c r="B78" s="22"/>
      <c r="C78" s="373"/>
      <c r="D78" s="53">
        <v>27</v>
      </c>
      <c r="E78" s="374" t="s">
        <v>91</v>
      </c>
      <c r="F78" s="374"/>
      <c r="G78" s="51" t="s">
        <v>118</v>
      </c>
      <c r="H78" s="52" t="s">
        <v>118</v>
      </c>
      <c r="I78" s="52" t="s">
        <v>118</v>
      </c>
      <c r="J78" s="52" t="s">
        <v>118</v>
      </c>
    </row>
    <row r="79" spans="1:10" ht="21">
      <c r="A79" s="21"/>
      <c r="B79" s="22"/>
      <c r="C79" s="373"/>
      <c r="D79" s="53">
        <v>28</v>
      </c>
      <c r="E79" s="375" t="s">
        <v>92</v>
      </c>
      <c r="F79" s="375"/>
      <c r="G79" s="51" t="s">
        <v>118</v>
      </c>
      <c r="H79" s="52" t="s">
        <v>118</v>
      </c>
      <c r="I79" s="52" t="s">
        <v>118</v>
      </c>
      <c r="J79" s="52" t="s">
        <v>118</v>
      </c>
    </row>
    <row r="80" spans="1:10" ht="21">
      <c r="A80" s="31"/>
      <c r="B80" s="32"/>
      <c r="C80" s="373"/>
      <c r="D80" s="53">
        <v>29</v>
      </c>
      <c r="E80" s="375" t="s">
        <v>93</v>
      </c>
      <c r="F80" s="375"/>
      <c r="G80" s="51" t="s">
        <v>118</v>
      </c>
      <c r="H80" s="52" t="s">
        <v>118</v>
      </c>
      <c r="I80" s="52" t="s">
        <v>118</v>
      </c>
      <c r="J80" s="52" t="s">
        <v>118</v>
      </c>
    </row>
    <row r="81" spans="1:10" ht="123" customHeight="1">
      <c r="A81" s="33" t="s">
        <v>119</v>
      </c>
      <c r="B81" s="34"/>
      <c r="C81" s="35"/>
      <c r="D81" s="36"/>
      <c r="E81" s="37"/>
      <c r="F81" s="38"/>
      <c r="G81" s="362"/>
      <c r="H81" s="363"/>
      <c r="I81" s="56" t="s">
        <v>120</v>
      </c>
      <c r="J81" s="57"/>
    </row>
    <row r="82" spans="1:10" ht="81" customHeight="1">
      <c r="A82" s="39" t="s">
        <v>96</v>
      </c>
      <c r="B82" s="40"/>
      <c r="C82" s="41"/>
      <c r="D82" s="42"/>
      <c r="E82" s="43"/>
      <c r="F82" s="44"/>
      <c r="G82" s="364" t="s">
        <v>121</v>
      </c>
      <c r="H82" s="365"/>
      <c r="I82" s="364" t="s">
        <v>122</v>
      </c>
      <c r="J82" s="365"/>
    </row>
    <row r="83" spans="1:10">
      <c r="A83" s="45" t="s">
        <v>98</v>
      </c>
      <c r="B83" s="45"/>
    </row>
    <row r="84" spans="1:10">
      <c r="A84" s="9" t="s">
        <v>99</v>
      </c>
    </row>
    <row r="85" spans="1:10">
      <c r="A85" s="9" t="s">
        <v>123</v>
      </c>
    </row>
    <row r="86" spans="1:10">
      <c r="B86" s="9" t="s">
        <v>124</v>
      </c>
    </row>
    <row r="87" spans="1:10">
      <c r="A87" s="9" t="s">
        <v>102</v>
      </c>
      <c r="C87" s="58"/>
      <c r="D87" s="58"/>
      <c r="E87" s="58"/>
      <c r="F87" s="58"/>
      <c r="G87" s="58"/>
      <c r="H87" s="58"/>
    </row>
    <row r="88" spans="1:10">
      <c r="A88" s="9" t="s">
        <v>125</v>
      </c>
      <c r="B88" s="45"/>
      <c r="C88" s="58"/>
      <c r="D88" s="58"/>
      <c r="E88" s="58"/>
      <c r="F88" s="58"/>
      <c r="G88" s="58"/>
      <c r="H88" s="58"/>
    </row>
    <row r="89" spans="1:10">
      <c r="A89" s="9" t="s">
        <v>126</v>
      </c>
      <c r="C89" s="58"/>
      <c r="D89" s="58"/>
      <c r="E89" s="58"/>
      <c r="F89" s="58"/>
      <c r="G89" s="58"/>
      <c r="H89" s="58"/>
    </row>
    <row r="90" spans="1:10">
      <c r="A90" s="9" t="s">
        <v>127</v>
      </c>
      <c r="C90" s="58"/>
      <c r="D90" s="58"/>
      <c r="E90" s="58"/>
      <c r="F90" s="58"/>
      <c r="G90" s="58"/>
      <c r="H90" s="58"/>
    </row>
    <row r="91" spans="1:10">
      <c r="A91" s="9" t="s">
        <v>128</v>
      </c>
      <c r="C91" s="58"/>
      <c r="D91" s="58"/>
      <c r="E91" s="58"/>
      <c r="F91" s="58"/>
      <c r="G91" s="58"/>
      <c r="H91" s="58"/>
    </row>
    <row r="92" spans="1:10">
      <c r="A92" s="45" t="s">
        <v>129</v>
      </c>
      <c r="C92" s="58"/>
      <c r="D92" s="58"/>
      <c r="E92" s="58"/>
      <c r="F92" s="58"/>
      <c r="H92" s="58"/>
    </row>
    <row r="93" spans="1:10">
      <c r="A93" s="9" t="s">
        <v>130</v>
      </c>
    </row>
    <row r="94" spans="1:10">
      <c r="A94" s="9" t="s">
        <v>131</v>
      </c>
      <c r="B94" s="45"/>
      <c r="E94" s="59"/>
      <c r="F94" s="59"/>
      <c r="G94" s="59"/>
      <c r="H94" s="59"/>
    </row>
    <row r="95" spans="1:10">
      <c r="A95" s="9" t="s">
        <v>132</v>
      </c>
      <c r="B95" s="45"/>
      <c r="E95" s="59"/>
      <c r="F95" s="59"/>
      <c r="G95" s="59"/>
      <c r="H95" s="59"/>
    </row>
    <row r="96" spans="1:10">
      <c r="A96" s="9" t="s">
        <v>133</v>
      </c>
      <c r="E96" s="59"/>
      <c r="F96" s="59"/>
      <c r="G96" s="59"/>
      <c r="H96" s="59"/>
    </row>
    <row r="97" spans="1:10">
      <c r="A97" s="9" t="s">
        <v>134</v>
      </c>
      <c r="E97" s="59"/>
      <c r="F97" s="59"/>
      <c r="G97" s="59"/>
      <c r="H97" s="59"/>
    </row>
    <row r="99" spans="1:10" ht="19.2">
      <c r="A99" s="10" t="s">
        <v>135</v>
      </c>
      <c r="B99" s="11"/>
      <c r="C99" s="12"/>
      <c r="D99" s="12"/>
      <c r="E99" s="12"/>
      <c r="F99" s="12"/>
      <c r="G99" s="60"/>
      <c r="H99" s="60"/>
      <c r="I99" s="60"/>
      <c r="J99" s="61"/>
    </row>
    <row r="100" spans="1:10" ht="19.2">
      <c r="A100" s="14"/>
      <c r="B100" s="62"/>
      <c r="C100" s="62"/>
      <c r="D100" s="62"/>
      <c r="E100" s="62"/>
      <c r="F100" s="62"/>
      <c r="G100" s="366" t="s">
        <v>136</v>
      </c>
      <c r="H100" s="367"/>
      <c r="I100" s="367"/>
      <c r="J100" s="368"/>
    </row>
    <row r="101" spans="1:10" ht="16.2">
      <c r="A101" s="14"/>
      <c r="B101" s="62"/>
      <c r="C101" s="62"/>
      <c r="D101" s="62"/>
      <c r="E101" s="62"/>
      <c r="F101" s="62"/>
      <c r="G101" s="369" t="s">
        <v>137</v>
      </c>
      <c r="H101" s="370"/>
      <c r="I101" s="370"/>
      <c r="J101" s="371"/>
    </row>
    <row r="102" spans="1:10" ht="44.25" customHeight="1">
      <c r="A102" s="33" t="s">
        <v>138</v>
      </c>
      <c r="B102" s="34"/>
      <c r="C102" s="36"/>
      <c r="D102" s="36"/>
      <c r="E102" s="37"/>
      <c r="F102" s="38"/>
      <c r="G102" s="364" t="s">
        <v>139</v>
      </c>
      <c r="H102" s="372"/>
      <c r="I102" s="372"/>
      <c r="J102" s="365"/>
    </row>
    <row r="103" spans="1:10" ht="52.5" customHeight="1">
      <c r="A103" s="39" t="s">
        <v>96</v>
      </c>
      <c r="B103" s="40"/>
      <c r="C103" s="42"/>
      <c r="D103" s="42"/>
      <c r="E103" s="43"/>
      <c r="F103" s="44"/>
      <c r="G103" s="359" t="s">
        <v>140</v>
      </c>
      <c r="H103" s="360"/>
      <c r="I103" s="360"/>
      <c r="J103" s="361"/>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0" zoomScaleNormal="50" zoomScaleSheetLayoutView="55" workbookViewId="0">
      <selection sqref="A1:Y1"/>
    </sheetView>
  </sheetViews>
  <sheetFormatPr defaultColWidth="9" defaultRowHeight="13.2"/>
  <cols>
    <col min="1" max="1" width="6" style="114" customWidth="1"/>
    <col min="2" max="2" width="6.109375" style="114" customWidth="1"/>
    <col min="3" max="3" width="6.77734375" style="114" customWidth="1"/>
    <col min="4" max="4" width="5.6640625" style="114" customWidth="1"/>
    <col min="5" max="5" width="13.6640625" style="114" customWidth="1"/>
    <col min="6" max="7" width="9.33203125" style="114" customWidth="1"/>
    <col min="8" max="15" width="8.77734375" style="114" customWidth="1"/>
    <col min="16" max="22" width="8" style="114" customWidth="1"/>
    <col min="23" max="23" width="5.6640625" style="114" customWidth="1"/>
    <col min="24" max="24" width="6" style="114" customWidth="1"/>
    <col min="25" max="25" width="9.88671875" style="114" customWidth="1"/>
    <col min="26" max="16384" width="9" style="114"/>
  </cols>
  <sheetData>
    <row r="1" spans="1:25" ht="37.5" customHeight="1">
      <c r="A1" s="477" t="s">
        <v>273</v>
      </c>
      <c r="B1" s="477"/>
      <c r="C1" s="477"/>
      <c r="D1" s="477"/>
      <c r="E1" s="477"/>
      <c r="F1" s="477"/>
      <c r="G1" s="477"/>
      <c r="H1" s="477"/>
      <c r="I1" s="477"/>
      <c r="J1" s="477"/>
      <c r="K1" s="477"/>
      <c r="L1" s="477"/>
      <c r="M1" s="477"/>
      <c r="N1" s="477"/>
      <c r="O1" s="477"/>
      <c r="P1" s="477"/>
      <c r="Q1" s="477"/>
      <c r="R1" s="477"/>
      <c r="S1" s="477"/>
      <c r="T1" s="477"/>
      <c r="U1" s="477"/>
      <c r="V1" s="477"/>
      <c r="W1" s="477"/>
      <c r="X1" s="477"/>
      <c r="Y1" s="477"/>
    </row>
    <row r="2" spans="1:25" s="115" customFormat="1" ht="77.25" customHeight="1"/>
    <row r="3" spans="1:25" s="115" customFormat="1" ht="39" customHeight="1">
      <c r="K3" s="115" t="s">
        <v>25</v>
      </c>
    </row>
    <row r="4" spans="1:25" s="115" customFormat="1" ht="50.25" customHeight="1">
      <c r="K4" s="116" t="s">
        <v>184</v>
      </c>
      <c r="L4" s="476"/>
      <c r="M4" s="476"/>
      <c r="N4" s="476"/>
      <c r="O4" s="117" t="s">
        <v>185</v>
      </c>
      <c r="P4" s="476"/>
      <c r="Q4" s="476"/>
      <c r="R4" s="476"/>
      <c r="S4" s="478"/>
    </row>
    <row r="5" spans="1:25" s="115" customFormat="1" ht="51.75" customHeight="1">
      <c r="K5" s="479"/>
      <c r="L5" s="480"/>
      <c r="M5" s="480"/>
      <c r="N5" s="480"/>
      <c r="O5" s="480"/>
      <c r="P5" s="480"/>
      <c r="Q5" s="480"/>
      <c r="R5" s="480"/>
      <c r="S5" s="480"/>
      <c r="T5" s="480"/>
      <c r="U5" s="480"/>
      <c r="V5" s="480"/>
      <c r="W5" s="480"/>
      <c r="X5" s="480"/>
      <c r="Y5"/>
    </row>
    <row r="6" spans="1:25" s="115" customFormat="1" ht="69" customHeight="1">
      <c r="K6" s="118" t="s">
        <v>186</v>
      </c>
      <c r="L6" s="118"/>
      <c r="M6" s="476"/>
      <c r="N6" s="476"/>
      <c r="O6" s="476"/>
      <c r="P6" s="476"/>
      <c r="Q6" s="476"/>
      <c r="R6" s="476"/>
      <c r="S6" s="476"/>
      <c r="T6" s="476"/>
      <c r="U6" s="476"/>
      <c r="V6" s="476"/>
      <c r="W6" s="476"/>
      <c r="X6" s="476"/>
      <c r="Y6"/>
    </row>
    <row r="7" spans="1:25" s="115" customFormat="1" ht="69" customHeight="1">
      <c r="K7" s="475" t="s">
        <v>187</v>
      </c>
      <c r="L7" s="475"/>
      <c r="M7" s="476"/>
      <c r="N7" s="476"/>
      <c r="O7" s="476"/>
      <c r="P7" s="476"/>
      <c r="Q7" s="476" t="s">
        <v>188</v>
      </c>
      <c r="R7" s="476"/>
      <c r="S7" s="476"/>
      <c r="T7" s="476"/>
      <c r="U7" s="476"/>
      <c r="V7" s="476"/>
      <c r="W7" s="476"/>
      <c r="X7" s="476"/>
      <c r="Y7" s="119"/>
    </row>
    <row r="8" spans="1:25" s="115" customFormat="1" ht="15" customHeight="1"/>
    <row r="9" spans="1:25" s="120" customFormat="1" ht="61.5" customHeight="1">
      <c r="J9" s="410" t="s">
        <v>275</v>
      </c>
      <c r="K9" s="410"/>
      <c r="L9" s="410"/>
      <c r="M9" s="410"/>
      <c r="N9" s="410"/>
      <c r="O9" s="410"/>
      <c r="P9" s="410"/>
      <c r="Q9" s="410"/>
      <c r="R9" s="410"/>
      <c r="S9" s="410"/>
      <c r="T9" s="410"/>
      <c r="U9" s="410"/>
      <c r="V9" s="410"/>
      <c r="W9" s="410"/>
      <c r="X9" s="410"/>
      <c r="Y9" s="410"/>
    </row>
    <row r="10" spans="1:25" s="115" customFormat="1" ht="12" customHeight="1">
      <c r="A10" s="119"/>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row>
    <row r="11" spans="1:25" s="115" customFormat="1" ht="15.75" customHeight="1" thickBo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s="115" customFormat="1" ht="52.5" customHeight="1" thickBot="1">
      <c r="A12" s="465" t="s">
        <v>274</v>
      </c>
      <c r="B12" s="466"/>
      <c r="C12" s="466"/>
      <c r="D12" s="466"/>
      <c r="E12" s="466"/>
      <c r="F12" s="466"/>
      <c r="G12" s="466"/>
      <c r="H12" s="466"/>
      <c r="I12" s="466"/>
      <c r="J12" s="466"/>
      <c r="K12" s="466"/>
      <c r="L12" s="466"/>
      <c r="M12" s="466"/>
      <c r="N12" s="466"/>
      <c r="O12" s="466"/>
      <c r="P12" s="466"/>
      <c r="Q12" s="466"/>
      <c r="R12" s="466"/>
      <c r="S12" s="466"/>
      <c r="T12" s="466"/>
      <c r="U12" s="466"/>
      <c r="V12" s="466"/>
      <c r="W12" s="466"/>
      <c r="X12" s="467"/>
      <c r="Y12" s="119"/>
    </row>
    <row r="13" spans="1:25" s="120" customFormat="1" ht="30.75" customHeight="1" thickBot="1">
      <c r="A13" s="122"/>
      <c r="X13" s="123"/>
      <c r="Y13" s="119"/>
    </row>
    <row r="14" spans="1:25" s="120" customFormat="1" ht="90.75" customHeight="1" thickBot="1">
      <c r="A14" s="122"/>
      <c r="B14" s="468" t="s">
        <v>189</v>
      </c>
      <c r="C14" s="469"/>
      <c r="D14" s="469"/>
      <c r="E14" s="469"/>
      <c r="F14" s="469"/>
      <c r="G14" s="469"/>
      <c r="H14" s="469"/>
      <c r="I14" s="469"/>
      <c r="J14" s="470"/>
      <c r="K14" s="471"/>
      <c r="L14" s="471"/>
      <c r="M14" s="471"/>
      <c r="N14" s="471"/>
      <c r="O14" s="471"/>
      <c r="P14" s="471"/>
      <c r="Q14" s="471"/>
      <c r="R14" s="471"/>
      <c r="S14" s="471"/>
      <c r="T14" s="471"/>
      <c r="U14" s="471"/>
      <c r="V14" s="471"/>
      <c r="W14" s="472"/>
      <c r="X14" s="123"/>
      <c r="Y14" s="122"/>
    </row>
    <row r="15" spans="1:25" s="120" customFormat="1" ht="26.25" customHeight="1">
      <c r="A15" s="122"/>
      <c r="P15" s="473"/>
      <c r="Q15" s="473"/>
      <c r="R15" s="473"/>
      <c r="S15" s="473"/>
      <c r="T15" s="473"/>
      <c r="X15" s="123"/>
      <c r="Y15" s="122"/>
    </row>
    <row r="16" spans="1:25" s="120" customFormat="1" ht="67.5" customHeight="1" thickBot="1">
      <c r="A16" s="122"/>
      <c r="B16" s="115" t="s">
        <v>190</v>
      </c>
      <c r="P16" s="474"/>
      <c r="Q16" s="474"/>
      <c r="R16" s="474"/>
      <c r="S16" s="474"/>
      <c r="T16" s="474"/>
      <c r="U16" s="124"/>
      <c r="V16" s="124"/>
      <c r="W16" s="124"/>
      <c r="X16" s="123"/>
      <c r="Y16" s="122"/>
    </row>
    <row r="17" spans="1:33" s="120" customFormat="1" ht="96" customHeight="1" thickBot="1">
      <c r="A17" s="122"/>
      <c r="B17" s="453" t="s">
        <v>191</v>
      </c>
      <c r="C17" s="458"/>
      <c r="D17" s="458"/>
      <c r="E17" s="459"/>
      <c r="F17" s="460"/>
      <c r="G17" s="461"/>
      <c r="H17" s="461"/>
      <c r="I17" s="461"/>
      <c r="J17" s="449"/>
      <c r="K17" s="462"/>
      <c r="L17" s="416" t="s">
        <v>192</v>
      </c>
      <c r="M17" s="457"/>
      <c r="N17" s="457"/>
      <c r="O17" s="463"/>
      <c r="P17" s="464"/>
      <c r="Q17" s="461"/>
      <c r="R17" s="461"/>
      <c r="S17" s="461"/>
      <c r="T17" s="461"/>
      <c r="U17" s="449"/>
      <c r="V17" s="450"/>
      <c r="W17" s="451"/>
      <c r="X17" s="123"/>
      <c r="Y17" s="122"/>
      <c r="AB17" s="452" t="s">
        <v>193</v>
      </c>
      <c r="AC17" s="452"/>
      <c r="AD17" s="452"/>
      <c r="AE17" s="452"/>
      <c r="AF17" s="452"/>
      <c r="AG17" s="452"/>
    </row>
    <row r="18" spans="1:33" s="120" customFormat="1" ht="96" customHeight="1" thickBot="1">
      <c r="A18" s="122"/>
      <c r="B18" s="453" t="s">
        <v>194</v>
      </c>
      <c r="C18" s="426"/>
      <c r="D18" s="426"/>
      <c r="E18" s="454"/>
      <c r="F18" s="455"/>
      <c r="G18" s="424"/>
      <c r="H18" s="424"/>
      <c r="I18" s="424"/>
      <c r="J18" s="424"/>
      <c r="K18" s="456"/>
      <c r="L18" s="416" t="s">
        <v>195</v>
      </c>
      <c r="M18" s="457"/>
      <c r="N18" s="457"/>
      <c r="O18" s="457"/>
      <c r="P18" s="423"/>
      <c r="Q18" s="424"/>
      <c r="R18" s="424"/>
      <c r="S18" s="424"/>
      <c r="T18" s="424"/>
      <c r="U18" s="424"/>
      <c r="V18" s="424"/>
      <c r="W18" s="456"/>
      <c r="X18" s="123"/>
      <c r="Y18" s="122"/>
    </row>
    <row r="19" spans="1:33" s="120" customFormat="1" ht="111" customHeight="1" thickBot="1">
      <c r="A19" s="122"/>
      <c r="B19" s="416" t="s">
        <v>196</v>
      </c>
      <c r="C19" s="417"/>
      <c r="D19" s="417"/>
      <c r="E19" s="417"/>
      <c r="F19" s="418"/>
      <c r="G19" s="419"/>
      <c r="H19" s="419"/>
      <c r="I19" s="419"/>
      <c r="J19" s="419"/>
      <c r="K19" s="420"/>
      <c r="L19" s="421" t="s">
        <v>197</v>
      </c>
      <c r="M19" s="422"/>
      <c r="N19" s="422"/>
      <c r="O19" s="422"/>
      <c r="P19" s="423"/>
      <c r="Q19" s="424"/>
      <c r="R19" s="424"/>
      <c r="S19" s="424"/>
      <c r="T19" s="424"/>
      <c r="U19" s="424"/>
      <c r="V19" s="424"/>
      <c r="W19" s="125"/>
      <c r="X19" s="123"/>
      <c r="Y19" s="122"/>
    </row>
    <row r="20" spans="1:33" s="120" customFormat="1" ht="27" customHeight="1">
      <c r="A20" s="122"/>
      <c r="B20" s="126"/>
      <c r="C20" s="126"/>
      <c r="D20" s="126"/>
      <c r="E20" s="126"/>
      <c r="J20" s="127"/>
      <c r="K20" s="127"/>
      <c r="L20" s="127"/>
      <c r="M20" s="127"/>
      <c r="N20" s="126"/>
      <c r="O20" s="126"/>
      <c r="P20" s="126"/>
      <c r="Q20" s="128"/>
      <c r="R20" s="128"/>
      <c r="X20" s="123"/>
      <c r="Y20" s="122"/>
    </row>
    <row r="21" spans="1:33" s="120" customFormat="1" ht="27.9" customHeight="1">
      <c r="A21" s="122"/>
      <c r="B21" s="129" t="s">
        <v>198</v>
      </c>
      <c r="C21" s="126"/>
      <c r="D21" s="126"/>
      <c r="E21" s="126"/>
      <c r="F21" s="126"/>
      <c r="G21" s="126"/>
      <c r="H21" s="126"/>
      <c r="I21" s="126"/>
      <c r="J21" s="126"/>
      <c r="K21" s="126"/>
      <c r="L21" s="126"/>
      <c r="M21" s="126"/>
      <c r="N21" s="126"/>
      <c r="O21" s="126"/>
      <c r="P21" s="130"/>
      <c r="Q21" s="130"/>
      <c r="R21" s="130"/>
      <c r="S21" s="130"/>
      <c r="T21" s="128"/>
      <c r="U21" s="128"/>
      <c r="X21" s="123"/>
      <c r="Y21" s="122"/>
    </row>
    <row r="22" spans="1:33" s="132" customFormat="1" ht="27.9" customHeight="1">
      <c r="A22" s="131"/>
      <c r="C22" s="133" t="s">
        <v>199</v>
      </c>
      <c r="D22" s="134"/>
      <c r="E22" s="134"/>
      <c r="F22" s="134"/>
      <c r="G22" s="134"/>
      <c r="H22" s="134"/>
      <c r="I22" s="134"/>
      <c r="J22" s="134"/>
      <c r="K22" s="134"/>
      <c r="L22" s="134"/>
      <c r="M22" s="134"/>
      <c r="N22" s="134"/>
      <c r="O22" s="134"/>
      <c r="P22" s="135"/>
      <c r="Q22" s="135"/>
      <c r="R22" s="135"/>
      <c r="S22" s="135"/>
      <c r="T22" s="133"/>
      <c r="U22" s="133"/>
      <c r="V22" s="133"/>
      <c r="X22" s="136"/>
      <c r="Y22" s="122"/>
    </row>
    <row r="23" spans="1:33" s="132" customFormat="1" ht="27.9" customHeight="1" thickBot="1">
      <c r="A23" s="131"/>
      <c r="C23" s="133" t="s">
        <v>200</v>
      </c>
      <c r="D23" s="134"/>
      <c r="E23" s="134"/>
      <c r="F23" s="134"/>
      <c r="G23" s="134"/>
      <c r="H23" s="134"/>
      <c r="I23" s="134"/>
      <c r="J23" s="134"/>
      <c r="K23" s="134"/>
      <c r="L23" s="134"/>
      <c r="M23" s="134"/>
      <c r="N23" s="134"/>
      <c r="O23" s="134"/>
      <c r="P23" s="135"/>
      <c r="Q23" s="135"/>
      <c r="R23" s="135"/>
      <c r="S23" s="135"/>
      <c r="T23" s="133"/>
      <c r="U23" s="133"/>
      <c r="V23" s="133"/>
      <c r="X23" s="136"/>
      <c r="Y23" s="122"/>
    </row>
    <row r="24" spans="1:33" s="132" customFormat="1" ht="74.25" customHeight="1" thickBot="1">
      <c r="A24" s="131"/>
      <c r="B24" s="425" t="s">
        <v>201</v>
      </c>
      <c r="C24" s="426"/>
      <c r="D24" s="426"/>
      <c r="E24" s="427"/>
      <c r="F24" s="417" t="s">
        <v>202</v>
      </c>
      <c r="G24" s="434"/>
      <c r="H24" s="435"/>
      <c r="I24" s="436"/>
      <c r="J24" s="436"/>
      <c r="K24" s="436"/>
      <c r="L24" s="436"/>
      <c r="M24" s="436"/>
      <c r="N24" s="436"/>
      <c r="O24" s="437" t="s">
        <v>203</v>
      </c>
      <c r="P24" s="438"/>
      <c r="Q24" s="439"/>
      <c r="R24" s="440"/>
      <c r="S24" s="441"/>
      <c r="X24" s="136"/>
      <c r="Y24" s="122"/>
    </row>
    <row r="25" spans="1:33" s="132" customFormat="1" ht="74.25" customHeight="1" thickBot="1">
      <c r="A25" s="131"/>
      <c r="B25" s="428"/>
      <c r="C25" s="429"/>
      <c r="D25" s="429"/>
      <c r="E25" s="430"/>
      <c r="F25" s="417" t="s">
        <v>204</v>
      </c>
      <c r="G25" s="417"/>
      <c r="H25" s="442"/>
      <c r="I25" s="436"/>
      <c r="J25" s="436"/>
      <c r="K25" s="436"/>
      <c r="L25" s="436"/>
      <c r="M25" s="436"/>
      <c r="N25" s="443"/>
      <c r="O25" s="437" t="s">
        <v>205</v>
      </c>
      <c r="P25" s="438"/>
      <c r="Q25" s="442"/>
      <c r="R25" s="436"/>
      <c r="S25" s="436"/>
      <c r="T25" s="443"/>
      <c r="U25" s="134"/>
      <c r="V25" s="134"/>
      <c r="W25" s="134"/>
      <c r="X25" s="136"/>
      <c r="Y25" s="122"/>
    </row>
    <row r="26" spans="1:33" s="120" customFormat="1" ht="73.5" customHeight="1" thickBot="1">
      <c r="A26" s="122"/>
      <c r="B26" s="428"/>
      <c r="C26" s="429"/>
      <c r="D26" s="429"/>
      <c r="E26" s="430"/>
      <c r="F26" s="444" t="s">
        <v>206</v>
      </c>
      <c r="G26" s="445"/>
      <c r="H26" s="137">
        <v>1</v>
      </c>
      <c r="I26" s="138"/>
      <c r="J26" s="138"/>
      <c r="K26" s="138"/>
      <c r="L26" s="139">
        <v>0</v>
      </c>
      <c r="M26" s="446"/>
      <c r="N26" s="447"/>
      <c r="O26" s="447"/>
      <c r="X26" s="123"/>
      <c r="Y26" s="122"/>
    </row>
    <row r="27" spans="1:33" s="120" customFormat="1" ht="73.5" customHeight="1" thickBot="1">
      <c r="A27" s="122"/>
      <c r="B27" s="431"/>
      <c r="C27" s="432"/>
      <c r="D27" s="432"/>
      <c r="E27" s="433"/>
      <c r="F27" s="432" t="s">
        <v>207</v>
      </c>
      <c r="G27" s="448"/>
      <c r="H27" s="140"/>
      <c r="I27" s="141"/>
      <c r="J27" s="141"/>
      <c r="K27" s="141"/>
      <c r="L27" s="141"/>
      <c r="M27" s="141"/>
      <c r="N27" s="141"/>
      <c r="O27" s="142">
        <v>1</v>
      </c>
      <c r="P27" s="405" t="s">
        <v>208</v>
      </c>
      <c r="Q27" s="406"/>
      <c r="R27" s="406"/>
      <c r="S27" s="406"/>
      <c r="T27" s="406"/>
      <c r="U27" s="406"/>
      <c r="V27" s="406"/>
      <c r="W27" s="406"/>
      <c r="X27" s="407"/>
      <c r="Y27" s="122"/>
    </row>
    <row r="28" spans="1:33" s="120" customFormat="1" ht="30" customHeight="1" thickBot="1">
      <c r="A28" s="143"/>
      <c r="B28" s="144"/>
      <c r="C28" s="144"/>
      <c r="D28" s="144"/>
      <c r="E28" s="144"/>
      <c r="F28" s="144"/>
      <c r="G28" s="144"/>
      <c r="H28" s="145"/>
      <c r="I28" s="144"/>
      <c r="J28" s="144"/>
      <c r="K28" s="144"/>
      <c r="L28" s="144"/>
      <c r="M28" s="144"/>
      <c r="N28" s="144"/>
      <c r="O28" s="144"/>
      <c r="P28" s="144"/>
      <c r="Q28" s="144"/>
      <c r="R28" s="144"/>
      <c r="S28" s="144"/>
      <c r="T28" s="144"/>
      <c r="U28" s="144"/>
      <c r="V28" s="144"/>
      <c r="W28" s="144"/>
      <c r="X28" s="146"/>
      <c r="Y28" s="122"/>
    </row>
    <row r="29" spans="1:33" s="120" customFormat="1" ht="18" customHeight="1"/>
    <row r="30" spans="1:33" s="120" customFormat="1" ht="61.5" customHeight="1">
      <c r="J30" s="410" t="s">
        <v>209</v>
      </c>
      <c r="K30" s="410"/>
      <c r="L30" s="410"/>
      <c r="M30" s="410"/>
      <c r="N30" s="410"/>
      <c r="O30" s="410"/>
      <c r="P30" s="410"/>
      <c r="Q30" s="410"/>
      <c r="R30" s="410"/>
      <c r="S30" s="410"/>
      <c r="T30" s="410"/>
      <c r="U30" s="410"/>
      <c r="V30" s="410"/>
      <c r="W30" s="410"/>
      <c r="X30" s="410"/>
      <c r="Y30" s="410"/>
    </row>
    <row r="31" spans="1:33" s="115" customFormat="1" ht="69" customHeight="1">
      <c r="D31" s="411"/>
      <c r="E31" s="411"/>
      <c r="F31" s="411"/>
      <c r="G31" s="411"/>
      <c r="H31" s="411"/>
      <c r="I31" s="411"/>
      <c r="J31" s="119"/>
      <c r="K31" s="412" t="s">
        <v>210</v>
      </c>
      <c r="L31" s="412"/>
      <c r="M31" s="413"/>
      <c r="N31" s="413"/>
      <c r="O31" s="413"/>
      <c r="P31" s="413"/>
      <c r="Q31" s="413" t="s">
        <v>188</v>
      </c>
      <c r="R31" s="413"/>
      <c r="S31" s="413"/>
      <c r="T31" s="413"/>
      <c r="U31" s="413"/>
      <c r="V31" s="413"/>
      <c r="W31" s="413"/>
      <c r="X31" s="413"/>
      <c r="Y31" s="119"/>
    </row>
    <row r="32" spans="1:33" s="115" customFormat="1" ht="69" customHeight="1">
      <c r="D32" s="411"/>
      <c r="E32" s="411"/>
      <c r="F32" s="411"/>
      <c r="G32" s="411"/>
      <c r="H32" s="411"/>
      <c r="I32" s="411"/>
      <c r="J32" s="119"/>
      <c r="K32" s="414" t="s">
        <v>19</v>
      </c>
      <c r="L32" s="414"/>
      <c r="M32" s="415"/>
      <c r="N32" s="415"/>
      <c r="O32" s="415"/>
      <c r="P32" s="415"/>
      <c r="Q32" s="415"/>
      <c r="R32" s="415"/>
      <c r="S32" s="415"/>
      <c r="T32" s="415"/>
      <c r="U32" s="415"/>
      <c r="V32" s="415"/>
      <c r="W32" s="415"/>
      <c r="X32" s="415"/>
      <c r="Y32" s="119"/>
    </row>
    <row r="33" spans="1:25" s="115" customFormat="1" ht="69" customHeight="1">
      <c r="K33" s="408" t="s">
        <v>211</v>
      </c>
      <c r="L33" s="408"/>
      <c r="M33" s="409"/>
      <c r="N33" s="409"/>
      <c r="O33" s="409"/>
      <c r="P33" s="409"/>
      <c r="Q33" s="409"/>
      <c r="R33" s="409"/>
      <c r="S33" s="409"/>
      <c r="T33" s="409"/>
      <c r="U33" s="409"/>
      <c r="V33" s="409"/>
      <c r="W33" s="409"/>
      <c r="X33" s="409"/>
      <c r="Y33" s="119"/>
    </row>
    <row r="34" spans="1:25" s="120" customFormat="1" ht="96.75" customHeight="1"/>
    <row r="35" spans="1:25" ht="32.25" hidden="1" customHeight="1">
      <c r="A35" s="147" t="s">
        <v>212</v>
      </c>
    </row>
    <row r="36" spans="1:25" s="120" customFormat="1" ht="39.9" customHeight="1"/>
    <row r="37" spans="1:25" s="120" customFormat="1" ht="30" customHeight="1"/>
    <row r="38" spans="1:25" s="120" customFormat="1" ht="30" customHeight="1"/>
    <row r="39" spans="1:25" s="120" customFormat="1" ht="21"/>
    <row r="40" spans="1:25" s="120" customFormat="1" ht="21"/>
    <row r="41" spans="1:25" s="120" customFormat="1" ht="21"/>
    <row r="42" spans="1:25" s="120" customFormat="1" ht="21"/>
    <row r="43" spans="1:25" ht="21">
      <c r="Y43" s="120"/>
    </row>
    <row r="44" spans="1:25" ht="21">
      <c r="Y44" s="120"/>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688E8-8F3D-4B65-A08D-E135ECFE6125}">
  <sheetPr>
    <pageSetUpPr fitToPage="1"/>
  </sheetPr>
  <dimension ref="A2:K27"/>
  <sheetViews>
    <sheetView workbookViewId="0"/>
  </sheetViews>
  <sheetFormatPr defaultRowHeight="13.2"/>
  <cols>
    <col min="1" max="1" width="15.33203125" customWidth="1"/>
    <col min="7" max="9" width="5.77734375" customWidth="1"/>
    <col min="10" max="10" width="4.44140625" customWidth="1"/>
    <col min="11" max="11" width="34.44140625" customWidth="1"/>
  </cols>
  <sheetData>
    <row r="2" spans="1:11">
      <c r="A2" s="481" t="s">
        <v>282</v>
      </c>
      <c r="B2" s="481"/>
      <c r="C2" s="481"/>
      <c r="D2" s="481"/>
      <c r="E2" s="481"/>
      <c r="F2" s="481"/>
      <c r="G2" s="481"/>
      <c r="H2" s="481"/>
      <c r="I2" s="481"/>
      <c r="J2" s="481"/>
      <c r="K2" s="481"/>
    </row>
    <row r="3" spans="1:11">
      <c r="A3" s="200"/>
    </row>
    <row r="4" spans="1:11">
      <c r="A4" s="482" t="s">
        <v>283</v>
      </c>
      <c r="B4" s="482"/>
      <c r="C4" s="482"/>
      <c r="D4" s="482"/>
      <c r="E4" s="482"/>
      <c r="F4" s="482"/>
      <c r="G4" s="482"/>
      <c r="H4" s="482"/>
      <c r="I4" s="482"/>
      <c r="J4" s="482"/>
      <c r="K4" s="482"/>
    </row>
    <row r="5" spans="1:11">
      <c r="A5" s="200"/>
    </row>
    <row r="6" spans="1:11">
      <c r="A6" s="483" t="s">
        <v>284</v>
      </c>
      <c r="B6" s="483"/>
      <c r="C6" s="483"/>
      <c r="D6" s="483"/>
      <c r="E6" s="483"/>
      <c r="F6" s="483"/>
      <c r="G6" s="483"/>
      <c r="H6" s="483"/>
      <c r="I6" s="483"/>
      <c r="J6" s="483"/>
      <c r="K6" s="483"/>
    </row>
    <row r="7" spans="1:11" ht="13.8" thickBot="1">
      <c r="A7" s="200"/>
    </row>
    <row r="8" spans="1:11" ht="13.8" thickBot="1">
      <c r="A8" s="484" t="s">
        <v>285</v>
      </c>
      <c r="B8" s="486" t="s">
        <v>286</v>
      </c>
      <c r="C8" s="487"/>
      <c r="D8" s="487"/>
      <c r="E8" s="488"/>
      <c r="F8" s="486" t="s">
        <v>287</v>
      </c>
      <c r="G8" s="487"/>
      <c r="H8" s="487"/>
      <c r="I8" s="488"/>
      <c r="J8" s="489" t="s">
        <v>288</v>
      </c>
      <c r="K8" s="484" t="s">
        <v>289</v>
      </c>
    </row>
    <row r="9" spans="1:11" ht="13.8" thickBot="1">
      <c r="A9" s="485"/>
      <c r="B9" s="486" t="s">
        <v>290</v>
      </c>
      <c r="C9" s="488"/>
      <c r="D9" s="486" t="s">
        <v>291</v>
      </c>
      <c r="E9" s="488"/>
      <c r="F9" s="201" t="s">
        <v>292</v>
      </c>
      <c r="G9" s="201" t="s">
        <v>293</v>
      </c>
      <c r="H9" s="201" t="s">
        <v>294</v>
      </c>
      <c r="I9" s="202" t="s">
        <v>295</v>
      </c>
      <c r="J9" s="490"/>
      <c r="K9" s="485"/>
    </row>
    <row r="10" spans="1:11" ht="33" customHeight="1" thickBot="1">
      <c r="A10" s="203"/>
      <c r="B10" s="204"/>
      <c r="C10" s="202"/>
      <c r="D10" s="204"/>
      <c r="E10" s="202"/>
      <c r="F10" s="205"/>
      <c r="G10" s="205"/>
      <c r="H10" s="205"/>
      <c r="I10" s="206"/>
      <c r="J10" s="202"/>
      <c r="K10" s="206"/>
    </row>
    <row r="11" spans="1:11" ht="33" customHeight="1" thickBot="1">
      <c r="A11" s="203"/>
      <c r="B11" s="204"/>
      <c r="C11" s="202"/>
      <c r="D11" s="204"/>
      <c r="E11" s="202"/>
      <c r="F11" s="205"/>
      <c r="G11" s="205"/>
      <c r="H11" s="205"/>
      <c r="I11" s="206"/>
      <c r="J11" s="202"/>
      <c r="K11" s="206"/>
    </row>
    <row r="12" spans="1:11" ht="33" customHeight="1" thickBot="1">
      <c r="A12" s="203"/>
      <c r="B12" s="204"/>
      <c r="C12" s="202"/>
      <c r="D12" s="204"/>
      <c r="E12" s="202"/>
      <c r="F12" s="205"/>
      <c r="G12" s="205"/>
      <c r="H12" s="205"/>
      <c r="I12" s="206"/>
      <c r="J12" s="202"/>
      <c r="K12" s="206"/>
    </row>
    <row r="13" spans="1:11" ht="33" customHeight="1" thickBot="1">
      <c r="A13" s="203"/>
      <c r="B13" s="204"/>
      <c r="C13" s="202"/>
      <c r="D13" s="204"/>
      <c r="E13" s="202"/>
      <c r="F13" s="205"/>
      <c r="G13" s="205"/>
      <c r="H13" s="205"/>
      <c r="I13" s="206"/>
      <c r="J13" s="202"/>
      <c r="K13" s="206"/>
    </row>
    <row r="14" spans="1:11" ht="33" customHeight="1" thickBot="1">
      <c r="A14" s="203"/>
      <c r="B14" s="204"/>
      <c r="C14" s="202"/>
      <c r="D14" s="204"/>
      <c r="E14" s="202"/>
      <c r="F14" s="205"/>
      <c r="G14" s="205"/>
      <c r="H14" s="205"/>
      <c r="I14" s="206"/>
      <c r="J14" s="202"/>
      <c r="K14" s="206"/>
    </row>
    <row r="15" spans="1:11" ht="33" customHeight="1" thickBot="1">
      <c r="A15" s="203"/>
      <c r="B15" s="204"/>
      <c r="C15" s="202"/>
      <c r="D15" s="204"/>
      <c r="E15" s="202"/>
      <c r="F15" s="205"/>
      <c r="G15" s="205"/>
      <c r="H15" s="205"/>
      <c r="I15" s="206"/>
      <c r="J15" s="202"/>
      <c r="K15" s="206"/>
    </row>
    <row r="16" spans="1:11" ht="33" customHeight="1" thickBot="1">
      <c r="A16" s="203"/>
      <c r="B16" s="204"/>
      <c r="C16" s="202"/>
      <c r="D16" s="204"/>
      <c r="E16" s="202"/>
      <c r="F16" s="205"/>
      <c r="G16" s="205"/>
      <c r="H16" s="205"/>
      <c r="I16" s="206"/>
      <c r="J16" s="202"/>
      <c r="K16" s="206"/>
    </row>
    <row r="17" spans="1:11" ht="33" customHeight="1" thickBot="1">
      <c r="A17" s="203"/>
      <c r="B17" s="204"/>
      <c r="C17" s="202"/>
      <c r="D17" s="204"/>
      <c r="E17" s="202"/>
      <c r="F17" s="205"/>
      <c r="G17" s="205"/>
      <c r="H17" s="205"/>
      <c r="I17" s="206"/>
      <c r="J17" s="202"/>
      <c r="K17" s="206"/>
    </row>
    <row r="18" spans="1:11" ht="33" customHeight="1" thickBot="1">
      <c r="A18" s="203"/>
      <c r="B18" s="204"/>
      <c r="C18" s="202"/>
      <c r="D18" s="204"/>
      <c r="E18" s="202"/>
      <c r="F18" s="205"/>
      <c r="G18" s="205"/>
      <c r="H18" s="205"/>
      <c r="I18" s="206"/>
      <c r="J18" s="202"/>
      <c r="K18" s="206"/>
    </row>
    <row r="19" spans="1:11" ht="33" customHeight="1" thickBot="1">
      <c r="A19" s="203"/>
      <c r="B19" s="204"/>
      <c r="C19" s="202"/>
      <c r="D19" s="204"/>
      <c r="E19" s="202"/>
      <c r="F19" s="205"/>
      <c r="G19" s="205"/>
      <c r="H19" s="205"/>
      <c r="I19" s="206"/>
      <c r="J19" s="202"/>
      <c r="K19" s="206"/>
    </row>
    <row r="20" spans="1:11">
      <c r="A20" s="200"/>
    </row>
    <row r="21" spans="1:11">
      <c r="A21" s="200"/>
    </row>
    <row r="22" spans="1:11">
      <c r="A22" s="482" t="s">
        <v>296</v>
      </c>
      <c r="B22" s="482"/>
      <c r="C22" s="482"/>
      <c r="D22" s="482"/>
      <c r="E22" s="482"/>
      <c r="F22" s="482"/>
      <c r="G22" s="482"/>
      <c r="H22" s="482"/>
      <c r="I22" s="482"/>
      <c r="J22" s="482"/>
      <c r="K22" s="482"/>
    </row>
    <row r="23" spans="1:11">
      <c r="A23" s="482" t="s">
        <v>297</v>
      </c>
      <c r="B23" s="482"/>
      <c r="C23" s="482"/>
      <c r="D23" s="482"/>
      <c r="E23" s="482"/>
      <c r="F23" s="482"/>
      <c r="G23" s="482"/>
      <c r="H23" s="482"/>
      <c r="I23" s="482"/>
      <c r="J23" s="482"/>
      <c r="K23" s="482"/>
    </row>
    <row r="24" spans="1:11">
      <c r="A24" s="200"/>
    </row>
    <row r="25" spans="1:11">
      <c r="B25" s="209"/>
      <c r="C25" s="209"/>
      <c r="D25" s="209"/>
      <c r="E25" s="209"/>
      <c r="F25" s="209"/>
      <c r="G25" s="209"/>
      <c r="H25" s="209" t="s">
        <v>298</v>
      </c>
      <c r="J25" s="211"/>
      <c r="K25" s="211"/>
    </row>
    <row r="26" spans="1:11">
      <c r="A26" s="207"/>
    </row>
    <row r="27" spans="1:11">
      <c r="A27" s="208"/>
      <c r="B27" s="208"/>
      <c r="C27" s="208"/>
      <c r="D27" s="208"/>
      <c r="E27" s="208"/>
      <c r="F27" s="208"/>
      <c r="G27" s="208"/>
      <c r="H27" s="210" t="s">
        <v>299</v>
      </c>
      <c r="K27" s="212"/>
    </row>
  </sheetData>
  <mergeCells count="12">
    <mergeCell ref="A2:K2"/>
    <mergeCell ref="A4:K4"/>
    <mergeCell ref="A6:K6"/>
    <mergeCell ref="A22:K22"/>
    <mergeCell ref="A23:K23"/>
    <mergeCell ref="A8:A9"/>
    <mergeCell ref="B8:E8"/>
    <mergeCell ref="F8:I8"/>
    <mergeCell ref="J8:J9"/>
    <mergeCell ref="K8:K9"/>
    <mergeCell ref="B9:C9"/>
    <mergeCell ref="D9:E9"/>
  </mergeCells>
  <phoneticPr fontId="4"/>
  <pageMargins left="0.7" right="0.7" top="0.75" bottom="0.75" header="0.3" footer="0.3"/>
  <pageSetup paperSize="9"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213</v>
      </c>
    </row>
    <row r="2" spans="1:4">
      <c r="A2">
        <v>1</v>
      </c>
      <c r="B2" t="s">
        <v>214</v>
      </c>
      <c r="C2">
        <v>200</v>
      </c>
      <c r="D2" t="s">
        <v>141</v>
      </c>
    </row>
    <row r="3" spans="1:4">
      <c r="A3">
        <v>2</v>
      </c>
      <c r="B3" t="s">
        <v>215</v>
      </c>
      <c r="C3">
        <v>300</v>
      </c>
      <c r="D3" t="s">
        <v>141</v>
      </c>
    </row>
    <row r="4" spans="1:4">
      <c r="A4">
        <v>3</v>
      </c>
      <c r="B4" t="s">
        <v>216</v>
      </c>
      <c r="C4">
        <v>400</v>
      </c>
      <c r="D4" t="s">
        <v>141</v>
      </c>
    </row>
    <row r="5" spans="1:4">
      <c r="A5">
        <v>4</v>
      </c>
      <c r="B5" t="s">
        <v>217</v>
      </c>
      <c r="C5">
        <v>500</v>
      </c>
      <c r="D5" t="s">
        <v>141</v>
      </c>
    </row>
    <row r="6" spans="1:4">
      <c r="A6">
        <v>5</v>
      </c>
      <c r="B6" t="s">
        <v>145</v>
      </c>
      <c r="C6">
        <v>200</v>
      </c>
      <c r="D6" t="s">
        <v>141</v>
      </c>
    </row>
    <row r="7" spans="1:4">
      <c r="A7">
        <v>6</v>
      </c>
      <c r="B7" t="s">
        <v>146</v>
      </c>
      <c r="C7">
        <v>200</v>
      </c>
      <c r="D7" t="s">
        <v>141</v>
      </c>
    </row>
    <row r="8" spans="1:4">
      <c r="A8">
        <v>7</v>
      </c>
      <c r="B8" t="s">
        <v>147</v>
      </c>
      <c r="C8">
        <v>200</v>
      </c>
      <c r="D8" t="s">
        <v>141</v>
      </c>
    </row>
    <row r="9" spans="1:4">
      <c r="A9">
        <v>8</v>
      </c>
      <c r="B9" t="s">
        <v>218</v>
      </c>
      <c r="C9">
        <v>200</v>
      </c>
      <c r="D9" t="s">
        <v>141</v>
      </c>
    </row>
    <row r="10" spans="1:4">
      <c r="A10">
        <v>9</v>
      </c>
      <c r="B10" t="s">
        <v>219</v>
      </c>
      <c r="C10">
        <v>300</v>
      </c>
      <c r="D10" t="s">
        <v>144</v>
      </c>
    </row>
    <row r="11" spans="1:4">
      <c r="A11">
        <v>10</v>
      </c>
      <c r="B11" t="s">
        <v>220</v>
      </c>
      <c r="C11">
        <v>400</v>
      </c>
      <c r="D11" t="s">
        <v>144</v>
      </c>
    </row>
    <row r="12" spans="1:4">
      <c r="A12">
        <v>11</v>
      </c>
      <c r="B12" t="s">
        <v>221</v>
      </c>
      <c r="C12">
        <v>200</v>
      </c>
      <c r="D12" t="s">
        <v>141</v>
      </c>
    </row>
    <row r="13" spans="1:4">
      <c r="A13">
        <v>12</v>
      </c>
      <c r="B13" t="s">
        <v>257</v>
      </c>
      <c r="C13">
        <v>200</v>
      </c>
      <c r="D13" t="s">
        <v>141</v>
      </c>
    </row>
    <row r="14" spans="1:4">
      <c r="A14">
        <v>13</v>
      </c>
      <c r="B14" t="s">
        <v>151</v>
      </c>
      <c r="C14">
        <v>200</v>
      </c>
      <c r="D14" t="s">
        <v>141</v>
      </c>
    </row>
    <row r="15" spans="1:4">
      <c r="A15">
        <v>14</v>
      </c>
      <c r="B15" t="s">
        <v>148</v>
      </c>
      <c r="C15">
        <v>200</v>
      </c>
      <c r="D15" t="s">
        <v>141</v>
      </c>
    </row>
    <row r="16" spans="1:4">
      <c r="A16">
        <v>15</v>
      </c>
      <c r="B16" t="s">
        <v>149</v>
      </c>
      <c r="C16">
        <v>200</v>
      </c>
      <c r="D16" t="s">
        <v>141</v>
      </c>
    </row>
    <row r="17" spans="1:6">
      <c r="A17">
        <v>16</v>
      </c>
      <c r="B17" t="s">
        <v>222</v>
      </c>
      <c r="C17">
        <v>200</v>
      </c>
      <c r="D17" t="s">
        <v>141</v>
      </c>
    </row>
    <row r="18" spans="1:6">
      <c r="A18">
        <v>17</v>
      </c>
      <c r="B18" t="s">
        <v>142</v>
      </c>
      <c r="C18">
        <v>200</v>
      </c>
      <c r="D18" t="s">
        <v>141</v>
      </c>
    </row>
    <row r="19" spans="1:6">
      <c r="A19">
        <v>18</v>
      </c>
      <c r="B19" t="s">
        <v>152</v>
      </c>
      <c r="C19">
        <v>200</v>
      </c>
      <c r="D19" t="s">
        <v>141</v>
      </c>
    </row>
    <row r="20" spans="1:6">
      <c r="A20">
        <v>19</v>
      </c>
      <c r="B20" t="s">
        <v>223</v>
      </c>
      <c r="C20">
        <v>200</v>
      </c>
      <c r="D20" t="s">
        <v>141</v>
      </c>
    </row>
    <row r="21" spans="1:6">
      <c r="A21">
        <v>20</v>
      </c>
      <c r="B21" t="s">
        <v>258</v>
      </c>
      <c r="C21">
        <v>200</v>
      </c>
      <c r="D21" t="s">
        <v>141</v>
      </c>
    </row>
    <row r="22" spans="1:6">
      <c r="A22">
        <v>21</v>
      </c>
      <c r="B22" t="s">
        <v>153</v>
      </c>
      <c r="C22">
        <v>200</v>
      </c>
      <c r="D22" t="s">
        <v>141</v>
      </c>
    </row>
    <row r="23" spans="1:6">
      <c r="A23">
        <v>22</v>
      </c>
      <c r="B23" t="s">
        <v>150</v>
      </c>
      <c r="C23">
        <v>200</v>
      </c>
      <c r="D23" t="s">
        <v>141</v>
      </c>
    </row>
    <row r="24" spans="1:6">
      <c r="A24">
        <v>23</v>
      </c>
      <c r="B24" t="s">
        <v>154</v>
      </c>
      <c r="C24">
        <v>6</v>
      </c>
      <c r="D24" t="s">
        <v>144</v>
      </c>
      <c r="E24">
        <v>18</v>
      </c>
      <c r="F24" t="s">
        <v>232</v>
      </c>
    </row>
    <row r="25" spans="1:6">
      <c r="A25">
        <v>24</v>
      </c>
      <c r="B25" t="s">
        <v>156</v>
      </c>
      <c r="C25">
        <v>6</v>
      </c>
      <c r="D25" t="s">
        <v>144</v>
      </c>
      <c r="E25">
        <v>18</v>
      </c>
      <c r="F25" t="s">
        <v>232</v>
      </c>
    </row>
    <row r="26" spans="1:6">
      <c r="A26">
        <v>25</v>
      </c>
      <c r="B26" t="s">
        <v>157</v>
      </c>
      <c r="C26">
        <v>6</v>
      </c>
      <c r="D26" t="s">
        <v>144</v>
      </c>
      <c r="E26">
        <v>18</v>
      </c>
      <c r="F26" t="s">
        <v>232</v>
      </c>
    </row>
    <row r="27" spans="1:6">
      <c r="A27">
        <v>26</v>
      </c>
      <c r="B27" t="s">
        <v>155</v>
      </c>
      <c r="C27">
        <v>6</v>
      </c>
      <c r="D27" t="s">
        <v>144</v>
      </c>
      <c r="E27">
        <v>18</v>
      </c>
      <c r="F27" t="s">
        <v>232</v>
      </c>
    </row>
    <row r="28" spans="1:6">
      <c r="A28">
        <v>27</v>
      </c>
      <c r="B28" t="s">
        <v>143</v>
      </c>
      <c r="C28">
        <v>6</v>
      </c>
      <c r="D28" t="s">
        <v>144</v>
      </c>
      <c r="E28">
        <v>18</v>
      </c>
      <c r="F28" t="s">
        <v>232</v>
      </c>
    </row>
    <row r="29" spans="1:6">
      <c r="A29">
        <v>28</v>
      </c>
      <c r="B29" t="s">
        <v>224</v>
      </c>
      <c r="C29">
        <v>6</v>
      </c>
      <c r="D29" t="s">
        <v>144</v>
      </c>
      <c r="E29">
        <v>18</v>
      </c>
      <c r="F29" t="s">
        <v>232</v>
      </c>
    </row>
    <row r="30" spans="1:6">
      <c r="A30">
        <v>29</v>
      </c>
      <c r="B30" t="s">
        <v>225</v>
      </c>
      <c r="C30">
        <v>6</v>
      </c>
      <c r="D30" t="s">
        <v>144</v>
      </c>
      <c r="E30">
        <v>18</v>
      </c>
      <c r="F30" t="s">
        <v>232</v>
      </c>
    </row>
    <row r="32" spans="1:6">
      <c r="B32" t="s">
        <v>233</v>
      </c>
    </row>
    <row r="33" spans="2:2">
      <c r="B33" t="s">
        <v>234</v>
      </c>
    </row>
    <row r="34" spans="2:2">
      <c r="B34" t="s">
        <v>235</v>
      </c>
    </row>
    <row r="35" spans="2:2">
      <c r="B35" t="s">
        <v>236</v>
      </c>
    </row>
    <row r="36" spans="2:2">
      <c r="B36" t="s">
        <v>237</v>
      </c>
    </row>
    <row r="37" spans="2:2">
      <c r="B37" t="s">
        <v>238</v>
      </c>
    </row>
    <row r="38" spans="2:2">
      <c r="B38" t="s">
        <v>239</v>
      </c>
    </row>
    <row r="39" spans="2:2">
      <c r="B39" t="s">
        <v>240</v>
      </c>
    </row>
    <row r="40" spans="2:2">
      <c r="B40" t="s">
        <v>241</v>
      </c>
    </row>
    <row r="41" spans="2:2">
      <c r="B41" t="s">
        <v>242</v>
      </c>
    </row>
    <row r="42" spans="2:2">
      <c r="B42" t="s">
        <v>243</v>
      </c>
    </row>
    <row r="43" spans="2:2">
      <c r="B43" t="s">
        <v>244</v>
      </c>
    </row>
    <row r="44" spans="2:2">
      <c r="B44" t="s">
        <v>38</v>
      </c>
    </row>
    <row r="45" spans="2:2">
      <c r="B45" t="s">
        <v>245</v>
      </c>
    </row>
    <row r="46" spans="2:2">
      <c r="B46" t="s">
        <v>246</v>
      </c>
    </row>
    <row r="47" spans="2:2">
      <c r="B47" t="s">
        <v>247</v>
      </c>
    </row>
    <row r="48" spans="2:2">
      <c r="B48" t="s">
        <v>248</v>
      </c>
    </row>
    <row r="49" spans="2:2">
      <c r="B49" t="s">
        <v>249</v>
      </c>
    </row>
    <row r="50" spans="2:2">
      <c r="B50" t="s">
        <v>250</v>
      </c>
    </row>
    <row r="51" spans="2:2">
      <c r="B51" t="s">
        <v>251</v>
      </c>
    </row>
    <row r="52" spans="2:2">
      <c r="B52" t="s">
        <v>158</v>
      </c>
    </row>
    <row r="53" spans="2:2">
      <c r="B53" t="s">
        <v>159</v>
      </c>
    </row>
    <row r="54" spans="2:2">
      <c r="B54" t="s">
        <v>160</v>
      </c>
    </row>
    <row r="55" spans="2:2">
      <c r="B55" t="s">
        <v>161</v>
      </c>
    </row>
    <row r="56" spans="2:2">
      <c r="B56" t="s">
        <v>162</v>
      </c>
    </row>
    <row r="57" spans="2:2">
      <c r="B57" t="s">
        <v>163</v>
      </c>
    </row>
    <row r="58" spans="2:2">
      <c r="B58" t="s">
        <v>164</v>
      </c>
    </row>
    <row r="59" spans="2:2">
      <c r="B59" t="s">
        <v>165</v>
      </c>
    </row>
    <row r="60" spans="2:2">
      <c r="B60" t="s">
        <v>166</v>
      </c>
    </row>
    <row r="61" spans="2:2">
      <c r="B61" t="s">
        <v>167</v>
      </c>
    </row>
    <row r="62" spans="2:2">
      <c r="B62" t="s">
        <v>168</v>
      </c>
    </row>
    <row r="63" spans="2:2">
      <c r="B63" t="s">
        <v>169</v>
      </c>
    </row>
    <row r="64" spans="2:2">
      <c r="B64" t="s">
        <v>170</v>
      </c>
    </row>
    <row r="65" spans="2:2">
      <c r="B65" t="s">
        <v>171</v>
      </c>
    </row>
    <row r="66" spans="2:2">
      <c r="B66" t="s">
        <v>172</v>
      </c>
    </row>
    <row r="67" spans="2:2">
      <c r="B67" t="s">
        <v>173</v>
      </c>
    </row>
    <row r="68" spans="2:2">
      <c r="B68" t="s">
        <v>174</v>
      </c>
    </row>
    <row r="69" spans="2:2">
      <c r="B69" t="s">
        <v>175</v>
      </c>
    </row>
    <row r="70" spans="2:2">
      <c r="B70" t="s">
        <v>176</v>
      </c>
    </row>
    <row r="71" spans="2:2">
      <c r="B71" t="s">
        <v>177</v>
      </c>
    </row>
    <row r="72" spans="2:2">
      <c r="B72" t="s">
        <v>178</v>
      </c>
    </row>
    <row r="73" spans="2:2">
      <c r="B73" t="s">
        <v>179</v>
      </c>
    </row>
    <row r="74" spans="2:2">
      <c r="B74" t="s">
        <v>180</v>
      </c>
    </row>
    <row r="75" spans="2:2">
      <c r="B75" t="s">
        <v>181</v>
      </c>
    </row>
    <row r="76" spans="2:2">
      <c r="B76" t="s">
        <v>182</v>
      </c>
    </row>
    <row r="77" spans="2:2">
      <c r="B77" t="s">
        <v>183</v>
      </c>
    </row>
    <row r="78" spans="2:2">
      <c r="B78" t="s">
        <v>252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purl.org/dc/dcmitype/"/>
    <ds:schemaRef ds:uri="263dbbe5-076b-4606-a03b-9598f5f2f35a"/>
    <ds:schemaRef ds:uri="http://www.w3.org/XML/1998/namespace"/>
    <ds:schemaRef ds:uri="http://purl.org/dc/terms/"/>
    <ds:schemaRef ds:uri="7c629b65-7d30-4138-96d4-6ad76f7e9986"/>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(はじめにお読み下さい)申請書の使い方</vt:lpstr>
      <vt:lpstr>申請書</vt:lpstr>
      <vt:lpstr>清算額一覧</vt:lpstr>
      <vt:lpstr>個票1</vt:lpstr>
      <vt:lpstr>単価表</vt:lpstr>
      <vt:lpstr>銀行口座情報</vt:lpstr>
      <vt:lpstr>役員等氏名一覧</vt:lpstr>
      <vt:lpstr>リスト</vt:lpstr>
      <vt:lpstr>銀行口座情報!Print_Area</vt:lpstr>
      <vt:lpstr>個票1!Print_Area</vt:lpstr>
      <vt:lpstr>申請書!Print_Area</vt:lpstr>
      <vt:lpstr>清算額一覧!Print_Area</vt:lpstr>
      <vt:lpstr>単価表!Print_Area</vt:lpstr>
      <vt:lpstr>役員等氏名一覧!Print_Area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中原 強</dc:creator>
  <cp:keywords/>
  <dc:description/>
  <cp:lastModifiedBy>user</cp:lastModifiedBy>
  <cp:revision/>
  <cp:lastPrinted>2026-03-05T06:38:06Z</cp:lastPrinted>
  <dcterms:created xsi:type="dcterms:W3CDTF">2018-06-19T01:27:02Z</dcterms:created>
  <dcterms:modified xsi:type="dcterms:W3CDTF">2026-03-19T05:44:31Z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