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lsv\1901000_産業政策課\006【大】次世代産業創造グループ\002【中】GX（炭素繊維・その他）\2025(R7)\002【簿】GX全般(R12末)\07_省エネ補助金関連\02_要綱・要領\"/>
    </mc:Choice>
  </mc:AlternateContent>
  <xr:revisionPtr revIDLastSave="0" documentId="13_ncr:1_{06C4B4C7-BE02-429C-B485-552BEB7B5B5C}" xr6:coauthVersionLast="47" xr6:coauthVersionMax="47" xr10:uidLastSave="{00000000-0000-0000-0000-000000000000}"/>
  <bookViews>
    <workbookView xWindow="-28920" yWindow="-2820" windowWidth="29040" windowHeight="15720" tabRatio="820" xr2:uid="{BA1F9898-EC56-4AD4-8702-6BBEC346C315}"/>
  </bookViews>
  <sheets>
    <sheet name="別記様式" sheetId="1" r:id="rId1"/>
    <sheet name="別紙１" sheetId="3" r:id="rId2"/>
    <sheet name="別紙２" sheetId="5" r:id="rId3"/>
    <sheet name="別紙３" sheetId="22" r:id="rId4"/>
    <sheet name="別紙4" sheetId="2" r:id="rId5"/>
    <sheet name="【申請要件】ISO省エネ診断の誓約書" sheetId="17" r:id="rId6"/>
    <sheet name="【申請要件】Jクレジット" sheetId="27" r:id="rId7"/>
    <sheet name="リスト設定用 " sheetId="28" state="hidden" r:id="rId8"/>
    <sheet name="出力リスト" sheetId="21" r:id="rId9"/>
  </sheets>
  <definedNames>
    <definedName name="_xlnm._FilterDatabase" localSheetId="0" hidden="1">別記様式!$A$8:$AD$65</definedName>
    <definedName name="_xlnm._FilterDatabase" localSheetId="4" hidden="1">別紙4!$A$1:$J$9</definedName>
    <definedName name="_xlnm.Print_Area" localSheetId="5">【申請要件】ISO省エネ診断の誓約書!$A$1:$S$21</definedName>
    <definedName name="_xlnm.Print_Area" localSheetId="6">【申請要件】Jクレジット!$A$1:$T$30</definedName>
    <definedName name="_xlnm.Print_Area" localSheetId="8">出力リスト!$A$1</definedName>
    <definedName name="_xlnm.Print_Area" localSheetId="0">別記様式!$A$1:$AC$35</definedName>
    <definedName name="_xlnm.Print_Area" localSheetId="1">別紙１!$A$1:$AD$34</definedName>
    <definedName name="_xlnm.Print_Area" localSheetId="2">別紙２!$A$1:$AC$72</definedName>
    <definedName name="_xlnm.Print_Area" localSheetId="3">別紙３!$A$1:$Y$54</definedName>
    <definedName name="_xlnm.Print_Area" localSheetId="4">別紙4!$A$1:$H$25</definedName>
    <definedName name="期限">#REF!</definedName>
    <definedName name="補助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7" l="1"/>
  <c r="C26" i="27"/>
  <c r="P61" i="5" l="1"/>
  <c r="C28" i="27"/>
  <c r="C27" i="27"/>
  <c r="F10" i="2" l="1"/>
  <c r="F14" i="2"/>
  <c r="H15" i="2"/>
  <c r="F16" i="2" l="1"/>
  <c r="F17" i="2"/>
  <c r="E1" i="2" s="1"/>
  <c r="F15" i="2"/>
  <c r="F8" i="22"/>
  <c r="T29" i="1" l="1"/>
  <c r="F13" i="22"/>
  <c r="I62" i="5" l="1"/>
  <c r="X38" i="22" l="1"/>
  <c r="X37" i="22"/>
  <c r="S38" i="22"/>
  <c r="S37" i="22"/>
  <c r="N38" i="22"/>
  <c r="N37" i="22"/>
  <c r="N35" i="22"/>
  <c r="N34" i="22"/>
  <c r="N33" i="22"/>
  <c r="N32" i="22"/>
  <c r="S35" i="22"/>
  <c r="S34" i="22"/>
  <c r="S33" i="22"/>
  <c r="S32" i="22"/>
  <c r="S31" i="22"/>
  <c r="N31" i="22"/>
  <c r="X35" i="22"/>
  <c r="X34" i="22"/>
  <c r="X33" i="22"/>
  <c r="Y33" i="22" s="1"/>
  <c r="X32" i="22"/>
  <c r="X31" i="22"/>
  <c r="D1" i="2" l="1"/>
  <c r="Z3" i="21"/>
  <c r="A3" i="1"/>
  <c r="F18" i="22" l="1"/>
  <c r="J33" i="22"/>
  <c r="X41" i="5" l="1"/>
  <c r="I60" i="5" s="1"/>
  <c r="X39" i="5"/>
  <c r="W60" i="5"/>
  <c r="W63" i="5"/>
  <c r="Y34" i="22"/>
  <c r="T34" i="22"/>
  <c r="O34" i="22"/>
  <c r="Y31" i="22"/>
  <c r="T31" i="22"/>
  <c r="O31" i="22"/>
  <c r="K8" i="22" l="1"/>
  <c r="P8" i="22"/>
  <c r="U8" i="22"/>
  <c r="W62" i="5"/>
  <c r="Y38" i="22"/>
  <c r="W38" i="22"/>
  <c r="T38" i="22"/>
  <c r="R38" i="22"/>
  <c r="O38" i="22"/>
  <c r="M38" i="22"/>
  <c r="J38" i="22"/>
  <c r="Y37" i="22"/>
  <c r="W37" i="22"/>
  <c r="T37" i="22"/>
  <c r="R37" i="22"/>
  <c r="O37" i="22"/>
  <c r="M37" i="22"/>
  <c r="J37" i="22"/>
  <c r="Y35" i="22"/>
  <c r="W35" i="22"/>
  <c r="T35" i="22"/>
  <c r="R35" i="22"/>
  <c r="O35" i="22"/>
  <c r="M35" i="22"/>
  <c r="J35" i="22"/>
  <c r="W34" i="22"/>
  <c r="R34" i="22"/>
  <c r="M34" i="22"/>
  <c r="J34" i="22"/>
  <c r="W33" i="22"/>
  <c r="T33" i="22"/>
  <c r="R33" i="22"/>
  <c r="O33" i="22"/>
  <c r="M33" i="22"/>
  <c r="Y32" i="22"/>
  <c r="W32" i="22"/>
  <c r="T32" i="22"/>
  <c r="R32" i="22"/>
  <c r="O32" i="22"/>
  <c r="M32" i="22"/>
  <c r="J32" i="22"/>
  <c r="W31" i="22"/>
  <c r="R31" i="22"/>
  <c r="M31" i="22"/>
  <c r="J31" i="22"/>
  <c r="W3" i="22"/>
  <c r="R3" i="22"/>
  <c r="M3" i="22"/>
  <c r="K3" i="22"/>
  <c r="P3" i="22" s="1"/>
  <c r="U3" i="22" s="1"/>
  <c r="P9" i="22" l="1"/>
  <c r="K9" i="22"/>
  <c r="K10" i="22" s="1"/>
  <c r="J36" i="22"/>
  <c r="Y39" i="22"/>
  <c r="O39" i="22"/>
  <c r="T39" i="22"/>
  <c r="J39" i="22"/>
  <c r="T36" i="22"/>
  <c r="Y36" i="22"/>
  <c r="O36" i="22"/>
  <c r="U9" i="22"/>
  <c r="J40" i="22" l="1"/>
  <c r="P10" i="22"/>
  <c r="Y40" i="22"/>
  <c r="U13" i="22" s="1"/>
  <c r="O40" i="22"/>
  <c r="K13" i="22" s="1"/>
  <c r="T40" i="22"/>
  <c r="P13" i="22" s="1"/>
  <c r="U10" i="22"/>
  <c r="F11" i="22" l="1"/>
  <c r="F12" i="22" s="1"/>
  <c r="AR3" i="21"/>
  <c r="U18" i="22"/>
  <c r="P18" i="22"/>
  <c r="K18" i="22"/>
  <c r="AK3" i="21"/>
  <c r="AI3" i="21"/>
  <c r="AH3" i="21"/>
  <c r="AG3" i="21"/>
  <c r="AF3" i="21"/>
  <c r="AE3" i="21"/>
  <c r="AD3" i="21"/>
  <c r="AC3" i="21"/>
  <c r="AA3" i="21"/>
  <c r="Y3" i="21"/>
  <c r="X3" i="21"/>
  <c r="W3" i="21"/>
  <c r="V3" i="21"/>
  <c r="U3" i="21"/>
  <c r="T3" i="21"/>
  <c r="S3" i="21"/>
  <c r="R3" i="21"/>
  <c r="Q3" i="21"/>
  <c r="P3" i="21"/>
  <c r="O3" i="21"/>
  <c r="N3" i="21"/>
  <c r="M3" i="21"/>
  <c r="L3" i="21"/>
  <c r="K3" i="21"/>
  <c r="J3" i="21"/>
  <c r="I3" i="21"/>
  <c r="H3" i="21"/>
  <c r="G3" i="21"/>
  <c r="F3" i="21"/>
  <c r="E3" i="21"/>
  <c r="D3" i="21"/>
  <c r="F24" i="2"/>
  <c r="F25" i="2" s="1"/>
  <c r="F1" i="2" s="1"/>
  <c r="AB3" i="21"/>
  <c r="AP3" i="21"/>
  <c r="AN3" i="21"/>
  <c r="D1" i="3"/>
  <c r="U14" i="22" l="1"/>
  <c r="K14" i="22"/>
  <c r="K15" i="22" s="1"/>
  <c r="P14" i="22"/>
  <c r="U19" i="22"/>
  <c r="AJ3" i="21"/>
  <c r="I63" i="5" l="1"/>
  <c r="P64" i="5" s="1"/>
  <c r="AM3" i="21"/>
  <c r="P19" i="22"/>
  <c r="U15" i="22"/>
  <c r="K19" i="22"/>
  <c r="P15" i="22"/>
  <c r="N1" i="3"/>
  <c r="F16" i="22" l="1"/>
  <c r="F17" i="22" s="1"/>
  <c r="AS3" i="21" s="1"/>
  <c r="F20" i="22"/>
  <c r="AT3" i="21" s="1"/>
  <c r="F3" i="3" l="1"/>
  <c r="AL3" i="21" l="1"/>
  <c r="AQ3" i="21" l="1"/>
  <c r="AO3" i="21"/>
</calcChain>
</file>

<file path=xl/sharedStrings.xml><?xml version="1.0" encoding="utf-8"?>
<sst xmlns="http://schemas.openxmlformats.org/spreadsheetml/2006/main" count="401" uniqueCount="316">
  <si>
    <t>別記様式</t>
    <rPh sb="0" eb="4">
      <t>ベッキヨウシキ</t>
    </rPh>
    <phoneticPr fontId="1"/>
  </si>
  <si>
    <t>日</t>
    <rPh sb="0" eb="1">
      <t>ニチ</t>
    </rPh>
    <phoneticPr fontId="1"/>
  </si>
  <si>
    <t>企業名</t>
    <rPh sb="0" eb="3">
      <t>キギョウメイ</t>
    </rPh>
    <phoneticPr fontId="1"/>
  </si>
  <si>
    <t>所在地</t>
    <phoneticPr fontId="1"/>
  </si>
  <si>
    <t>代表者役職・氏名</t>
    <rPh sb="0" eb="3">
      <t>ダイヒョウシャ</t>
    </rPh>
    <rPh sb="3" eb="5">
      <t>ヤクショク</t>
    </rPh>
    <rPh sb="6" eb="8">
      <t>シメイ</t>
    </rPh>
    <phoneticPr fontId="1"/>
  </si>
  <si>
    <t>記</t>
    <rPh sb="0" eb="1">
      <t>キ</t>
    </rPh>
    <phoneticPr fontId="1"/>
  </si>
  <si>
    <t>企業名</t>
    <rPh sb="0" eb="3">
      <t>キギョウメイ</t>
    </rPh>
    <phoneticPr fontId="1"/>
  </si>
  <si>
    <t>代表者役職</t>
    <rPh sb="0" eb="3">
      <t>ダイヒョウシャ</t>
    </rPh>
    <rPh sb="3" eb="5">
      <t>ヤクショク</t>
    </rPh>
    <phoneticPr fontId="1"/>
  </si>
  <si>
    <t>代表者氏名</t>
    <rPh sb="0" eb="5">
      <t>ダイヒョウシャシメイ</t>
    </rPh>
    <phoneticPr fontId="1"/>
  </si>
  <si>
    <t>〒</t>
    <phoneticPr fontId="1"/>
  </si>
  <si>
    <t>資本金</t>
    <rPh sb="0" eb="3">
      <t>シホンキン</t>
    </rPh>
    <phoneticPr fontId="1"/>
  </si>
  <si>
    <t>区　分</t>
    <rPh sb="0" eb="1">
      <t>ク</t>
    </rPh>
    <rPh sb="2" eb="3">
      <t>ブン</t>
    </rPh>
    <phoneticPr fontId="1"/>
  </si>
  <si>
    <t>業　種</t>
    <rPh sb="0" eb="1">
      <t>ギョウ</t>
    </rPh>
    <rPh sb="2" eb="3">
      <t>シュ</t>
    </rPh>
    <phoneticPr fontId="1"/>
  </si>
  <si>
    <t>直近売上高</t>
    <rPh sb="0" eb="2">
      <t>チョッキン</t>
    </rPh>
    <rPh sb="2" eb="5">
      <t>ウリアゲダカ</t>
    </rPh>
    <phoneticPr fontId="1"/>
  </si>
  <si>
    <t>補助金申請額</t>
    <rPh sb="0" eb="6">
      <t>ホジョキンシンセイガク</t>
    </rPh>
    <phoneticPr fontId="1"/>
  </si>
  <si>
    <t>事業終了時期</t>
    <rPh sb="0" eb="2">
      <t>ジギョウ</t>
    </rPh>
    <rPh sb="2" eb="4">
      <t>シュウリョウ</t>
    </rPh>
    <rPh sb="4" eb="6">
      <t>ジキ</t>
    </rPh>
    <phoneticPr fontId="1"/>
  </si>
  <si>
    <t>勤務先住所</t>
    <rPh sb="0" eb="3">
      <t>キンムサキ</t>
    </rPh>
    <rPh sb="3" eb="5">
      <t>ジュウショ</t>
    </rPh>
    <phoneticPr fontId="1"/>
  </si>
  <si>
    <t>TEL</t>
    <phoneticPr fontId="1"/>
  </si>
  <si>
    <t>E-mail</t>
    <phoneticPr fontId="1"/>
  </si>
  <si>
    <t>千円</t>
    <phoneticPr fontId="1"/>
  </si>
  <si>
    <t>年</t>
    <phoneticPr fontId="1"/>
  </si>
  <si>
    <t>人</t>
    <phoneticPr fontId="1"/>
  </si>
  <si>
    <t>（</t>
    <phoneticPr fontId="1"/>
  </si>
  <si>
    <t>年</t>
    <rPh sb="0" eb="1">
      <t>ネン</t>
    </rPh>
    <phoneticPr fontId="1"/>
  </si>
  <si>
    <t>月期）</t>
    <phoneticPr fontId="1"/>
  </si>
  <si>
    <t>千円</t>
    <rPh sb="0" eb="2">
      <t>センエン</t>
    </rPh>
    <phoneticPr fontId="1"/>
  </si>
  <si>
    <t>１　支出</t>
    <rPh sb="2" eb="4">
      <t>シシュツ</t>
    </rPh>
    <phoneticPr fontId="1"/>
  </si>
  <si>
    <t>２　収入</t>
    <rPh sb="2" eb="4">
      <t>シュウニュウ</t>
    </rPh>
    <phoneticPr fontId="1"/>
  </si>
  <si>
    <t>自己資金</t>
    <rPh sb="0" eb="4">
      <t>ジコシキン</t>
    </rPh>
    <phoneticPr fontId="1"/>
  </si>
  <si>
    <t>借入金</t>
    <rPh sb="0" eb="3">
      <t>カリイレキン</t>
    </rPh>
    <phoneticPr fontId="1"/>
  </si>
  <si>
    <t>その他</t>
    <rPh sb="2" eb="3">
      <t>タ</t>
    </rPh>
    <phoneticPr fontId="1"/>
  </si>
  <si>
    <t>補助金</t>
    <rPh sb="0" eb="3">
      <t>ホジョキン</t>
    </rPh>
    <phoneticPr fontId="1"/>
  </si>
  <si>
    <t>（別紙1）</t>
    <rPh sb="1" eb="3">
      <t>ベッシ</t>
    </rPh>
    <phoneticPr fontId="1"/>
  </si>
  <si>
    <t>事業テーマ名</t>
    <rPh sb="0" eb="2">
      <t>ジギョウ</t>
    </rPh>
    <rPh sb="5" eb="6">
      <t>メイ</t>
    </rPh>
    <phoneticPr fontId="1"/>
  </si>
  <si>
    <t>取組内容
（解決策）</t>
    <rPh sb="0" eb="1">
      <t>ト</t>
    </rPh>
    <rPh sb="1" eb="2">
      <t>ク</t>
    </rPh>
    <rPh sb="2" eb="4">
      <t>ナイヨウ</t>
    </rPh>
    <rPh sb="6" eb="9">
      <t>カイケツサク</t>
    </rPh>
    <phoneticPr fontId="1"/>
  </si>
  <si>
    <t>企業名</t>
    <rPh sb="0" eb="3">
      <t>キギョウメイ</t>
    </rPh>
    <phoneticPr fontId="1"/>
  </si>
  <si>
    <t>期待される
効果
（数値目標）</t>
    <rPh sb="0" eb="2">
      <t>キタイ</t>
    </rPh>
    <rPh sb="6" eb="8">
      <t>コウカ</t>
    </rPh>
    <rPh sb="10" eb="14">
      <t>スウチモクヒョウ</t>
    </rPh>
    <phoneticPr fontId="1"/>
  </si>
  <si>
    <t>（取組内容がわかる
イメージ図や写真、
イラストなどを
貼り付けて下さい）</t>
    <rPh sb="1" eb="5">
      <t>トリクミナイヨウ</t>
    </rPh>
    <rPh sb="14" eb="15">
      <t>ズ</t>
    </rPh>
    <rPh sb="16" eb="18">
      <t>シャシン</t>
    </rPh>
    <rPh sb="28" eb="29">
      <t>ハ</t>
    </rPh>
    <rPh sb="30" eb="31">
      <t>ツ</t>
    </rPh>
    <rPh sb="33" eb="34">
      <t>クダ</t>
    </rPh>
    <phoneticPr fontId="1"/>
  </si>
  <si>
    <t>（導入前後の比較など
により効果が分かる
イラストや写真などを
貼り付けて下さい）</t>
    <rPh sb="1" eb="3">
      <t>ドウニュウ</t>
    </rPh>
    <rPh sb="3" eb="5">
      <t>ゼンゴ</t>
    </rPh>
    <rPh sb="6" eb="8">
      <t>ヒカク</t>
    </rPh>
    <rPh sb="14" eb="16">
      <t>コウカ</t>
    </rPh>
    <rPh sb="17" eb="18">
      <t>ワ</t>
    </rPh>
    <rPh sb="26" eb="28">
      <t>シャシン</t>
    </rPh>
    <rPh sb="32" eb="33">
      <t>ハ</t>
    </rPh>
    <rPh sb="34" eb="35">
      <t>ツ</t>
    </rPh>
    <rPh sb="37" eb="38">
      <t>クダ</t>
    </rPh>
    <phoneticPr fontId="1"/>
  </si>
  <si>
    <t>（別紙2）</t>
    <rPh sb="1" eb="3">
      <t>ベッシ</t>
    </rPh>
    <phoneticPr fontId="1"/>
  </si>
  <si>
    <t>メーカー名</t>
    <rPh sb="4" eb="5">
      <t>メイ</t>
    </rPh>
    <phoneticPr fontId="1"/>
  </si>
  <si>
    <t>内容</t>
    <rPh sb="0" eb="2">
      <t>ナイヨウ</t>
    </rPh>
    <phoneticPr fontId="1"/>
  </si>
  <si>
    <t>設備導入する
事業所の所在地</t>
    <rPh sb="0" eb="4">
      <t>セツビドウニュウ</t>
    </rPh>
    <rPh sb="7" eb="10">
      <t>ジギョウショ</t>
    </rPh>
    <rPh sb="11" eb="14">
      <t>ショザイチ</t>
    </rPh>
    <phoneticPr fontId="1"/>
  </si>
  <si>
    <t>導入設備の概要
（特徴など）</t>
    <rPh sb="0" eb="4">
      <t>ドウニュウセツビ</t>
    </rPh>
    <rPh sb="5" eb="7">
      <t>ガイヨウ</t>
    </rPh>
    <rPh sb="9" eb="11">
      <t>トクチョウ</t>
    </rPh>
    <phoneticPr fontId="1"/>
  </si>
  <si>
    <t>部署名</t>
    <rPh sb="0" eb="2">
      <t>ブショ</t>
    </rPh>
    <rPh sb="2" eb="3">
      <t>メイ</t>
    </rPh>
    <phoneticPr fontId="1"/>
  </si>
  <si>
    <t>（カナ）</t>
    <phoneticPr fontId="1"/>
  </si>
  <si>
    <t xml:space="preserve"> １ 企業概要</t>
    <rPh sb="3" eb="5">
      <t>キギョウ</t>
    </rPh>
    <rPh sb="5" eb="7">
      <t>ガイヨウ</t>
    </rPh>
    <phoneticPr fontId="1"/>
  </si>
  <si>
    <t xml:space="preserve"> ２ 申請事業</t>
    <rPh sb="3" eb="5">
      <t>シンセイ</t>
    </rPh>
    <rPh sb="5" eb="7">
      <t>ジギョウ</t>
    </rPh>
    <phoneticPr fontId="1"/>
  </si>
  <si>
    <t>● 従業員数に、会社役員(従業員との兼務役員は除く)、個人事業主本人および同居の親族従業員、</t>
    <phoneticPr fontId="1"/>
  </si>
  <si>
    <t xml:space="preserve">    定めて使用される者、試みの使用期間中の者は含まれません。</t>
    <phoneticPr fontId="1"/>
  </si>
  <si>
    <t>月</t>
    <rPh sb="0" eb="1">
      <t>ツキ</t>
    </rPh>
    <phoneticPr fontId="1"/>
  </si>
  <si>
    <t>年</t>
    <rPh sb="0" eb="1">
      <t>ネン</t>
    </rPh>
    <phoneticPr fontId="1"/>
  </si>
  <si>
    <t>　　また、略字（㈱、㈲）ではなく、正式名称を記載してください。</t>
    <phoneticPr fontId="1"/>
  </si>
  <si>
    <t>● 採択された際には、記載いただいた「企業名」「代表者役職」「代表者氏名」を</t>
    <rPh sb="2" eb="4">
      <t>サイタク</t>
    </rPh>
    <rPh sb="7" eb="8">
      <t>サイ</t>
    </rPh>
    <rPh sb="11" eb="13">
      <t>キサイ</t>
    </rPh>
    <rPh sb="19" eb="22">
      <t>キギョウメイ</t>
    </rPh>
    <rPh sb="24" eb="27">
      <t>ダイヒョウシャ</t>
    </rPh>
    <rPh sb="27" eb="29">
      <t>ヤクショク</t>
    </rPh>
    <rPh sb="31" eb="34">
      <t>ダイヒョウシャ</t>
    </rPh>
    <rPh sb="34" eb="36">
      <t>シメイ</t>
    </rPh>
    <phoneticPr fontId="1"/>
  </si>
  <si>
    <t>　  採択決定通知書にそのまま使用しますので、誤りがないように記載してください。</t>
    <rPh sb="23" eb="24">
      <t>アヤマ</t>
    </rPh>
    <rPh sb="31" eb="33">
      <t>キサイ</t>
    </rPh>
    <phoneticPr fontId="1"/>
  </si>
  <si>
    <t>● TEL及びE-mailは、誤りがないように必ず記載してください。（誤りがあると連絡できません。）</t>
    <rPh sb="5" eb="6">
      <t>オヨ</t>
    </rPh>
    <rPh sb="15" eb="16">
      <t>アヤマ</t>
    </rPh>
    <rPh sb="23" eb="24">
      <t>カナラ</t>
    </rPh>
    <rPh sb="25" eb="27">
      <t>キサイ</t>
    </rPh>
    <rPh sb="35" eb="36">
      <t>アヤマ</t>
    </rPh>
    <rPh sb="41" eb="43">
      <t>レンラク</t>
    </rPh>
    <phoneticPr fontId="1"/>
  </si>
  <si>
    <t>　【注意事項・記載方法など】</t>
    <rPh sb="2" eb="6">
      <t>チュウイジコウ</t>
    </rPh>
    <rPh sb="7" eb="11">
      <t>キサイホウホウ</t>
    </rPh>
    <phoneticPr fontId="1"/>
  </si>
  <si>
    <t>　【注意事項・記載方法など】</t>
    <phoneticPr fontId="1"/>
  </si>
  <si>
    <t xml:space="preserve"> ３ 計画作成者（連絡先）</t>
    <rPh sb="3" eb="5">
      <t>ケイカク</t>
    </rPh>
    <rPh sb="5" eb="8">
      <t>サクセイシャ</t>
    </rPh>
    <rPh sb="9" eb="12">
      <t>レンラクサキ</t>
    </rPh>
    <phoneticPr fontId="1"/>
  </si>
  <si>
    <t>● 計画作成者に、書類の不備や採択の連絡など各種連絡をさせて頂きますので、社内の担当者を記載してください。</t>
    <rPh sb="2" eb="7">
      <t>ケイカクサクセイシャ</t>
    </rPh>
    <rPh sb="9" eb="11">
      <t>ショルイ</t>
    </rPh>
    <rPh sb="12" eb="14">
      <t>フビ</t>
    </rPh>
    <rPh sb="15" eb="17">
      <t>サイタク</t>
    </rPh>
    <rPh sb="18" eb="20">
      <t>レンラク</t>
    </rPh>
    <rPh sb="22" eb="24">
      <t>カクシュ</t>
    </rPh>
    <rPh sb="24" eb="26">
      <t>レンラク</t>
    </rPh>
    <rPh sb="30" eb="31">
      <t>イタダ</t>
    </rPh>
    <rPh sb="37" eb="39">
      <t>シャナイ</t>
    </rPh>
    <rPh sb="40" eb="43">
      <t>タントウシャ</t>
    </rPh>
    <rPh sb="44" eb="46">
      <t>キサイ</t>
    </rPh>
    <phoneticPr fontId="1"/>
  </si>
  <si>
    <r>
      <t>設立</t>
    </r>
    <r>
      <rPr>
        <sz val="10"/>
        <color theme="1"/>
        <rFont val="Meiryo UI"/>
        <family val="3"/>
        <charset val="128"/>
      </rPr>
      <t>（西暦）</t>
    </r>
    <rPh sb="0" eb="1">
      <t>セツ</t>
    </rPh>
    <rPh sb="1" eb="2">
      <t>タチ</t>
    </rPh>
    <rPh sb="3" eb="5">
      <t>セイレキ</t>
    </rPh>
    <phoneticPr fontId="1"/>
  </si>
  <si>
    <t>従業員数</t>
    <rPh sb="0" eb="4">
      <t>ジュウギョウインスウ</t>
    </rPh>
    <phoneticPr fontId="1"/>
  </si>
  <si>
    <t>● 資本金、直近売上高の単位は、「千円」なので誤りがないように記入ください。</t>
    <rPh sb="2" eb="5">
      <t>シホンキン</t>
    </rPh>
    <rPh sb="6" eb="8">
      <t>チョッキン</t>
    </rPh>
    <rPh sb="8" eb="11">
      <t>ウリアゲダカ</t>
    </rPh>
    <rPh sb="12" eb="14">
      <t>タンイ</t>
    </rPh>
    <rPh sb="17" eb="19">
      <t>センエン</t>
    </rPh>
    <rPh sb="23" eb="24">
      <t>アヤマ</t>
    </rPh>
    <rPh sb="31" eb="33">
      <t>キニュウ</t>
    </rPh>
    <phoneticPr fontId="1"/>
  </si>
  <si>
    <r>
      <t xml:space="preserve">企業の特徴
</t>
    </r>
    <r>
      <rPr>
        <sz val="9"/>
        <color theme="1"/>
        <rFont val="Meiryo UI"/>
        <family val="3"/>
        <charset val="128"/>
      </rPr>
      <t>[140文字以内]</t>
    </r>
    <rPh sb="0" eb="2">
      <t>キギョウ</t>
    </rPh>
    <rPh sb="3" eb="5">
      <t>トクチョウ</t>
    </rPh>
    <rPh sb="10" eb="12">
      <t>モジ</t>
    </rPh>
    <rPh sb="12" eb="14">
      <t>イナイ</t>
    </rPh>
    <phoneticPr fontId="1"/>
  </si>
  <si>
    <r>
      <t>時期</t>
    </r>
    <r>
      <rPr>
        <sz val="10.5"/>
        <color theme="1"/>
        <rFont val="Meiryo UI"/>
        <family val="3"/>
        <charset val="128"/>
      </rPr>
      <t>（西暦）</t>
    </r>
    <rPh sb="0" eb="2">
      <t>ジキ</t>
    </rPh>
    <rPh sb="3" eb="5">
      <t>セイレキ</t>
    </rPh>
    <phoneticPr fontId="1"/>
  </si>
  <si>
    <t>備考</t>
    <rPh sb="0" eb="2">
      <t>ビコウ</t>
    </rPh>
    <phoneticPr fontId="1"/>
  </si>
  <si>
    <t>収入合計額（B）</t>
    <rPh sb="0" eb="2">
      <t>シュウニュウ</t>
    </rPh>
    <rPh sb="2" eb="3">
      <t>ゴウ</t>
    </rPh>
    <rPh sb="3" eb="4">
      <t>ケイ</t>
    </rPh>
    <rPh sb="4" eb="5">
      <t>ガク</t>
    </rPh>
    <phoneticPr fontId="1"/>
  </si>
  <si>
    <t>導入完了予定日
（西暦）</t>
    <rPh sb="0" eb="4">
      <t>ドウニュウカンリョウ</t>
    </rPh>
    <rPh sb="4" eb="6">
      <t>ヨテイ</t>
    </rPh>
    <rPh sb="6" eb="7">
      <t>ヒ</t>
    </rPh>
    <rPh sb="9" eb="11">
      <t>セイレキ</t>
    </rPh>
    <phoneticPr fontId="1"/>
  </si>
  <si>
    <t>　　日々雇い入れられる者、2か月以内の期間を定めて使用される者、季節業務に4か月以内の期間を</t>
    <phoneticPr fontId="1"/>
  </si>
  <si>
    <t>● 導入予定価格は、千円単位で記載してください。</t>
    <rPh sb="2" eb="4">
      <t>ドウニュウ</t>
    </rPh>
    <rPh sb="4" eb="6">
      <t>ヨテイ</t>
    </rPh>
    <rPh sb="6" eb="8">
      <t>カカク</t>
    </rPh>
    <rPh sb="10" eb="11">
      <t>セン</t>
    </rPh>
    <rPh sb="11" eb="12">
      <t>エン</t>
    </rPh>
    <rPh sb="12" eb="14">
      <t>タンイ</t>
    </rPh>
    <rPh sb="15" eb="17">
      <t>キサイ</t>
    </rPh>
    <phoneticPr fontId="1"/>
  </si>
  <si>
    <t>役  職</t>
    <rPh sb="0" eb="1">
      <t>ヤク</t>
    </rPh>
    <rPh sb="3" eb="4">
      <t>ショク</t>
    </rPh>
    <phoneticPr fontId="1"/>
  </si>
  <si>
    <t>氏  名</t>
    <rPh sb="0" eb="1">
      <t>シ</t>
    </rPh>
    <rPh sb="3" eb="4">
      <t>メイ</t>
    </rPh>
    <phoneticPr fontId="1"/>
  </si>
  <si>
    <t>代表者役職・氏名</t>
  </si>
  <si>
    <t>導入予定設備</t>
    <rPh sb="0" eb="2">
      <t>ドウニュウ</t>
    </rPh>
    <rPh sb="2" eb="4">
      <t>ヨテイ</t>
    </rPh>
    <rPh sb="4" eb="6">
      <t>セツビ</t>
    </rPh>
    <phoneticPr fontId="1"/>
  </si>
  <si>
    <t>導入予定
設備の概要</t>
    <rPh sb="0" eb="2">
      <t>ドウニュウ</t>
    </rPh>
    <rPh sb="2" eb="4">
      <t>ヨテイ</t>
    </rPh>
    <rPh sb="5" eb="7">
      <t>セツビ</t>
    </rPh>
    <rPh sb="8" eb="10">
      <t>ガイヨウ</t>
    </rPh>
    <phoneticPr fontId="1"/>
  </si>
  <si>
    <t>（導入予定設備の
写真やイメージ図など
を貼り付けて下さい）</t>
    <rPh sb="1" eb="3">
      <t>ドウニュウ</t>
    </rPh>
    <rPh sb="3" eb="5">
      <t>ヨテイ</t>
    </rPh>
    <rPh sb="5" eb="7">
      <t>セツビ</t>
    </rPh>
    <rPh sb="9" eb="11">
      <t>シャシン</t>
    </rPh>
    <rPh sb="16" eb="17">
      <t>ズ</t>
    </rPh>
    <rPh sb="21" eb="22">
      <t>ハ</t>
    </rPh>
    <rPh sb="23" eb="24">
      <t>ツ</t>
    </rPh>
    <rPh sb="26" eb="27">
      <t>クダ</t>
    </rPh>
    <phoneticPr fontId="1"/>
  </si>
  <si>
    <t>本社所在地</t>
    <rPh sb="0" eb="2">
      <t>ホンシャ</t>
    </rPh>
    <rPh sb="2" eb="5">
      <t>ショザイチ</t>
    </rPh>
    <phoneticPr fontId="1"/>
  </si>
  <si>
    <t>申請要件</t>
    <rPh sb="0" eb="2">
      <t>シンセイ</t>
    </rPh>
    <rPh sb="2" eb="4">
      <t>ヨウケン</t>
    </rPh>
    <phoneticPr fontId="1"/>
  </si>
  <si>
    <t>更新前①</t>
    <rPh sb="0" eb="2">
      <t>コウシン</t>
    </rPh>
    <rPh sb="2" eb="3">
      <t>マエ</t>
    </rPh>
    <phoneticPr fontId="1"/>
  </si>
  <si>
    <t>更新後②</t>
    <rPh sb="0" eb="2">
      <t>コウシン</t>
    </rPh>
    <rPh sb="2" eb="3">
      <t>ゴ</t>
    </rPh>
    <phoneticPr fontId="1"/>
  </si>
  <si>
    <t>主な調達先</t>
    <rPh sb="0" eb="1">
      <t>オモ</t>
    </rPh>
    <rPh sb="2" eb="4">
      <t>チョウタツ</t>
    </rPh>
    <rPh sb="4" eb="5">
      <t>サキ</t>
    </rPh>
    <phoneticPr fontId="1"/>
  </si>
  <si>
    <t>事　業　予　算</t>
    <rPh sb="0" eb="1">
      <t>コト</t>
    </rPh>
    <rPh sb="2" eb="3">
      <t>ゴウ</t>
    </rPh>
    <rPh sb="4" eb="5">
      <t>ヨ</t>
    </rPh>
    <rPh sb="6" eb="7">
      <t>サン</t>
    </rPh>
    <phoneticPr fontId="1"/>
  </si>
  <si>
    <t xml:space="preserve">事 業 計 画 </t>
    <rPh sb="0" eb="1">
      <t>コト</t>
    </rPh>
    <rPh sb="2" eb="3">
      <t>ギョウ</t>
    </rPh>
    <rPh sb="4" eb="5">
      <t>ケイ</t>
    </rPh>
    <rPh sb="6" eb="7">
      <t>ガ</t>
    </rPh>
    <phoneticPr fontId="1"/>
  </si>
  <si>
    <t>事業内容</t>
    <rPh sb="0" eb="4">
      <t>ジギョウナイヨウ</t>
    </rPh>
    <phoneticPr fontId="1"/>
  </si>
  <si>
    <t>申請要件に関する誓約書</t>
    <rPh sb="0" eb="4">
      <t>シンセイヨウケン</t>
    </rPh>
    <rPh sb="5" eb="6">
      <t>カン</t>
    </rPh>
    <rPh sb="8" eb="10">
      <t>セイヤク</t>
    </rPh>
    <phoneticPr fontId="1"/>
  </si>
  <si>
    <t>1.</t>
    <phoneticPr fontId="1"/>
  </si>
  <si>
    <t>２.</t>
    <phoneticPr fontId="1"/>
  </si>
  <si>
    <t>補助事業期間内に、上記を実施できなかった場合は、</t>
    <rPh sb="0" eb="4">
      <t>ホジョジギョウ</t>
    </rPh>
    <rPh sb="4" eb="6">
      <t>キカン</t>
    </rPh>
    <rPh sb="6" eb="7">
      <t>ナイ</t>
    </rPh>
    <rPh sb="9" eb="11">
      <t>ジョウキ</t>
    </rPh>
    <rPh sb="12" eb="14">
      <t>ジッシ</t>
    </rPh>
    <rPh sb="20" eb="22">
      <t>バアイ</t>
    </rPh>
    <phoneticPr fontId="1"/>
  </si>
  <si>
    <t>申請要件を満たさないことから、補助事業自体をとりやめることとし、</t>
    <rPh sb="0" eb="4">
      <t>シンセイヨウケン</t>
    </rPh>
    <rPh sb="5" eb="6">
      <t>ミ</t>
    </rPh>
    <rPh sb="15" eb="19">
      <t>ホジョジギョウ</t>
    </rPh>
    <rPh sb="19" eb="21">
      <t>ジタイ</t>
    </rPh>
    <phoneticPr fontId="1"/>
  </si>
  <si>
    <t>導入予定価格
（税抜：千円）</t>
    <rPh sb="0" eb="4">
      <t>ドウニュウヨテイ</t>
    </rPh>
    <rPh sb="4" eb="6">
      <t>カカク</t>
    </rPh>
    <rPh sb="8" eb="10">
      <t>ゼイヌ</t>
    </rPh>
    <rPh sb="11" eb="13">
      <t>センエン</t>
    </rPh>
    <phoneticPr fontId="1"/>
  </si>
  <si>
    <t>速やかに、廃止に係る手続きを行うことに同意します。</t>
    <rPh sb="0" eb="1">
      <t>スミ</t>
    </rPh>
    <rPh sb="5" eb="7">
      <t>ハイシ</t>
    </rPh>
    <rPh sb="8" eb="9">
      <t>カカ</t>
    </rPh>
    <rPh sb="10" eb="12">
      <t>テツヅ</t>
    </rPh>
    <rPh sb="14" eb="15">
      <t>オコナ</t>
    </rPh>
    <rPh sb="19" eb="21">
      <t>ドウイ</t>
    </rPh>
    <phoneticPr fontId="1"/>
  </si>
  <si>
    <t>支出合計額（A）</t>
    <rPh sb="0" eb="2">
      <t>シシュツ</t>
    </rPh>
    <phoneticPr fontId="1"/>
  </si>
  <si>
    <t>応募区分</t>
    <rPh sb="0" eb="2">
      <t>オウボ</t>
    </rPh>
    <rPh sb="2" eb="4">
      <t>クブン</t>
    </rPh>
    <phoneticPr fontId="1"/>
  </si>
  <si>
    <t>● 応募区分をリストから選択してください。</t>
    <rPh sb="2" eb="4">
      <t>オウボ</t>
    </rPh>
    <rPh sb="4" eb="6">
      <t>クブン</t>
    </rPh>
    <rPh sb="12" eb="14">
      <t>センタク</t>
    </rPh>
    <phoneticPr fontId="1"/>
  </si>
  <si>
    <t>● 導入予定設備について簡潔に記載してください。（例えば、高効率ボイラー＋太陽光発電）</t>
    <rPh sb="2" eb="4">
      <t>ドウニュウ</t>
    </rPh>
    <rPh sb="4" eb="6">
      <t>ヨテイ</t>
    </rPh>
    <rPh sb="6" eb="8">
      <t>セツビ</t>
    </rPh>
    <rPh sb="12" eb="14">
      <t>カンケツ</t>
    </rPh>
    <rPh sb="15" eb="17">
      <t>キサイ</t>
    </rPh>
    <rPh sb="25" eb="26">
      <t>タト</t>
    </rPh>
    <rPh sb="29" eb="32">
      <t>コウコウリツ</t>
    </rPh>
    <rPh sb="37" eb="42">
      <t>タイヨウコウハツデン</t>
    </rPh>
    <phoneticPr fontId="1"/>
  </si>
  <si>
    <t>　　ベンダー、納入業者、作成代行業者等は不可とします。</t>
    <rPh sb="7" eb="9">
      <t>ノウニュウ</t>
    </rPh>
    <rPh sb="9" eb="11">
      <t>ギョウシャ</t>
    </rPh>
    <rPh sb="12" eb="14">
      <t>サクセイ</t>
    </rPh>
    <rPh sb="14" eb="16">
      <t>ダイコウ</t>
    </rPh>
    <rPh sb="16" eb="18">
      <t>ギョウシャ</t>
    </rPh>
    <rPh sb="18" eb="19">
      <t>トウ</t>
    </rPh>
    <rPh sb="20" eb="22">
      <t>フカ</t>
    </rPh>
    <phoneticPr fontId="1"/>
  </si>
  <si>
    <t>（単位：千円）</t>
    <rPh sb="1" eb="3">
      <t>タンイ</t>
    </rPh>
    <rPh sb="4" eb="5">
      <t>セン</t>
    </rPh>
    <rPh sb="5" eb="6">
      <t>エン</t>
    </rPh>
    <phoneticPr fontId="1"/>
  </si>
  <si>
    <t>を申請する、もしくは省エネ診断を受けることとします。</t>
    <rPh sb="1" eb="3">
      <t>シンセイ</t>
    </rPh>
    <phoneticPr fontId="1"/>
  </si>
  <si>
    <t>● 企業名、テーマ名の欄は、事業計画書（別紙様式）から自動転記されるため記載不要です。</t>
    <rPh sb="2" eb="4">
      <t>キギョウ</t>
    </rPh>
    <rPh sb="4" eb="5">
      <t>メイ</t>
    </rPh>
    <rPh sb="9" eb="10">
      <t>メイ</t>
    </rPh>
    <rPh sb="11" eb="12">
      <t>ラン</t>
    </rPh>
    <rPh sb="14" eb="19">
      <t>ジギョウケイカクショ</t>
    </rPh>
    <rPh sb="20" eb="22">
      <t>ベッシ</t>
    </rPh>
    <rPh sb="22" eb="24">
      <t>ヨウシキ</t>
    </rPh>
    <phoneticPr fontId="1"/>
  </si>
  <si>
    <t>受付番号</t>
    <rPh sb="0" eb="4">
      <t>ウケツケバンゴウ</t>
    </rPh>
    <phoneticPr fontId="1"/>
  </si>
  <si>
    <t>受付日</t>
    <rPh sb="0" eb="3">
      <t>ウケツケビ</t>
    </rPh>
    <phoneticPr fontId="1"/>
  </si>
  <si>
    <t>カナ（企業名）</t>
    <rPh sb="3" eb="6">
      <t>キギョウメイ</t>
    </rPh>
    <phoneticPr fontId="1"/>
  </si>
  <si>
    <t>代表者氏名</t>
    <rPh sb="0" eb="3">
      <t>ダイヒョウシャ</t>
    </rPh>
    <rPh sb="3" eb="5">
      <t>シメイ</t>
    </rPh>
    <phoneticPr fontId="1"/>
  </si>
  <si>
    <t>カナ（代表者氏名）</t>
    <phoneticPr fontId="1"/>
  </si>
  <si>
    <t>郵便番号</t>
    <phoneticPr fontId="1"/>
  </si>
  <si>
    <t>業種</t>
    <rPh sb="0" eb="2">
      <t>ギョウシュ</t>
    </rPh>
    <phoneticPr fontId="1"/>
  </si>
  <si>
    <t>直近売上高</t>
    <rPh sb="0" eb="5">
      <t>チョッキンウリアゲダカ</t>
    </rPh>
    <phoneticPr fontId="1"/>
  </si>
  <si>
    <t>決算年</t>
    <rPh sb="0" eb="2">
      <t>ケッサン</t>
    </rPh>
    <rPh sb="2" eb="3">
      <t>ネン</t>
    </rPh>
    <phoneticPr fontId="1"/>
  </si>
  <si>
    <t>決算月</t>
    <rPh sb="0" eb="3">
      <t>ケッサンツキ</t>
    </rPh>
    <phoneticPr fontId="1"/>
  </si>
  <si>
    <t>企業の特徴</t>
    <rPh sb="0" eb="2">
      <t>キギョウ</t>
    </rPh>
    <rPh sb="3" eb="5">
      <t>トクチョウ</t>
    </rPh>
    <phoneticPr fontId="1"/>
  </si>
  <si>
    <t>部署名（作成者）</t>
    <rPh sb="0" eb="3">
      <t>ブショメイ</t>
    </rPh>
    <rPh sb="4" eb="7">
      <t>サクセイシャ</t>
    </rPh>
    <phoneticPr fontId="1"/>
  </si>
  <si>
    <t>役職（作成者）</t>
    <rPh sb="0" eb="2">
      <t>ヤクショク</t>
    </rPh>
    <rPh sb="3" eb="6">
      <t>サクセイシャ</t>
    </rPh>
    <phoneticPr fontId="1"/>
  </si>
  <si>
    <t>氏名（作成者）</t>
    <rPh sb="0" eb="2">
      <t>シメイ</t>
    </rPh>
    <rPh sb="3" eb="6">
      <t>サクセイシャ</t>
    </rPh>
    <phoneticPr fontId="1"/>
  </si>
  <si>
    <t>郵便番号</t>
    <rPh sb="0" eb="4">
      <t>ユウビンバンゴウ</t>
    </rPh>
    <phoneticPr fontId="1"/>
  </si>
  <si>
    <t>補助事業期間内に、「いしかわ事業者版／工場・施設版環境ISO」</t>
    <rPh sb="0" eb="4">
      <t>ホジョジギョウ</t>
    </rPh>
    <rPh sb="4" eb="6">
      <t>キカン</t>
    </rPh>
    <rPh sb="6" eb="7">
      <t>ナイ</t>
    </rPh>
    <rPh sb="14" eb="17">
      <t>ジギョウシャ</t>
    </rPh>
    <rPh sb="17" eb="18">
      <t>バン</t>
    </rPh>
    <rPh sb="19" eb="21">
      <t>コウジョウ</t>
    </rPh>
    <rPh sb="22" eb="24">
      <t>シセツ</t>
    </rPh>
    <rPh sb="24" eb="25">
      <t>バン</t>
    </rPh>
    <rPh sb="25" eb="27">
      <t>カンキョウ</t>
    </rPh>
    <phoneticPr fontId="1"/>
  </si>
  <si>
    <t>種  別</t>
    <rPh sb="0" eb="1">
      <t>タネ</t>
    </rPh>
    <rPh sb="3" eb="4">
      <t>ベツ</t>
    </rPh>
    <phoneticPr fontId="1"/>
  </si>
  <si>
    <t>親会社の有無</t>
    <rPh sb="0" eb="3">
      <t>オヤカイシャ</t>
    </rPh>
    <rPh sb="4" eb="6">
      <t>ウム</t>
    </rPh>
    <phoneticPr fontId="1"/>
  </si>
  <si>
    <t>（有の場合は親会社名）</t>
    <rPh sb="1" eb="2">
      <t>ア</t>
    </rPh>
    <rPh sb="3" eb="5">
      <t>バアイ</t>
    </rPh>
    <rPh sb="6" eb="9">
      <t>オヤガイシャ</t>
    </rPh>
    <rPh sb="9" eb="10">
      <t>メイ</t>
    </rPh>
    <phoneticPr fontId="1"/>
  </si>
  <si>
    <t>● 申請要件のうち、該当するものをリストから選択してください。</t>
    <rPh sb="2" eb="4">
      <t>シンセイ</t>
    </rPh>
    <rPh sb="4" eb="6">
      <t>ヨウケン</t>
    </rPh>
    <rPh sb="10" eb="12">
      <t>ガイトウ</t>
    </rPh>
    <rPh sb="22" eb="24">
      <t>センタク</t>
    </rPh>
    <phoneticPr fontId="1"/>
  </si>
  <si>
    <r>
      <t xml:space="preserve">事業目的
（概要）
</t>
    </r>
    <r>
      <rPr>
        <sz val="9"/>
        <color theme="1"/>
        <rFont val="Meiryo UI"/>
        <family val="3"/>
        <charset val="128"/>
      </rPr>
      <t>[140文字以内]</t>
    </r>
    <rPh sb="0" eb="4">
      <t>ジギョウモクテキ</t>
    </rPh>
    <rPh sb="6" eb="8">
      <t>ガイヨウ</t>
    </rPh>
    <phoneticPr fontId="1"/>
  </si>
  <si>
    <t>事業課題</t>
    <rPh sb="0" eb="2">
      <t>ジギョウ</t>
    </rPh>
    <rPh sb="2" eb="4">
      <t>カダイ</t>
    </rPh>
    <phoneticPr fontId="1"/>
  </si>
  <si>
    <t>取組背景
（検討経緯）</t>
    <rPh sb="0" eb="4">
      <t>トリクミハイケイ</t>
    </rPh>
    <rPh sb="6" eb="10">
      <t>ケントウケイイ</t>
    </rPh>
    <phoneticPr fontId="1"/>
  </si>
  <si>
    <r>
      <t xml:space="preserve">● </t>
    </r>
    <r>
      <rPr>
        <b/>
        <u/>
        <sz val="13"/>
        <color rgb="FFC00000"/>
        <rFont val="Meiryo UI"/>
        <family val="3"/>
        <charset val="128"/>
      </rPr>
      <t>上部のチェック欄のエラー表示が消えた状態で提出してください。</t>
    </r>
    <rPh sb="2" eb="4">
      <t>ジョウブ</t>
    </rPh>
    <phoneticPr fontId="1"/>
  </si>
  <si>
    <t>補助対象経費
（税抜）</t>
    <rPh sb="0" eb="6">
      <t>ホジョタイショウケイヒ</t>
    </rPh>
    <rPh sb="8" eb="10">
      <t>ゼイヌ</t>
    </rPh>
    <phoneticPr fontId="1"/>
  </si>
  <si>
    <t>品目（品名・規格・メーカー名・数量など）
（見積書の記載内訳などをもとに詳しく記載してください。）</t>
    <rPh sb="0" eb="2">
      <t>ヒンモク</t>
    </rPh>
    <rPh sb="3" eb="5">
      <t>ヒンメイ</t>
    </rPh>
    <rPh sb="6" eb="8">
      <t>キカク</t>
    </rPh>
    <rPh sb="13" eb="14">
      <t>メイ</t>
    </rPh>
    <rPh sb="15" eb="17">
      <t>スウリョウ</t>
    </rPh>
    <rPh sb="22" eb="25">
      <t>ミツモリショ</t>
    </rPh>
    <rPh sb="26" eb="28">
      <t>キサイ</t>
    </rPh>
    <rPh sb="28" eb="30">
      <t>ウチワケ</t>
    </rPh>
    <rPh sb="36" eb="37">
      <t>クワ</t>
    </rPh>
    <rPh sb="39" eb="41">
      <t>キサイ</t>
    </rPh>
    <phoneticPr fontId="1"/>
  </si>
  <si>
    <t>申請上限額</t>
    <rPh sb="0" eb="5">
      <t>シンセイジョウゲンガク</t>
    </rPh>
    <phoneticPr fontId="1"/>
  </si>
  <si>
    <t>補助率</t>
    <rPh sb="0" eb="3">
      <t>ホジョリツ</t>
    </rPh>
    <phoneticPr fontId="1"/>
  </si>
  <si>
    <t>補助金申請額
（千円未満の端数切捨て）</t>
    <rPh sb="0" eb="3">
      <t>ホジョキン</t>
    </rPh>
    <rPh sb="3" eb="6">
      <t>シンセイガク</t>
    </rPh>
    <rPh sb="8" eb="10">
      <t>センエン</t>
    </rPh>
    <rPh sb="10" eb="12">
      <t>ミマン</t>
    </rPh>
    <rPh sb="13" eb="15">
      <t>ハスウ</t>
    </rPh>
    <rPh sb="15" eb="17">
      <t>キリス</t>
    </rPh>
    <phoneticPr fontId="1"/>
  </si>
  <si>
    <t>⑥投資回収年数
　　（④／③）</t>
    <rPh sb="1" eb="5">
      <t>トウシカイシュウ</t>
    </rPh>
    <rPh sb="5" eb="7">
      <t>ネンスウ</t>
    </rPh>
    <phoneticPr fontId="1"/>
  </si>
  <si>
    <t>● 補助率の欄は、別紙様式をもとに自動計算されるため記載不要です。</t>
    <rPh sb="2" eb="4">
      <t>ホジョ</t>
    </rPh>
    <rPh sb="4" eb="5">
      <t>リツ</t>
    </rPh>
    <rPh sb="6" eb="7">
      <t>ラン</t>
    </rPh>
    <rPh sb="9" eb="13">
      <t>ベッシヨウシキ</t>
    </rPh>
    <rPh sb="17" eb="19">
      <t>ジドウ</t>
    </rPh>
    <rPh sb="19" eb="21">
      <t>ケイサン</t>
    </rPh>
    <rPh sb="26" eb="28">
      <t>キサイ</t>
    </rPh>
    <rPh sb="28" eb="30">
      <t>フヨウ</t>
    </rPh>
    <phoneticPr fontId="1"/>
  </si>
  <si>
    <r>
      <t xml:space="preserve">● </t>
    </r>
    <r>
      <rPr>
        <b/>
        <u/>
        <sz val="13"/>
        <color rgb="FFC00000"/>
        <rFont val="Meiryo UI"/>
        <family val="3"/>
        <charset val="128"/>
      </rPr>
      <t>上部のチェック欄のエラー表示が全て消えた状態で提出してください。</t>
    </r>
    <rPh sb="2" eb="4">
      <t>ジョウブ</t>
    </rPh>
    <rPh sb="17" eb="18">
      <t>スベ</t>
    </rPh>
    <phoneticPr fontId="1"/>
  </si>
  <si>
    <t>● 補助金の欄は、上記補助金申請額が自動転記されるため記載不要です。</t>
    <rPh sb="2" eb="5">
      <t>ホジョキン</t>
    </rPh>
    <rPh sb="6" eb="7">
      <t>ラン</t>
    </rPh>
    <rPh sb="9" eb="11">
      <t>ジョウキ</t>
    </rPh>
    <rPh sb="11" eb="14">
      <t>ホジョキン</t>
    </rPh>
    <rPh sb="14" eb="17">
      <t>シンセイガク</t>
    </rPh>
    <rPh sb="18" eb="20">
      <t>ジドウ</t>
    </rPh>
    <rPh sb="20" eb="22">
      <t>テンキ</t>
    </rPh>
    <rPh sb="27" eb="29">
      <t>キサイ</t>
    </rPh>
    <rPh sb="29" eb="31">
      <t>フヨウ</t>
    </rPh>
    <phoneticPr fontId="1"/>
  </si>
  <si>
    <t>● 支出合計額（A）と収入合計額（B）は、一致させる必要があります。</t>
    <rPh sb="2" eb="4">
      <t>シシュツ</t>
    </rPh>
    <rPh sb="4" eb="7">
      <t>ゴウケイガク</t>
    </rPh>
    <rPh sb="11" eb="13">
      <t>シュウニュウ</t>
    </rPh>
    <rPh sb="13" eb="16">
      <t>ゴウケイガク</t>
    </rPh>
    <rPh sb="21" eb="23">
      <t>イッチ</t>
    </rPh>
    <rPh sb="26" eb="28">
      <t>ヒツヨウ</t>
    </rPh>
    <phoneticPr fontId="1"/>
  </si>
  <si>
    <t>法定
耐用年数</t>
    <rPh sb="0" eb="2">
      <t>ホウテイ</t>
    </rPh>
    <rPh sb="3" eb="7">
      <t>タイヨウネンスウ</t>
    </rPh>
    <phoneticPr fontId="1"/>
  </si>
  <si>
    <t>①</t>
    <phoneticPr fontId="1"/>
  </si>
  <si>
    <t>②</t>
    <phoneticPr fontId="1"/>
  </si>
  <si>
    <t>③</t>
    <phoneticPr fontId="1"/>
  </si>
  <si>
    <t>● 機器の最低単価は1,000千円です。それ未満の設備は補助対象外です。</t>
    <rPh sb="2" eb="4">
      <t>キキ</t>
    </rPh>
    <rPh sb="5" eb="7">
      <t>サイテイ</t>
    </rPh>
    <rPh sb="7" eb="9">
      <t>タンカ</t>
    </rPh>
    <rPh sb="15" eb="16">
      <t>セン</t>
    </rPh>
    <rPh sb="16" eb="17">
      <t>エン</t>
    </rPh>
    <rPh sb="22" eb="24">
      <t>ミマン</t>
    </rPh>
    <rPh sb="25" eb="27">
      <t>セツビ</t>
    </rPh>
    <rPh sb="28" eb="30">
      <t>ホジョ</t>
    </rPh>
    <rPh sb="30" eb="33">
      <t>タイショウガイ</t>
    </rPh>
    <phoneticPr fontId="1"/>
  </si>
  <si>
    <t>● 省エネと再エネをわけて記載してください。同一装置の場合は、装置の機能で切り分けてください。</t>
    <rPh sb="2" eb="3">
      <t>ショウ</t>
    </rPh>
    <rPh sb="6" eb="7">
      <t>サイ</t>
    </rPh>
    <rPh sb="13" eb="15">
      <t>キサイ</t>
    </rPh>
    <rPh sb="27" eb="29">
      <t>バアイ</t>
    </rPh>
    <rPh sb="31" eb="33">
      <t>ソウチ</t>
    </rPh>
    <rPh sb="34" eb="36">
      <t>キノウ</t>
    </rPh>
    <phoneticPr fontId="1"/>
  </si>
  <si>
    <t>● 本表に、「補助対象外経費（例：工事費、撤去費等）」を記入しないでください。</t>
    <rPh sb="2" eb="4">
      <t>ホンヒョウ</t>
    </rPh>
    <rPh sb="7" eb="11">
      <t>ホジョタイショウ</t>
    </rPh>
    <rPh sb="11" eb="12">
      <t>ガイ</t>
    </rPh>
    <rPh sb="12" eb="14">
      <t>ケイヒ</t>
    </rPh>
    <rPh sb="15" eb="16">
      <t>レイ</t>
    </rPh>
    <rPh sb="17" eb="20">
      <t>コウジヒ</t>
    </rPh>
    <rPh sb="21" eb="24">
      <t>テッキョヒ</t>
    </rPh>
    <rPh sb="24" eb="25">
      <t>トウ</t>
    </rPh>
    <rPh sb="28" eb="30">
      <t>キニュウ</t>
    </rPh>
    <phoneticPr fontId="1"/>
  </si>
  <si>
    <t>● 法定耐用年数が分からない場合は、顧問税理士等に相談してください。</t>
    <rPh sb="2" eb="4">
      <t>ホウテイ</t>
    </rPh>
    <phoneticPr fontId="1"/>
  </si>
  <si>
    <t>単位</t>
    <rPh sb="0" eb="2">
      <t>タンイ</t>
    </rPh>
    <phoneticPr fontId="1"/>
  </si>
  <si>
    <t>⑧投資回収年数／法定耐用年数（平均）
　　（⑥／⑦）</t>
    <rPh sb="1" eb="7">
      <t>トウシカイシュウネンスウ</t>
    </rPh>
    <rPh sb="8" eb="10">
      <t>ホウテイ</t>
    </rPh>
    <rPh sb="10" eb="12">
      <t>タイヨウ</t>
    </rPh>
    <rPh sb="12" eb="14">
      <t>ネンスウ</t>
    </rPh>
    <rPh sb="15" eb="17">
      <t>ヘイキン</t>
    </rPh>
    <phoneticPr fontId="1"/>
  </si>
  <si>
    <t>種別</t>
    <rPh sb="0" eb="2">
      <t>シュベツ</t>
    </rPh>
    <phoneticPr fontId="1"/>
  </si>
  <si>
    <t>設立（西暦）</t>
    <phoneticPr fontId="1"/>
  </si>
  <si>
    <t>親会社の有無</t>
    <phoneticPr fontId="1"/>
  </si>
  <si>
    <t>（有の場合は親会社名）</t>
    <phoneticPr fontId="1"/>
  </si>
  <si>
    <t>申請要件</t>
    <phoneticPr fontId="1"/>
  </si>
  <si>
    <t>加点要件</t>
    <phoneticPr fontId="1"/>
  </si>
  <si>
    <t>事業終了時期</t>
    <phoneticPr fontId="1"/>
  </si>
  <si>
    <t>補助金申請額</t>
    <phoneticPr fontId="1"/>
  </si>
  <si>
    <t>省エネ設備による年間
エネルギーコスト削減量</t>
    <phoneticPr fontId="1"/>
  </si>
  <si>
    <t>再エネ設備による年間
エネルギーコスト削減量</t>
    <phoneticPr fontId="1"/>
  </si>
  <si>
    <t>本事業における年間
エネルギー削減量</t>
    <phoneticPr fontId="1"/>
  </si>
  <si>
    <t>補助対象経費</t>
    <phoneticPr fontId="1"/>
  </si>
  <si>
    <t>投資回収年数</t>
    <phoneticPr fontId="1"/>
  </si>
  <si>
    <t>法定耐用年数（平均）</t>
    <phoneticPr fontId="1"/>
  </si>
  <si>
    <t>投資回収年数／
法定耐用年数（平均）</t>
    <phoneticPr fontId="1"/>
  </si>
  <si>
    <r>
      <t xml:space="preserve">導入設備名
</t>
    </r>
    <r>
      <rPr>
        <sz val="9"/>
        <color theme="1"/>
        <rFont val="Meiryo UI"/>
        <family val="3"/>
        <charset val="128"/>
      </rPr>
      <t>（型番があれば記入）</t>
    </r>
    <rPh sb="0" eb="5">
      <t>ドウニュウセツビメイ</t>
    </rPh>
    <rPh sb="7" eb="9">
      <t>カタバン</t>
    </rPh>
    <rPh sb="13" eb="15">
      <t>キニュウ</t>
    </rPh>
    <phoneticPr fontId="1"/>
  </si>
  <si>
    <t>④</t>
    <phoneticPr fontId="1"/>
  </si>
  <si>
    <t>応募区分</t>
    <rPh sb="0" eb="4">
      <t>オウボクブン</t>
    </rPh>
    <phoneticPr fontId="1"/>
  </si>
  <si>
    <t>年間のエネルギー使用量
（原油換算or電力換算）</t>
    <rPh sb="0" eb="2">
      <t>ネンカン</t>
    </rPh>
    <rPh sb="8" eb="11">
      <t>シヨウリョウ</t>
    </rPh>
    <rPh sb="13" eb="15">
      <t>ゲンユ</t>
    </rPh>
    <rPh sb="15" eb="17">
      <t>カンサン</t>
    </rPh>
    <rPh sb="19" eb="21">
      <t>デンリョク</t>
    </rPh>
    <rPh sb="21" eb="23">
      <t>カンサン</t>
    </rPh>
    <phoneticPr fontId="1"/>
  </si>
  <si>
    <t>年間のエネルギー削減量
（原油換算or電力換算）</t>
    <rPh sb="0" eb="2">
      <t>ネンカン</t>
    </rPh>
    <rPh sb="8" eb="10">
      <t>サクゲン</t>
    </rPh>
    <rPh sb="10" eb="11">
      <t>リョウ</t>
    </rPh>
    <rPh sb="13" eb="15">
      <t>ゲンユ</t>
    </rPh>
    <rPh sb="15" eb="17">
      <t>カンサン</t>
    </rPh>
    <rPh sb="19" eb="21">
      <t>デンリョク</t>
    </rPh>
    <rPh sb="21" eb="23">
      <t>カンサン</t>
    </rPh>
    <phoneticPr fontId="1"/>
  </si>
  <si>
    <t>算出根拠</t>
    <rPh sb="0" eb="4">
      <t>サンシュツコンキョ</t>
    </rPh>
    <phoneticPr fontId="1"/>
  </si>
  <si>
    <t>１．事業内容</t>
    <rPh sb="2" eb="4">
      <t>ジギョウ</t>
    </rPh>
    <rPh sb="4" eb="6">
      <t>ナイヨウ</t>
    </rPh>
    <phoneticPr fontId="1"/>
  </si>
  <si>
    <t>（１）導入予定の設備概要</t>
    <phoneticPr fontId="1"/>
  </si>
  <si>
    <t>（別紙4）</t>
    <rPh sb="1" eb="3">
      <t>ベッシ</t>
    </rPh>
    <phoneticPr fontId="1"/>
  </si>
  <si>
    <t xml:space="preserve">  （単位：千円）</t>
    <phoneticPr fontId="1"/>
  </si>
  <si>
    <t xml:space="preserve">
決算期を記入（西暦）→</t>
    <rPh sb="1" eb="3">
      <t>ケッサン</t>
    </rPh>
    <rPh sb="3" eb="4">
      <t>キ</t>
    </rPh>
    <rPh sb="5" eb="7">
      <t>キニュウ</t>
    </rPh>
    <rPh sb="8" eb="10">
      <t>セイレキ</t>
    </rPh>
    <phoneticPr fontId="1"/>
  </si>
  <si>
    <t>申請時直近</t>
    <rPh sb="0" eb="3">
      <t>シンセイジ</t>
    </rPh>
    <rPh sb="3" eb="5">
      <t>チョッキン</t>
    </rPh>
    <phoneticPr fontId="1"/>
  </si>
  <si>
    <t>1年後</t>
    <rPh sb="1" eb="3">
      <t>ネンゴ</t>
    </rPh>
    <phoneticPr fontId="1"/>
  </si>
  <si>
    <t>2年後</t>
    <rPh sb="1" eb="3">
      <t>ネンゴ</t>
    </rPh>
    <phoneticPr fontId="1"/>
  </si>
  <si>
    <t>3年後</t>
    <rPh sb="1" eb="3">
      <t>ネンゴ</t>
    </rPh>
    <phoneticPr fontId="1"/>
  </si>
  <si>
    <t>月</t>
    <rPh sb="0" eb="1">
      <t>ゲツ</t>
    </rPh>
    <phoneticPr fontId="1"/>
  </si>
  <si>
    <t>① 売上</t>
    <rPh sb="2" eb="4">
      <t>ウリアゲ</t>
    </rPh>
    <phoneticPr fontId="1"/>
  </si>
  <si>
    <t>② 人件費</t>
    <rPh sb="2" eb="5">
      <t>ジンケンヒ</t>
    </rPh>
    <phoneticPr fontId="1"/>
  </si>
  <si>
    <t>③ 減価償却費</t>
    <rPh sb="2" eb="7">
      <t>ゲンカショウキャクヒ</t>
    </rPh>
    <phoneticPr fontId="1"/>
  </si>
  <si>
    <t>④ 営業利益</t>
    <rPh sb="2" eb="6">
      <t>エイギョウリエキ</t>
    </rPh>
    <phoneticPr fontId="1"/>
  </si>
  <si>
    <t>⑤ 付加価値額（②＋③＋④）</t>
    <rPh sb="2" eb="7">
      <t>フカカチガク</t>
    </rPh>
    <phoneticPr fontId="1"/>
  </si>
  <si>
    <t>⑥ 付加価値額の直近期末比</t>
    <rPh sb="2" eb="7">
      <t>フカカチガク</t>
    </rPh>
    <rPh sb="8" eb="10">
      <t>チョッキン</t>
    </rPh>
    <rPh sb="10" eb="13">
      <t>キマツヒ</t>
    </rPh>
    <phoneticPr fontId="1"/>
  </si>
  <si>
    <t>算出根拠（売上、人件費、営業利益について記載してください。）</t>
    <rPh sb="0" eb="2">
      <t>サンシュツ</t>
    </rPh>
    <rPh sb="2" eb="4">
      <t>コンキョ</t>
    </rPh>
    <rPh sb="5" eb="6">
      <t>ウ</t>
    </rPh>
    <rPh sb="6" eb="7">
      <t>ア</t>
    </rPh>
    <rPh sb="8" eb="11">
      <t>ジンケンヒ</t>
    </rPh>
    <rPh sb="12" eb="16">
      <t>エイギョウリエキ</t>
    </rPh>
    <rPh sb="20" eb="22">
      <t>キサイ</t>
    </rPh>
    <phoneticPr fontId="1"/>
  </si>
  <si>
    <t>申請時直近</t>
    <rPh sb="0" eb="2">
      <t>シンセイ</t>
    </rPh>
    <rPh sb="2" eb="3">
      <t>ジ</t>
    </rPh>
    <rPh sb="3" eb="5">
      <t>チョッキン</t>
    </rPh>
    <phoneticPr fontId="1"/>
  </si>
  <si>
    <t>エネルギー</t>
    <phoneticPr fontId="1"/>
  </si>
  <si>
    <t>使用量</t>
    <rPh sb="0" eb="2">
      <t>シヨウ</t>
    </rPh>
    <rPh sb="2" eb="3">
      <t>リョウ</t>
    </rPh>
    <phoneticPr fontId="1"/>
  </si>
  <si>
    <t>排出係数</t>
    <rPh sb="0" eb="2">
      <t>ハイシュツ</t>
    </rPh>
    <rPh sb="2" eb="4">
      <t>ケイスウ</t>
    </rPh>
    <phoneticPr fontId="1"/>
  </si>
  <si>
    <t>CO₂排出量
（kg-CO₂）</t>
    <rPh sb="3" eb="5">
      <t>ハイシュツ</t>
    </rPh>
    <rPh sb="5" eb="6">
      <t>リョウ</t>
    </rPh>
    <phoneticPr fontId="1"/>
  </si>
  <si>
    <t>購入電力</t>
    <rPh sb="0" eb="2">
      <t>コウニュウ</t>
    </rPh>
    <rPh sb="2" eb="4">
      <t>デンリョク</t>
    </rPh>
    <phoneticPr fontId="1"/>
  </si>
  <si>
    <t>ｋWh</t>
    <phoneticPr fontId="1"/>
  </si>
  <si>
    <t>燃料</t>
    <rPh sb="0" eb="2">
      <t>ネンリョウ</t>
    </rPh>
    <phoneticPr fontId="1"/>
  </si>
  <si>
    <t>灯油</t>
    <rPh sb="0" eb="2">
      <t>トウユ</t>
    </rPh>
    <phoneticPr fontId="1"/>
  </si>
  <si>
    <t>L</t>
    <phoneticPr fontId="1"/>
  </si>
  <si>
    <t>A重油</t>
    <rPh sb="1" eb="3">
      <t>ジュウユ</t>
    </rPh>
    <phoneticPr fontId="1"/>
  </si>
  <si>
    <t>都市ガス</t>
    <rPh sb="0" eb="2">
      <t>トシ</t>
    </rPh>
    <phoneticPr fontId="1"/>
  </si>
  <si>
    <t>㎥</t>
    <phoneticPr fontId="1"/>
  </si>
  <si>
    <t>LPガス</t>
    <phoneticPr fontId="1"/>
  </si>
  <si>
    <t>燃料による二酸化炭素排出量</t>
    <rPh sb="0" eb="2">
      <t>ネンリョウ</t>
    </rPh>
    <rPh sb="5" eb="8">
      <t>ニサンカ</t>
    </rPh>
    <rPh sb="8" eb="10">
      <t>タンソ</t>
    </rPh>
    <rPh sb="10" eb="12">
      <t>ハイシュツ</t>
    </rPh>
    <rPh sb="12" eb="13">
      <t>リョウ</t>
    </rPh>
    <phoneticPr fontId="1"/>
  </si>
  <si>
    <t>自動車
燃料</t>
    <rPh sb="0" eb="2">
      <t>ジドウ</t>
    </rPh>
    <rPh sb="2" eb="3">
      <t>シャ</t>
    </rPh>
    <rPh sb="4" eb="6">
      <t>ネンリョウ</t>
    </rPh>
    <phoneticPr fontId="1"/>
  </si>
  <si>
    <t>ガソリン</t>
    <phoneticPr fontId="1"/>
  </si>
  <si>
    <t>軽油</t>
    <rPh sb="0" eb="2">
      <t>ケイユ</t>
    </rPh>
    <phoneticPr fontId="1"/>
  </si>
  <si>
    <t>自動車燃料による二酸化炭素排出量</t>
    <rPh sb="0" eb="2">
      <t>ジドウ</t>
    </rPh>
    <rPh sb="2" eb="3">
      <t>シャ</t>
    </rPh>
    <rPh sb="3" eb="5">
      <t>ネンリョウ</t>
    </rPh>
    <rPh sb="8" eb="11">
      <t>ニサンカ</t>
    </rPh>
    <rPh sb="11" eb="13">
      <t>タンソ</t>
    </rPh>
    <rPh sb="13" eb="15">
      <t>ハイシュツ</t>
    </rPh>
    <rPh sb="15" eb="16">
      <t>リョウ</t>
    </rPh>
    <phoneticPr fontId="1"/>
  </si>
  <si>
    <t>計</t>
    <rPh sb="0" eb="1">
      <t>ケイ</t>
    </rPh>
    <phoneticPr fontId="1"/>
  </si>
  <si>
    <t>算出根拠（設備の増加・減少、入れ替わり、慣れによる稼働時間の減少等を考慮して記載してください）</t>
    <rPh sb="5" eb="7">
      <t>セツビ</t>
    </rPh>
    <rPh sb="8" eb="10">
      <t>ゾウカ</t>
    </rPh>
    <rPh sb="11" eb="13">
      <t>ゲンショウ</t>
    </rPh>
    <rPh sb="14" eb="15">
      <t>イ</t>
    </rPh>
    <rPh sb="16" eb="17">
      <t>カ</t>
    </rPh>
    <rPh sb="20" eb="21">
      <t>ナ</t>
    </rPh>
    <rPh sb="25" eb="29">
      <t>カドウジカン</t>
    </rPh>
    <rPh sb="30" eb="32">
      <t>ゲンショウ</t>
    </rPh>
    <rPh sb="32" eb="33">
      <t>トウ</t>
    </rPh>
    <rPh sb="34" eb="36">
      <t>コウリョ</t>
    </rPh>
    <rPh sb="38" eb="40">
      <t>キサイ</t>
    </rPh>
    <phoneticPr fontId="1"/>
  </si>
  <si>
    <t>会社全体の目標設定</t>
    <phoneticPr fontId="1"/>
  </si>
  <si>
    <t>（別紙３）</t>
    <rPh sb="1" eb="3">
      <t>ベッシ</t>
    </rPh>
    <phoneticPr fontId="1"/>
  </si>
  <si>
    <t>会社全体の二酸化炭素の排出量</t>
    <rPh sb="0" eb="4">
      <t>カイシャゼンタイ</t>
    </rPh>
    <rPh sb="5" eb="10">
      <t>ニサンカタンソ</t>
    </rPh>
    <rPh sb="11" eb="14">
      <t>ハイシュツリョウ</t>
    </rPh>
    <phoneticPr fontId="1"/>
  </si>
  <si>
    <t xml:space="preserve"> ● 設備単位や工場単位ではなく、会社全体の使用量を記載してください。</t>
    <rPh sb="3" eb="7">
      <t>セツビタンイ</t>
    </rPh>
    <rPh sb="8" eb="12">
      <t>コウジョウタンイ</t>
    </rPh>
    <rPh sb="17" eb="21">
      <t>カイシャゼンタイ</t>
    </rPh>
    <rPh sb="22" eb="25">
      <t>シヨウリョウ</t>
    </rPh>
    <rPh sb="26" eb="28">
      <t>キサイ</t>
    </rPh>
    <phoneticPr fontId="1"/>
  </si>
  <si>
    <t>年率平均
炭素生産性向上割合</t>
    <phoneticPr fontId="1"/>
  </si>
  <si>
    <t>⑪ 二酸化炭素排出量の直近期末比</t>
    <rPh sb="11" eb="13">
      <t>チョッキン</t>
    </rPh>
    <rPh sb="13" eb="16">
      <t>キマツヒ</t>
    </rPh>
    <phoneticPr fontId="1"/>
  </si>
  <si>
    <t>⑮ 炭素生産性（⑤/⑩）</t>
    <rPh sb="2" eb="4">
      <t>タンソ</t>
    </rPh>
    <rPh sb="4" eb="7">
      <t>セイサンセイ</t>
    </rPh>
    <phoneticPr fontId="1"/>
  </si>
  <si>
    <r>
      <t xml:space="preserve">⑯ 炭素生産性向上割合 </t>
    </r>
    <r>
      <rPr>
        <sz val="14"/>
        <color theme="1"/>
        <rFont val="Meiryo UI"/>
        <family val="3"/>
        <charset val="128"/>
      </rPr>
      <t>(申請時直近との比較)</t>
    </r>
    <rPh sb="2" eb="4">
      <t>タンソ</t>
    </rPh>
    <rPh sb="4" eb="7">
      <t>セイサンセイ</t>
    </rPh>
    <rPh sb="7" eb="9">
      <t>コウジョウ</t>
    </rPh>
    <rPh sb="9" eb="11">
      <t>ワリアイ</t>
    </rPh>
    <rPh sb="13" eb="18">
      <t>シンセイジチョッキン</t>
    </rPh>
    <rPh sb="20" eb="22">
      <t>ヒカク</t>
    </rPh>
    <phoneticPr fontId="1"/>
  </si>
  <si>
    <t>⑰ 年率平均炭素生産性向上割合</t>
    <rPh sb="2" eb="6">
      <t>ネンリツヘイキン</t>
    </rPh>
    <rPh sb="6" eb="11">
      <t>タンソセイサンセイ</t>
    </rPh>
    <rPh sb="11" eb="15">
      <t>コウジョウワリアイ</t>
    </rPh>
    <phoneticPr fontId="1"/>
  </si>
  <si>
    <t xml:space="preserve"> ● ⑤～⑰の項目は、自動転記・自動計算されるため記載不要です。</t>
    <rPh sb="7" eb="9">
      <t>コウモク</t>
    </rPh>
    <rPh sb="11" eb="15">
      <t>ジドウテンキ</t>
    </rPh>
    <rPh sb="16" eb="20">
      <t>ジドウケイサン</t>
    </rPh>
    <rPh sb="25" eb="29">
      <t>キサイフヨウ</t>
    </rPh>
    <phoneticPr fontId="1"/>
  </si>
  <si>
    <t>⑦ 年率の付加価値額伸び率（⑥の前年差）</t>
    <rPh sb="2" eb="4">
      <t>ネンリツ</t>
    </rPh>
    <rPh sb="10" eb="11">
      <t>ノ</t>
    </rPh>
    <rPh sb="12" eb="13">
      <t>リツ</t>
    </rPh>
    <rPh sb="16" eb="18">
      <t>ゼンネン</t>
    </rPh>
    <rPh sb="18" eb="19">
      <t>サ</t>
    </rPh>
    <phoneticPr fontId="1"/>
  </si>
  <si>
    <t>⑧ 付加価値額伸び率合計（⑦の合計）</t>
    <rPh sb="7" eb="8">
      <t>ノ</t>
    </rPh>
    <rPh sb="9" eb="10">
      <t>リツ</t>
    </rPh>
    <rPh sb="10" eb="12">
      <t>ゴウケイ</t>
    </rPh>
    <rPh sb="15" eb="17">
      <t>ゴウケイ</t>
    </rPh>
    <phoneticPr fontId="1"/>
  </si>
  <si>
    <t>⑨ 年率平均付加価値額伸び率（⑧/３年）</t>
    <phoneticPr fontId="1"/>
  </si>
  <si>
    <t>⑫ 年率の二酸化炭素排出量伸び率（⑪の前年差）</t>
    <rPh sb="2" eb="4">
      <t>ネンリツ</t>
    </rPh>
    <rPh sb="13" eb="14">
      <t>ノ</t>
    </rPh>
    <rPh sb="15" eb="16">
      <t>リツ</t>
    </rPh>
    <rPh sb="19" eb="22">
      <t>ゼンネンサ</t>
    </rPh>
    <phoneticPr fontId="1"/>
  </si>
  <si>
    <r>
      <t xml:space="preserve">⑩ 二酸化炭素排出量 </t>
    </r>
    <r>
      <rPr>
        <sz val="14"/>
        <color theme="1"/>
        <rFont val="Meiryo UI"/>
        <family val="3"/>
        <charset val="128"/>
      </rPr>
      <t>(kg-CO₂)</t>
    </r>
    <rPh sb="2" eb="7">
      <t>ニサンカタンソ</t>
    </rPh>
    <rPh sb="7" eb="10">
      <t>ハイシュツリョウ</t>
    </rPh>
    <phoneticPr fontId="1"/>
  </si>
  <si>
    <t>⑬ 二酸化炭素排出量伸び率合計（⑫の合計）</t>
    <rPh sb="10" eb="11">
      <t>ノ</t>
    </rPh>
    <rPh sb="12" eb="13">
      <t>リツ</t>
    </rPh>
    <rPh sb="13" eb="15">
      <t>ゴウケイ</t>
    </rPh>
    <rPh sb="18" eb="20">
      <t>ゴウケイ</t>
    </rPh>
    <phoneticPr fontId="1"/>
  </si>
  <si>
    <t>⑭ 年率平均二酸化炭素排出量伸び率（⑬/３年）</t>
    <rPh sb="2" eb="6">
      <t>ネンリツヘイキン</t>
    </rPh>
    <phoneticPr fontId="1"/>
  </si>
  <si>
    <t>年率平均
付加価値額伸び率</t>
    <phoneticPr fontId="1"/>
  </si>
  <si>
    <t>年率平均
二酸化炭素排出量伸び率</t>
    <phoneticPr fontId="1"/>
  </si>
  <si>
    <t xml:space="preserve"> ● 1年後～3年後の決算期は、自動計算されるため記載不要です。</t>
    <rPh sb="4" eb="6">
      <t>ネンゴ</t>
    </rPh>
    <rPh sb="8" eb="9">
      <t>ネン</t>
    </rPh>
    <rPh sb="9" eb="10">
      <t>ゴ</t>
    </rPh>
    <rPh sb="11" eb="14">
      <t>ケッサンキ</t>
    </rPh>
    <rPh sb="16" eb="20">
      <t>ジドウケイサン</t>
    </rPh>
    <rPh sb="25" eb="29">
      <t>キサイフヨウ</t>
    </rPh>
    <phoneticPr fontId="1"/>
  </si>
  <si>
    <t xml:space="preserve"> ● 各エネルギーの使用量単位は、H列を必要に応じて修正してください。</t>
    <rPh sb="3" eb="4">
      <t>カク</t>
    </rPh>
    <rPh sb="10" eb="13">
      <t>シヨウリョウ</t>
    </rPh>
    <rPh sb="13" eb="15">
      <t>タンイ</t>
    </rPh>
    <rPh sb="18" eb="19">
      <t>レツ</t>
    </rPh>
    <rPh sb="20" eb="22">
      <t>ヒツヨウ</t>
    </rPh>
    <rPh sb="23" eb="24">
      <t>オウ</t>
    </rPh>
    <rPh sb="26" eb="28">
      <t>シュウセイ</t>
    </rPh>
    <phoneticPr fontId="1"/>
  </si>
  <si>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1"/>
  </si>
  <si>
    <t>●年間の創エネ量　＝　年間のエネルギー削減量　として取り扱います。</t>
    <phoneticPr fontId="1"/>
  </si>
  <si>
    <t>●  複数、設備がある場合は、それらを合計した値をご記入ください。</t>
    <rPh sb="3" eb="5">
      <t>フクスウ</t>
    </rPh>
    <rPh sb="6" eb="8">
      <t>セツビ</t>
    </rPh>
    <rPh sb="11" eb="13">
      <t>バアイ</t>
    </rPh>
    <rPh sb="19" eb="21">
      <t>ゴウケイ</t>
    </rPh>
    <rPh sb="23" eb="24">
      <t>アタイ</t>
    </rPh>
    <rPh sb="26" eb="28">
      <t>キニュウ</t>
    </rPh>
    <phoneticPr fontId="1"/>
  </si>
  <si>
    <t>●  新規導入の設備は、更新後②のみ値を入力してください。</t>
    <rPh sb="3" eb="5">
      <t>シンキ</t>
    </rPh>
    <rPh sb="5" eb="7">
      <t>ドウニュウ</t>
    </rPh>
    <rPh sb="8" eb="10">
      <t>セツビ</t>
    </rPh>
    <rPh sb="12" eb="15">
      <t>コウシンゴ</t>
    </rPh>
    <rPh sb="18" eb="19">
      <t>アタイ</t>
    </rPh>
    <rPh sb="20" eb="22">
      <t>ニュウリョク</t>
    </rPh>
    <phoneticPr fontId="1"/>
  </si>
  <si>
    <t>（２）本事業による炭素生産性向上効果</t>
    <rPh sb="3" eb="6">
      <t>ホンジギョウ</t>
    </rPh>
    <rPh sb="9" eb="14">
      <t>タンソセイサンセイ</t>
    </rPh>
    <rPh sb="14" eb="16">
      <t>コウジョウ</t>
    </rPh>
    <rPh sb="16" eb="18">
      <t>コウカ</t>
    </rPh>
    <phoneticPr fontId="1"/>
  </si>
  <si>
    <r>
      <t>（３）</t>
    </r>
    <r>
      <rPr>
        <b/>
        <sz val="12"/>
        <color theme="1"/>
        <rFont val="Meiryo UI"/>
        <family val="3"/>
        <charset val="128"/>
      </rPr>
      <t>省エネ設備</t>
    </r>
    <r>
      <rPr>
        <sz val="12"/>
        <color theme="1"/>
        <rFont val="Meiryo UI"/>
        <family val="3"/>
        <charset val="128"/>
      </rPr>
      <t>により達成されるコスト削減効果の数値目標</t>
    </r>
    <rPh sb="3" eb="4">
      <t>ショウ</t>
    </rPh>
    <rPh sb="6" eb="8">
      <t>セツビ</t>
    </rPh>
    <phoneticPr fontId="1"/>
  </si>
  <si>
    <r>
      <t>（４）</t>
    </r>
    <r>
      <rPr>
        <b/>
        <sz val="12"/>
        <color theme="1"/>
        <rFont val="Meiryo UI"/>
        <family val="3"/>
        <charset val="128"/>
      </rPr>
      <t>再エネ設備</t>
    </r>
    <r>
      <rPr>
        <sz val="12"/>
        <color theme="1"/>
        <rFont val="Meiryo UI"/>
        <family val="3"/>
        <charset val="128"/>
      </rPr>
      <t>により達成されるコスト削減効果の数値目標</t>
    </r>
    <rPh sb="3" eb="4">
      <t>サイ</t>
    </rPh>
    <rPh sb="6" eb="8">
      <t>セツビ</t>
    </rPh>
    <phoneticPr fontId="1"/>
  </si>
  <si>
    <t>（５）達成されるコスト削減効果の数値目標</t>
    <rPh sb="3" eb="5">
      <t>タッセイ</t>
    </rPh>
    <rPh sb="11" eb="13">
      <t>サクゲン</t>
    </rPh>
    <rPh sb="13" eb="15">
      <t>コウカ</t>
    </rPh>
    <rPh sb="16" eb="18">
      <t>スウチ</t>
    </rPh>
    <rPh sb="18" eb="20">
      <t>モクヒョウ</t>
    </rPh>
    <phoneticPr fontId="1"/>
  </si>
  <si>
    <t>（６）導入スケジュール</t>
    <rPh sb="3" eb="5">
      <t>ドウニュウ</t>
    </rPh>
    <phoneticPr fontId="1"/>
  </si>
  <si>
    <t>導入設備が炭素生産性（付加価値額÷エネルギー起源二酸化炭素排出量）に与える影響を導入設備ごとに記載してください。</t>
    <rPh sb="0" eb="2">
      <t>ドウニュウ</t>
    </rPh>
    <rPh sb="2" eb="4">
      <t>セツビ</t>
    </rPh>
    <rPh sb="5" eb="7">
      <t>タンソ</t>
    </rPh>
    <rPh sb="7" eb="9">
      <t>セイサン</t>
    </rPh>
    <rPh sb="9" eb="10">
      <t>セイ</t>
    </rPh>
    <rPh sb="37" eb="39">
      <t>エイキョウ</t>
    </rPh>
    <phoneticPr fontId="1"/>
  </si>
  <si>
    <t>円／年</t>
    <phoneticPr fontId="1"/>
  </si>
  <si>
    <t>法定耐用年数
（平均）</t>
    <rPh sb="0" eb="2">
      <t>ホウテイ</t>
    </rPh>
    <rPh sb="2" eb="4">
      <t>タイヨウ</t>
    </rPh>
    <rPh sb="4" eb="6">
      <t>ネンスウ</t>
    </rPh>
    <rPh sb="8" eb="10">
      <t>ヘイキン</t>
    </rPh>
    <phoneticPr fontId="1"/>
  </si>
  <si>
    <t>●  単位（例: L/年)をご記入ください。</t>
    <rPh sb="3" eb="5">
      <t>タンイ</t>
    </rPh>
    <rPh sb="6" eb="7">
      <t>レイ</t>
    </rPh>
    <rPh sb="11" eb="12">
      <t>ネン</t>
    </rPh>
    <rPh sb="15" eb="17">
      <t>キニュウ</t>
    </rPh>
    <phoneticPr fontId="1"/>
  </si>
  <si>
    <t xml:space="preserve"> ● 空欄には0を記入してください</t>
    <rPh sb="3" eb="5">
      <t>クウラン</t>
    </rPh>
    <rPh sb="9" eb="11">
      <t>キニュウ</t>
    </rPh>
    <phoneticPr fontId="1"/>
  </si>
  <si>
    <t>　  日付、所在地、企業名、代表者役職・氏名を必ず記載してください。</t>
    <rPh sb="3" eb="5">
      <t>ヒヅケ</t>
    </rPh>
    <rPh sb="6" eb="9">
      <t>ショザイチ</t>
    </rPh>
    <rPh sb="10" eb="13">
      <t>キギョウメイ</t>
    </rPh>
    <rPh sb="14" eb="16">
      <t>ダイヒョウ</t>
    </rPh>
    <rPh sb="16" eb="17">
      <t>シャ</t>
    </rPh>
    <rPh sb="17" eb="19">
      <t>ヤクショク</t>
    </rPh>
    <rPh sb="20" eb="22">
      <t>シメイ</t>
    </rPh>
    <rPh sb="23" eb="24">
      <t>カナラ</t>
    </rPh>
    <phoneticPr fontId="1"/>
  </si>
  <si>
    <t>● 「いしかわ事業者版／工場・施設版環境ISO」に未登録、かつ、 過去3年以内に</t>
    <rPh sb="25" eb="26">
      <t>ミ</t>
    </rPh>
    <phoneticPr fontId="1"/>
  </si>
  <si>
    <t>　  省エネ診断を受けていない場合は、申請要件に関する誓約書が必要となりますので、</t>
    <rPh sb="15" eb="17">
      <t>バアイ</t>
    </rPh>
    <rPh sb="19" eb="23">
      <t>シンセイヨウケン</t>
    </rPh>
    <rPh sb="24" eb="25">
      <t>カン</t>
    </rPh>
    <rPh sb="27" eb="30">
      <t>セイヤクショ</t>
    </rPh>
    <rPh sb="31" eb="33">
      <t>ヒツヨウ</t>
    </rPh>
    <phoneticPr fontId="1"/>
  </si>
  <si>
    <t>④補助対象経費
　（別紙４を参照）</t>
    <rPh sb="1" eb="5">
      <t>ホジョタイショウ</t>
    </rPh>
    <rPh sb="5" eb="7">
      <t>ケイヒ</t>
    </rPh>
    <rPh sb="9" eb="11">
      <t>ベッシ</t>
    </rPh>
    <rPh sb="13" eb="15">
      <t>サンショウ</t>
    </rPh>
    <phoneticPr fontId="1"/>
  </si>
  <si>
    <t>⑤補助金申請額
　（別紙４を参照）</t>
    <rPh sb="1" eb="4">
      <t>ホジョキン</t>
    </rPh>
    <rPh sb="4" eb="6">
      <t>シンセイ</t>
    </rPh>
    <rPh sb="6" eb="7">
      <t>ガク</t>
    </rPh>
    <phoneticPr fontId="1"/>
  </si>
  <si>
    <t>⑦法定耐用年数（平均）
　（別紙４を参照）</t>
    <rPh sb="1" eb="3">
      <t>ホウテイ</t>
    </rPh>
    <rPh sb="3" eb="7">
      <t>タイヨウネンスウ</t>
    </rPh>
    <rPh sb="8" eb="10">
      <t>ヘイキン</t>
    </rPh>
    <phoneticPr fontId="1"/>
  </si>
  <si>
    <r>
      <t>①</t>
    </r>
    <r>
      <rPr>
        <b/>
        <sz val="11"/>
        <rFont val="Meiryo UI"/>
        <family val="3"/>
        <charset val="128"/>
      </rPr>
      <t>省エネ設備</t>
    </r>
    <r>
      <rPr>
        <sz val="11"/>
        <rFont val="Meiryo UI"/>
        <family val="3"/>
        <charset val="128"/>
      </rPr>
      <t>による年間
　　エネルギーコスト削減額
　　（上記（３）を参照）</t>
    </r>
    <rPh sb="24" eb="25">
      <t>ガク</t>
    </rPh>
    <phoneticPr fontId="1"/>
  </si>
  <si>
    <r>
      <t>②</t>
    </r>
    <r>
      <rPr>
        <b/>
        <sz val="11"/>
        <rFont val="Meiryo UI"/>
        <family val="3"/>
        <charset val="128"/>
      </rPr>
      <t>再エネ設備</t>
    </r>
    <r>
      <rPr>
        <sz val="11"/>
        <rFont val="Meiryo UI"/>
        <family val="3"/>
        <charset val="128"/>
      </rPr>
      <t>による年間
　　エネルギーコスト削減額
　　（上記（４）を参照）</t>
    </r>
    <rPh sb="1" eb="2">
      <t>サイ</t>
    </rPh>
    <rPh sb="4" eb="6">
      <t>セツビ</t>
    </rPh>
    <rPh sb="9" eb="11">
      <t>ネンカン</t>
    </rPh>
    <rPh sb="22" eb="24">
      <t>サクゲン</t>
    </rPh>
    <rPh sb="24" eb="25">
      <t>ガク</t>
    </rPh>
    <rPh sb="29" eb="31">
      <t>ジョウキ</t>
    </rPh>
    <phoneticPr fontId="1"/>
  </si>
  <si>
    <t>③本事業における年間エネルギーコスト削減額（①＋②）</t>
    <rPh sb="1" eb="4">
      <t>ホンジギョウ</t>
    </rPh>
    <rPh sb="8" eb="10">
      <t>ネンカン</t>
    </rPh>
    <rPh sb="18" eb="20">
      <t>サクゲン</t>
    </rPh>
    <rPh sb="20" eb="21">
      <t>ガク</t>
    </rPh>
    <phoneticPr fontId="1"/>
  </si>
  <si>
    <t>年間エネルギーコスト</t>
    <rPh sb="0" eb="2">
      <t>ネンカン</t>
    </rPh>
    <phoneticPr fontId="1"/>
  </si>
  <si>
    <t>削減量（額）①ー②</t>
    <rPh sb="0" eb="3">
      <t>サクゲンリョウ</t>
    </rPh>
    <rPh sb="4" eb="5">
      <t>ガク</t>
    </rPh>
    <phoneticPr fontId="1"/>
  </si>
  <si>
    <t>削減量（額）</t>
    <rPh sb="0" eb="3">
      <t>サクゲンリョウ</t>
    </rPh>
    <rPh sb="4" eb="5">
      <t>ガク</t>
    </rPh>
    <phoneticPr fontId="1"/>
  </si>
  <si>
    <t>石川県省エネ設備等導入支援事業費補助金事業計画書</t>
    <rPh sb="0" eb="3">
      <t>イシカワケン</t>
    </rPh>
    <rPh sb="3" eb="4">
      <t>ショウ</t>
    </rPh>
    <rPh sb="6" eb="8">
      <t>セツビ</t>
    </rPh>
    <rPh sb="8" eb="9">
      <t>トウ</t>
    </rPh>
    <rPh sb="9" eb="11">
      <t>ドウニュウ</t>
    </rPh>
    <rPh sb="11" eb="15">
      <t>シエンジギョウ</t>
    </rPh>
    <rPh sb="16" eb="19">
      <t>ホジョキン</t>
    </rPh>
    <rPh sb="19" eb="24">
      <t>ジギョウケイカクショ</t>
    </rPh>
    <phoneticPr fontId="1"/>
  </si>
  <si>
    <t>　石川県知事 殿</t>
    <rPh sb="1" eb="6">
      <t>イシカワケンチジ</t>
    </rPh>
    <phoneticPr fontId="1"/>
  </si>
  <si>
    <t>令和　 8</t>
    <rPh sb="0" eb="2">
      <t>レイワ</t>
    </rPh>
    <phoneticPr fontId="1"/>
  </si>
  <si>
    <t>下記の2点について誓約します。</t>
    <phoneticPr fontId="1"/>
  </si>
  <si>
    <t>　石川県省エネ設備等導入支援事業費補助金の「申請要件」に際し、</t>
    <rPh sb="1" eb="4">
      <t>イシカワケン</t>
    </rPh>
    <rPh sb="4" eb="5">
      <t>ショウ</t>
    </rPh>
    <rPh sb="7" eb="10">
      <t>セツビトウ</t>
    </rPh>
    <rPh sb="10" eb="12">
      <t>ドウニュウ</t>
    </rPh>
    <rPh sb="12" eb="14">
      <t>シエン</t>
    </rPh>
    <phoneticPr fontId="1"/>
  </si>
  <si>
    <t>石川県知事 殿</t>
    <rPh sb="0" eb="5">
      <t>イシカワケンチジ</t>
    </rPh>
    <rPh sb="6" eb="7">
      <t>ドノ</t>
    </rPh>
    <phoneticPr fontId="1"/>
  </si>
  <si>
    <t>　　　石川県省エネ設備等導入支援事業費補助金の事業計画を下記のとおり提出します。</t>
    <rPh sb="3" eb="6">
      <t>イシカワケン</t>
    </rPh>
    <rPh sb="6" eb="7">
      <t>ショウ</t>
    </rPh>
    <rPh sb="9" eb="12">
      <t>セツビトウ</t>
    </rPh>
    <rPh sb="12" eb="14">
      <t>ドウニュウ</t>
    </rPh>
    <rPh sb="23" eb="27">
      <t>ジギョウケイカク</t>
    </rPh>
    <rPh sb="28" eb="30">
      <t>カキ</t>
    </rPh>
    <rPh sb="34" eb="36">
      <t>テイシュツ</t>
    </rPh>
    <phoneticPr fontId="1"/>
  </si>
  <si>
    <t>●本事業を含めた、全社的な脱炭素に関する取り組み予定等をご記入ください。</t>
    <rPh sb="1" eb="4">
      <t>ホンジギョウ</t>
    </rPh>
    <rPh sb="5" eb="6">
      <t>フク</t>
    </rPh>
    <rPh sb="9" eb="11">
      <t>ゼンシャ</t>
    </rPh>
    <rPh sb="11" eb="12">
      <t>テキ</t>
    </rPh>
    <rPh sb="13" eb="16">
      <t>ダツタンソ</t>
    </rPh>
    <rPh sb="17" eb="18">
      <t>カン</t>
    </rPh>
    <rPh sb="20" eb="21">
      <t>ト</t>
    </rPh>
    <rPh sb="22" eb="23">
      <t>ク</t>
    </rPh>
    <rPh sb="24" eb="26">
      <t>ヨテイ</t>
    </rPh>
    <rPh sb="26" eb="27">
      <t>トウ</t>
    </rPh>
    <rPh sb="29" eb="31">
      <t>キニュウ</t>
    </rPh>
    <phoneticPr fontId="1"/>
  </si>
  <si>
    <t>●事業終了時期は「2026年●月」の記載でお願いします。● 補助金申請額は、別紙4から自動転記されるため、記載不要です。</t>
    <rPh sb="1" eb="7">
      <t>ジギョウシュウリョウジキ</t>
    </rPh>
    <rPh sb="13" eb="14">
      <t>ネン</t>
    </rPh>
    <rPh sb="15" eb="16">
      <t>ガツ</t>
    </rPh>
    <rPh sb="18" eb="20">
      <t>キサイ</t>
    </rPh>
    <rPh sb="22" eb="23">
      <t>ネガ</t>
    </rPh>
    <rPh sb="30" eb="33">
      <t>ホジョキン</t>
    </rPh>
    <rPh sb="33" eb="36">
      <t>シンセイガク</t>
    </rPh>
    <rPh sb="38" eb="40">
      <t>ベッシ</t>
    </rPh>
    <rPh sb="43" eb="47">
      <t>ジドウテンキ</t>
    </rPh>
    <rPh sb="53" eb="57">
      <t>キサイフヨウ</t>
    </rPh>
    <phoneticPr fontId="1"/>
  </si>
  <si>
    <t>● 加点要件欄をチェックした場合でも、必要書類の提出がなければ適用されません。</t>
    <rPh sb="2" eb="6">
      <t>カテンヨウケン</t>
    </rPh>
    <rPh sb="6" eb="7">
      <t>ラン</t>
    </rPh>
    <rPh sb="14" eb="16">
      <t>バアイ</t>
    </rPh>
    <rPh sb="19" eb="23">
      <t>ヒツヨウショルイ</t>
    </rPh>
    <rPh sb="24" eb="26">
      <t>テイシュツ</t>
    </rPh>
    <rPh sb="31" eb="33">
      <t>テキヨウ</t>
    </rPh>
    <phoneticPr fontId="1"/>
  </si>
  <si>
    <t>加点要件</t>
    <rPh sb="0" eb="4">
      <t>カテンヨウケン</t>
    </rPh>
    <phoneticPr fontId="1"/>
  </si>
  <si>
    <t>クレジット制度における各種申請に際し、本入会届に記載された情報を、クレアトゥラ株式会社が使用することに同意します。</t>
    <phoneticPr fontId="1"/>
  </si>
  <si>
    <t>クレジット制度における各種申請に際し、本入会届に記載された以外の情報について、クレアトゥラ株式会社が必要とする場合は提供することに同意します。</t>
    <phoneticPr fontId="1"/>
  </si>
  <si>
    <t>別添「各種設備情報」について、記入した内容や添付資料に誤りがないこと、かつ、虚偽の報告をしないことを誓約します。</t>
    <phoneticPr fontId="1"/>
  </si>
  <si>
    <t>● 工事費で対象になるのは「遮熱・断熱に係る工事」のみです。</t>
    <rPh sb="2" eb="5">
      <t>コウジヒ</t>
    </rPh>
    <rPh sb="6" eb="8">
      <t>タイショウ</t>
    </rPh>
    <rPh sb="14" eb="16">
      <t>シャネツ</t>
    </rPh>
    <rPh sb="17" eb="19">
      <t>ダンネツ</t>
    </rPh>
    <rPh sb="20" eb="21">
      <t>カカ</t>
    </rPh>
    <rPh sb="22" eb="24">
      <t>コウジ</t>
    </rPh>
    <phoneticPr fontId="1"/>
  </si>
  <si>
    <t>● ハイフンありで記載。</t>
    <rPh sb="9" eb="11">
      <t>キサイ</t>
    </rPh>
    <phoneticPr fontId="1"/>
  </si>
  <si>
    <t>J-クレジットプロジェクトへの参加に関する同意書</t>
    <rPh sb="23" eb="24">
      <t>ショ</t>
    </rPh>
    <phoneticPr fontId="1"/>
  </si>
  <si>
    <t>（１）該当する設備（J-クレジットプロジェクト）</t>
    <rPh sb="3" eb="5">
      <t>ガイトウ</t>
    </rPh>
    <rPh sb="7" eb="9">
      <t>セツビ</t>
    </rPh>
    <phoneticPr fontId="1"/>
  </si>
  <si>
    <t>※プルダウンリストから選択してください。</t>
    <rPh sb="11" eb="13">
      <t>センタク</t>
    </rPh>
    <phoneticPr fontId="1"/>
  </si>
  <si>
    <t>（２）入会にあたっての確認事項</t>
    <rPh sb="3" eb="5">
      <t>ニュウカイ</t>
    </rPh>
    <rPh sb="11" eb="15">
      <t>カクニンジコウ</t>
    </rPh>
    <phoneticPr fontId="1"/>
  </si>
  <si>
    <t>　　①日本経済団体連合会における経団連カーボンニュートラル行動計画に</t>
    <rPh sb="3" eb="5">
      <t>ニホン</t>
    </rPh>
    <phoneticPr fontId="1"/>
  </si>
  <si>
    <t>参加しています</t>
    <rPh sb="0" eb="2">
      <t>サンカ</t>
    </rPh>
    <phoneticPr fontId="1"/>
  </si>
  <si>
    <t>参加していません</t>
    <rPh sb="0" eb="2">
      <t>サンカ</t>
    </rPh>
    <phoneticPr fontId="1"/>
  </si>
  <si>
    <t>　　②地球温暖化対策の推進に関する法律に基づく算定・報告・公表制度における</t>
    <rPh sb="3" eb="8">
      <t>チキュウオンダンカ</t>
    </rPh>
    <rPh sb="8" eb="10">
      <t>タイサク</t>
    </rPh>
    <rPh sb="11" eb="13">
      <t>スイシン</t>
    </rPh>
    <rPh sb="14" eb="15">
      <t>カン</t>
    </rPh>
    <rPh sb="17" eb="19">
      <t>ホウリツ</t>
    </rPh>
    <rPh sb="20" eb="21">
      <t>モト</t>
    </rPh>
    <rPh sb="23" eb="25">
      <t>サンテイ</t>
    </rPh>
    <rPh sb="26" eb="28">
      <t>ホウコク</t>
    </rPh>
    <rPh sb="29" eb="33">
      <t>コウヒョウセイド</t>
    </rPh>
    <phoneticPr fontId="1"/>
  </si>
  <si>
    <t>特定排出者に該当しません</t>
    <rPh sb="0" eb="2">
      <t>トクテイ</t>
    </rPh>
    <rPh sb="2" eb="5">
      <t>ハイシュツシャ</t>
    </rPh>
    <rPh sb="6" eb="8">
      <t>ガイトウ</t>
    </rPh>
    <phoneticPr fontId="1"/>
  </si>
  <si>
    <t>　　③エネルギーの使用の合理化に関する法律に基づく定期報告における</t>
    <phoneticPr fontId="1"/>
  </si>
  <si>
    <t>対象者に該当しません</t>
    <rPh sb="0" eb="3">
      <t>タイショウシャ</t>
    </rPh>
    <rPh sb="4" eb="6">
      <t>ガイトウ</t>
    </rPh>
    <phoneticPr fontId="1"/>
  </si>
  <si>
    <t>　　④空調設備について、電気使用量の実績値の計測が</t>
    <phoneticPr fontId="1"/>
  </si>
  <si>
    <t>可能</t>
    <rPh sb="0" eb="2">
      <t>カノウ</t>
    </rPh>
    <phoneticPr fontId="1"/>
  </si>
  <si>
    <t>不可能</t>
    <rPh sb="0" eb="3">
      <t>フカノウ</t>
    </rPh>
    <phoneticPr fontId="1"/>
  </si>
  <si>
    <t>（３）同意事項</t>
    <rPh sb="3" eb="7">
      <t>ドウイジコウ</t>
    </rPh>
    <phoneticPr fontId="1"/>
  </si>
  <si>
    <t>（同意事項）</t>
    <rPh sb="1" eb="5">
      <t>ドウイジコウ</t>
    </rPh>
    <phoneticPr fontId="1"/>
  </si>
  <si>
    <t>※上記でプルダウンリストから選択したプロジェクトに該当する同意事項が表示されています。</t>
    <rPh sb="1" eb="3">
      <t>ジョウキ</t>
    </rPh>
    <rPh sb="14" eb="16">
      <t>センタク</t>
    </rPh>
    <rPh sb="25" eb="27">
      <t>ガイトウ</t>
    </rPh>
    <rPh sb="29" eb="33">
      <t>ドウイジコウ</t>
    </rPh>
    <rPh sb="34" eb="36">
      <t>ヒョウジ</t>
    </rPh>
    <phoneticPr fontId="1"/>
  </si>
  <si>
    <t>設備名</t>
    <phoneticPr fontId="1"/>
  </si>
  <si>
    <t>同意事項３</t>
    <phoneticPr fontId="1"/>
  </si>
  <si>
    <t>同意事項４</t>
    <rPh sb="0" eb="4">
      <t>ドウイジコウ</t>
    </rPh>
    <phoneticPr fontId="1"/>
  </si>
  <si>
    <t>同意事項４・５</t>
    <rPh sb="0" eb="4">
      <t>ドウイジコウ</t>
    </rPh>
    <phoneticPr fontId="1"/>
  </si>
  <si>
    <t>同意事項５（法律名）</t>
    <rPh sb="0" eb="4">
      <t>ドウイジコウ</t>
    </rPh>
    <rPh sb="6" eb="8">
      <t>ホウリツ</t>
    </rPh>
    <rPh sb="8" eb="9">
      <t>メイ</t>
    </rPh>
    <phoneticPr fontId="1"/>
  </si>
  <si>
    <t>太陽光発電設備（カーボン・シナジー・太陽光プロジェクト）</t>
    <phoneticPr fontId="1"/>
  </si>
  <si>
    <t>太陽光発電設備</t>
  </si>
  <si>
    <t>太陽光発電設備</t>
    <rPh sb="0" eb="5">
      <t>タイヨウコウハツデン</t>
    </rPh>
    <rPh sb="5" eb="7">
      <t>セツビ</t>
    </rPh>
    <phoneticPr fontId="1"/>
  </si>
  <si>
    <t>カーボン・シナジー・太陽光プロジェクト</t>
    <phoneticPr fontId="1"/>
  </si>
  <si>
    <t>特定工場における公害防止組織の整備に関する法律、環境基本法、建築基準法、電気事業法、景観法、消防法、労働安全衛生法、</t>
    <phoneticPr fontId="1"/>
  </si>
  <si>
    <t>LED照明器具（カーボン・シナジー・LEDプロジェクト）</t>
    <phoneticPr fontId="1"/>
  </si>
  <si>
    <t>効率の良い照明設備</t>
    <rPh sb="0" eb="2">
      <t>コウリツ</t>
    </rPh>
    <rPh sb="3" eb="4">
      <t>ヨ</t>
    </rPh>
    <rPh sb="5" eb="9">
      <t>ショウメイセツビ</t>
    </rPh>
    <phoneticPr fontId="1"/>
  </si>
  <si>
    <t>照明設備</t>
    <rPh sb="0" eb="2">
      <t>ショウメイ</t>
    </rPh>
    <rPh sb="2" eb="4">
      <t>セツビ</t>
    </rPh>
    <phoneticPr fontId="1"/>
  </si>
  <si>
    <t>カーボン・シナジー・LEDプロジェクト</t>
    <phoneticPr fontId="1"/>
  </si>
  <si>
    <t>環境基本法、景観法、労働安全衛生法、消防法、建築基準法、</t>
    <phoneticPr fontId="1"/>
  </si>
  <si>
    <t>ボイラー設備（カーボン・シナジー・ボイラープロジェクト）</t>
    <phoneticPr fontId="1"/>
  </si>
  <si>
    <t>効率の良いボイラー</t>
    <rPh sb="0" eb="2">
      <t>コウリツ</t>
    </rPh>
    <rPh sb="3" eb="4">
      <t>ヨ</t>
    </rPh>
    <phoneticPr fontId="1"/>
  </si>
  <si>
    <t>ボイラー</t>
    <phoneticPr fontId="1"/>
  </si>
  <si>
    <t>カーボン・シナジー・ボイラープロジェクト</t>
    <phoneticPr fontId="1"/>
  </si>
  <si>
    <t>特定工場における公害防止組織の整備に関する法律、ダイオキシン類対策特別措置法、環境基本法、大気汚染防止法、水質汚濁防止法、土壌汚染対策法、騒音規制法、振動規制法、景観法、労働安全衛生法、消防法、建築基準法、</t>
    <phoneticPr fontId="1"/>
  </si>
  <si>
    <t>空調設備（カーボン・シナジー・空調プロジェクト）</t>
    <phoneticPr fontId="1"/>
  </si>
  <si>
    <t>効率の良い空調設備</t>
    <rPh sb="0" eb="2">
      <t>コウリツ</t>
    </rPh>
    <rPh sb="3" eb="4">
      <t>ヨ</t>
    </rPh>
    <phoneticPr fontId="1"/>
  </si>
  <si>
    <t>空調設備</t>
    <rPh sb="0" eb="2">
      <t>クウチョウ</t>
    </rPh>
    <rPh sb="2" eb="4">
      <t>セツビ</t>
    </rPh>
    <phoneticPr fontId="1"/>
  </si>
  <si>
    <t>カーボン・シナジー・空調プロジェクト</t>
    <phoneticPr fontId="1"/>
  </si>
  <si>
    <t>小計</t>
    <rPh sb="0" eb="2">
      <t>ショウケイ</t>
    </rPh>
    <phoneticPr fontId="1"/>
  </si>
  <si>
    <t>● 最低単価は1,000千円です。それ未満の工事は補助対象外です。</t>
    <rPh sb="22" eb="24">
      <t>コウジ</t>
    </rPh>
    <phoneticPr fontId="1"/>
  </si>
  <si>
    <t>省エネ・再エネ設備導入に要する経費</t>
    <rPh sb="0" eb="1">
      <t>ショウ</t>
    </rPh>
    <rPh sb="4" eb="5">
      <t>サイ</t>
    </rPh>
    <rPh sb="7" eb="9">
      <t>セツビ</t>
    </rPh>
    <rPh sb="9" eb="11">
      <t>ドウニュウ</t>
    </rPh>
    <rPh sb="12" eb="13">
      <t>ヨウ</t>
    </rPh>
    <rPh sb="15" eb="17">
      <t>ケイヒ</t>
    </rPh>
    <phoneticPr fontId="1"/>
  </si>
  <si>
    <t>遮熱・断熱に要する工事費</t>
    <rPh sb="0" eb="2">
      <t>シャネツ</t>
    </rPh>
    <rPh sb="3" eb="5">
      <t>ダンネツ</t>
    </rPh>
    <rPh sb="6" eb="7">
      <t>ヨウ</t>
    </rPh>
    <rPh sb="9" eb="12">
      <t>コウジヒ</t>
    </rPh>
    <phoneticPr fontId="1"/>
  </si>
  <si>
    <t>● 導入完了予定日の欄は、2027年2月12日以前の日付を記載してください。</t>
    <rPh sb="2" eb="4">
      <t>ドウニュウ</t>
    </rPh>
    <rPh sb="4" eb="6">
      <t>カンリョウ</t>
    </rPh>
    <rPh sb="6" eb="8">
      <t>ヨテイ</t>
    </rPh>
    <rPh sb="8" eb="9">
      <t>ビ</t>
    </rPh>
    <rPh sb="10" eb="11">
      <t>ラン</t>
    </rPh>
    <rPh sb="17" eb="18">
      <t>ネン</t>
    </rPh>
    <rPh sb="19" eb="20">
      <t>ガツ</t>
    </rPh>
    <rPh sb="22" eb="23">
      <t>ニチ</t>
    </rPh>
    <rPh sb="23" eb="25">
      <t>イゼン</t>
    </rPh>
    <rPh sb="26" eb="28">
      <t>ヒヅケ</t>
    </rPh>
    <rPh sb="29" eb="31">
      <t>キサイ</t>
    </rPh>
    <phoneticPr fontId="1"/>
  </si>
  <si>
    <t>全社的な脱炭素推進に向けた今後の取組について</t>
    <rPh sb="4" eb="7">
      <t>ダツタンソ</t>
    </rPh>
    <phoneticPr fontId="1"/>
  </si>
  <si>
    <t>石川県及びクレアトゥラ株式会社に対し、補助事業により設置したJ-クレジット対象設備の稼働日以後、対象設備の電気使用量等について、８年間、毎年報告することに同意します。</t>
    <rPh sb="3" eb="4">
      <t>オヨ</t>
    </rPh>
    <rPh sb="11" eb="15">
      <t>カブシキガイシャ</t>
    </rPh>
    <rPh sb="65" eb="67">
      <t>ネンカン</t>
    </rPh>
    <rPh sb="68" eb="70">
      <t>マイトシ</t>
    </rPh>
    <rPh sb="70" eb="72">
      <t>ホウコク</t>
    </rPh>
    <rPh sb="77" eb="79">
      <t>ドウイ</t>
    </rPh>
    <phoneticPr fontId="1"/>
  </si>
  <si>
    <t>● 補助申請額の欄は、自動計算されるため記載不要です。
● 【省エネ・再エネに関する設備導入に要する経費】は6,000千円上限、【遮熱・断熱に要する工事費】は2,000千円上限</t>
    <rPh sb="2" eb="4">
      <t>ホジョ</t>
    </rPh>
    <rPh sb="4" eb="7">
      <t>シンセイガク</t>
    </rPh>
    <rPh sb="8" eb="9">
      <t>ラン</t>
    </rPh>
    <rPh sb="11" eb="13">
      <t>ジドウ</t>
    </rPh>
    <rPh sb="13" eb="15">
      <t>ケイサン</t>
    </rPh>
    <rPh sb="20" eb="22">
      <t>キサイ</t>
    </rPh>
    <rPh sb="22" eb="24">
      <t>フヨウ</t>
    </rPh>
    <rPh sb="31" eb="32">
      <t>ショウ</t>
    </rPh>
    <rPh sb="35" eb="36">
      <t>サイ</t>
    </rPh>
    <rPh sb="39" eb="40">
      <t>カン</t>
    </rPh>
    <rPh sb="42" eb="44">
      <t>セツビ</t>
    </rPh>
    <rPh sb="44" eb="46">
      <t>ドウニュウ</t>
    </rPh>
    <rPh sb="47" eb="48">
      <t>ヨウ</t>
    </rPh>
    <rPh sb="50" eb="52">
      <t>ケイヒ</t>
    </rPh>
    <rPh sb="59" eb="61">
      <t>センエン</t>
    </rPh>
    <rPh sb="61" eb="63">
      <t>ジョウゲン</t>
    </rPh>
    <rPh sb="65" eb="67">
      <t>シャネツ</t>
    </rPh>
    <rPh sb="68" eb="70">
      <t>ダンネツ</t>
    </rPh>
    <rPh sb="71" eb="72">
      <t>ヨウ</t>
    </rPh>
    <rPh sb="74" eb="76">
      <t>コウジ</t>
    </rPh>
    <rPh sb="76" eb="77">
      <t>ヒ</t>
    </rPh>
    <rPh sb="84" eb="86">
      <t>センエン</t>
    </rPh>
    <rPh sb="86" eb="88">
      <t>ジョウゲン</t>
    </rPh>
    <phoneticPr fontId="1"/>
  </si>
  <si>
    <r>
      <t>● 補助対象経費は、必ず</t>
    </r>
    <r>
      <rPr>
        <b/>
        <u/>
        <sz val="13"/>
        <color rgb="FF0070C0"/>
        <rFont val="Meiryo UI"/>
        <family val="3"/>
        <charset val="128"/>
      </rPr>
      <t>税抜の価格「千円単位」</t>
    </r>
    <r>
      <rPr>
        <b/>
        <sz val="13"/>
        <color rgb="FF0070C0"/>
        <rFont val="Meiryo UI"/>
        <family val="3"/>
        <charset val="128"/>
      </rPr>
      <t>で記載してください。</t>
    </r>
    <rPh sb="2" eb="8">
      <t>ホジョタイショウケイヒ</t>
    </rPh>
    <rPh sb="10" eb="11">
      <t>カナラ</t>
    </rPh>
    <rPh sb="12" eb="14">
      <t>ゼイヌ</t>
    </rPh>
    <rPh sb="15" eb="17">
      <t>カカク</t>
    </rPh>
    <rPh sb="18" eb="20">
      <t>センエン</t>
    </rPh>
    <rPh sb="20" eb="22">
      <t>タンイ</t>
    </rPh>
    <rPh sb="24" eb="26">
      <t>キサイ</t>
    </rPh>
    <phoneticPr fontId="1"/>
  </si>
  <si>
    <t>　令和８年度石川県省エネ設備等導入支援事業費補助金の申請に際し、J-クレジット制度に登録されたクレアトゥラ株式会社が運営するJ-クレジットプロジェクトについて、
　　・ 県HP（https://www.pref.ishikawa.lg.jp/ontai/j-credit.html）に掲載された
      会員規約を確認しました。
　  ・ 当該プロジェクトの趣旨・目的に賛同し、同意のうえ入会を申し込みます。</t>
    <rPh sb="85" eb="86">
      <t>ケン</t>
    </rPh>
    <rPh sb="142" eb="144">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</si>
</sst>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 "/>
    <numFmt numFmtId="177" formatCode="0.0%"/>
    <numFmt numFmtId="178" formatCode="0.000_);[Red]\(0.000\)"/>
    <numFmt numFmtId="179" formatCode="#,##0\ &quot;円/年&quot;;\-#,##0"/>
    <numFmt numFmtId="180" formatCode="#,##0\ &quot;円&quot;;\-#,##0"/>
    <numFmt numFmtId="181" formatCode="#,##0.0\ &quot;年&quot;;[Red]\-#,##0.0"/>
    <numFmt numFmtId="182" formatCode="#,##0\ &quot;円/年&quot;;[Red]\-#,##0"/>
    <numFmt numFmtId="183" formatCode="#,##0\ &quot;千&quot;&quot;円&quot;;[Red]\-#,##0"/>
    <numFmt numFmtId="184" formatCode="#,##0.0;[Red]\-#,##0.0"/>
    <numFmt numFmtId="185" formatCode="0.0&quot;年&quot;"/>
    <numFmt numFmtId="186" formatCode="0.0_ "/>
    <numFmt numFmtId="187" formatCode="#,##0_);[Red]\(#,##0\)"/>
    <numFmt numFmtId="188" formatCode="#,##0.0_);[Red]\(#,##0.0\)"/>
    <numFmt numFmtId="189" formatCode="#,##0.0"/>
    <numFmt numFmtId="190" formatCode="#,##0\ &quot;円/年&quot;;\-#,##0\ &quot;円/年&quot;"/>
    <numFmt numFmtId="191" formatCode="#,##0.0\ &quot;年&quot;;\-#,##0.0"/>
    <numFmt numFmtId="192" formatCode="#,##0\ &quot;円/年&quot;;[Red]\-#,##0&quot;円/年&quot;"/>
    <numFmt numFmtId="193" formatCode="#,##0_ "/>
    <numFmt numFmtId="194" formatCode="#,##0\ &quot;円/年&quot;;[Red]\-#,##0\ &quot;円/年&quot;"/>
  </numFmts>
  <fonts count="5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0.5"/>
      <color theme="1"/>
      <name val="Meiryo UI"/>
      <family val="3"/>
      <charset val="128"/>
    </font>
    <font>
      <sz val="12"/>
      <color theme="1"/>
      <name val="Meiryo UI"/>
      <family val="3"/>
      <charset val="128"/>
    </font>
    <font>
      <sz val="11"/>
      <name val="Meiryo UI"/>
      <family val="3"/>
      <charset val="128"/>
    </font>
    <font>
      <sz val="11"/>
      <color theme="0" tint="-0.499984740745262"/>
      <name val="Meiryo UI"/>
      <family val="3"/>
      <charset val="128"/>
    </font>
    <font>
      <b/>
      <sz val="13"/>
      <color rgb="FF0070C0"/>
      <name val="Meiryo UI"/>
      <family val="3"/>
      <charset val="128"/>
    </font>
    <font>
      <sz val="14"/>
      <color theme="1"/>
      <name val="Meiryo UI"/>
      <family val="3"/>
      <charset val="128"/>
    </font>
    <font>
      <i/>
      <sz val="11"/>
      <color rgb="FF0070C0"/>
      <name val="Meiryo UI"/>
      <family val="3"/>
      <charset val="128"/>
    </font>
    <font>
      <sz val="16"/>
      <color theme="1"/>
      <name val="Meiryo UI"/>
      <family val="3"/>
      <charset val="128"/>
    </font>
    <font>
      <sz val="9"/>
      <color theme="1"/>
      <name val="Meiryo UI"/>
      <family val="3"/>
      <charset val="128"/>
    </font>
    <font>
      <sz val="13"/>
      <color theme="1"/>
      <name val="Meiryo UI"/>
      <family val="3"/>
      <charset val="128"/>
    </font>
    <font>
      <sz val="13"/>
      <name val="Meiryo UI"/>
      <family val="3"/>
      <charset val="128"/>
    </font>
    <font>
      <b/>
      <sz val="13"/>
      <color rgb="FFC00000"/>
      <name val="Meiryo UI"/>
      <family val="3"/>
      <charset val="128"/>
    </font>
    <font>
      <sz val="8"/>
      <color theme="1"/>
      <name val="Meiryo UI"/>
      <family val="3"/>
      <charset val="128"/>
    </font>
    <font>
      <b/>
      <sz val="14"/>
      <color rgb="FF0070C0"/>
      <name val="Meiryo UI"/>
      <family val="3"/>
      <charset val="128"/>
    </font>
    <font>
      <b/>
      <sz val="16"/>
      <color rgb="FFFF0000"/>
      <name val="HGS創英角ﾎﾟｯﾌﾟ体"/>
      <family val="3"/>
      <charset val="128"/>
    </font>
    <font>
      <b/>
      <sz val="16"/>
      <color rgb="FFFF0000"/>
      <name val="HGP創英角ﾎﾟｯﾌﾟ体"/>
      <family val="3"/>
      <charset val="128"/>
    </font>
    <font>
      <u/>
      <sz val="11"/>
      <color theme="10"/>
      <name val="游ゴシック"/>
      <family val="2"/>
      <charset val="128"/>
      <scheme val="minor"/>
    </font>
    <font>
      <b/>
      <sz val="13"/>
      <color rgb="FF002060"/>
      <name val="Meiryo UI"/>
      <family val="3"/>
      <charset val="128"/>
    </font>
    <font>
      <b/>
      <sz val="18"/>
      <color rgb="FFFF0000"/>
      <name val="HGS創英角ﾎﾟｯﾌﾟ体"/>
      <family val="3"/>
      <charset val="128"/>
    </font>
    <font>
      <b/>
      <u/>
      <sz val="13"/>
      <color rgb="FFC00000"/>
      <name val="Meiryo UI"/>
      <family val="3"/>
      <charset val="128"/>
    </font>
    <font>
      <sz val="11"/>
      <color theme="1"/>
      <name val="游ゴシック"/>
      <family val="2"/>
      <charset val="128"/>
      <scheme val="minor"/>
    </font>
    <font>
      <sz val="11"/>
      <color rgb="FF009900"/>
      <name val="Meiryo UI"/>
      <family val="3"/>
      <charset val="128"/>
    </font>
    <font>
      <i/>
      <sz val="11"/>
      <name val="Meiryo UI"/>
      <family val="3"/>
      <charset val="128"/>
    </font>
    <font>
      <sz val="12"/>
      <name val="Meiryo UI"/>
      <family val="3"/>
      <charset val="128"/>
    </font>
    <font>
      <b/>
      <sz val="12"/>
      <name val="Meiryo UI"/>
      <family val="3"/>
      <charset val="128"/>
    </font>
    <font>
      <sz val="14"/>
      <name val="Meiryo UI"/>
      <family val="3"/>
      <charset val="128"/>
    </font>
    <font>
      <sz val="18"/>
      <color theme="1"/>
      <name val="Meiryo UI"/>
      <family val="3"/>
      <charset val="128"/>
    </font>
    <font>
      <sz val="18"/>
      <name val="Meiryo UI"/>
      <family val="3"/>
      <charset val="128"/>
    </font>
    <font>
      <sz val="22"/>
      <color theme="1"/>
      <name val="Meiryo UI"/>
      <family val="3"/>
      <charset val="128"/>
    </font>
    <font>
      <b/>
      <sz val="11"/>
      <name val="Meiryo UI"/>
      <family val="3"/>
      <charset val="128"/>
    </font>
    <font>
      <sz val="10"/>
      <name val="Meiryo UI"/>
      <family val="3"/>
      <charset val="128"/>
    </font>
    <font>
      <sz val="11"/>
      <color theme="1"/>
      <name val="ＭＳ Ｐ明朝"/>
      <family val="1"/>
      <charset val="128"/>
    </font>
    <font>
      <sz val="16"/>
      <name val="Meiryo UI"/>
      <family val="3"/>
      <charset val="128"/>
    </font>
    <font>
      <sz val="11"/>
      <color rgb="FF0070C0"/>
      <name val="Meiryo UI"/>
      <family val="3"/>
      <charset val="128"/>
    </font>
    <font>
      <b/>
      <sz val="18"/>
      <color rgb="FFFF0000"/>
      <name val="HGP創英角ﾎﾟｯﾌﾟ体"/>
      <family val="3"/>
      <charset val="128"/>
    </font>
    <font>
      <b/>
      <sz val="12"/>
      <color theme="1"/>
      <name val="Meiryo UI"/>
      <family val="3"/>
      <charset val="128"/>
    </font>
    <font>
      <b/>
      <sz val="16"/>
      <color theme="1"/>
      <name val="Meiryo UI"/>
      <family val="3"/>
      <charset val="128"/>
    </font>
    <font>
      <b/>
      <sz val="11"/>
      <color rgb="FFFF0000"/>
      <name val="Meiryo UI"/>
      <family val="3"/>
      <charset val="128"/>
    </font>
    <font>
      <b/>
      <sz val="18"/>
      <color rgb="FF0070C0"/>
      <name val="Meiryo UI"/>
      <family val="3"/>
      <charset val="128"/>
    </font>
    <font>
      <sz val="20"/>
      <color theme="1"/>
      <name val="Meiryo UI"/>
      <family val="3"/>
      <charset val="128"/>
    </font>
    <font>
      <b/>
      <sz val="18"/>
      <color rgb="FFC00000"/>
      <name val="Meiryo UI"/>
      <family val="3"/>
      <charset val="128"/>
    </font>
    <font>
      <b/>
      <sz val="18"/>
      <color rgb="FF002060"/>
      <name val="Meiryo UI"/>
      <family val="3"/>
      <charset val="128"/>
    </font>
    <font>
      <b/>
      <strike/>
      <sz val="14"/>
      <color rgb="FF002060"/>
      <name val="Meiryo UI"/>
      <family val="3"/>
      <charset val="128"/>
    </font>
    <font>
      <b/>
      <u/>
      <sz val="13"/>
      <color rgb="FF0070C0"/>
      <name val="Meiryo UI"/>
      <family val="3"/>
      <charset val="128"/>
    </font>
    <font>
      <sz val="16"/>
      <color rgb="FF000000"/>
      <name val="Meiryo UI"/>
      <family val="3"/>
      <charset val="128"/>
    </font>
    <font>
      <b/>
      <sz val="11"/>
      <color theme="1"/>
      <name val="Meiryo UI"/>
      <family val="3"/>
      <charset val="128"/>
    </font>
    <font>
      <sz val="14"/>
      <color theme="0" tint="-0.499984740745262"/>
      <name val="Meiryo UI"/>
      <family val="3"/>
      <charset val="128"/>
    </font>
    <font>
      <sz val="16"/>
      <color theme="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theme="0" tint="-0.499984740745262"/>
      </left>
      <right/>
      <top style="thin">
        <color theme="0" tint="-0.499984740745262"/>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586">
    <xf numFmtId="0" fontId="0" fillId="0" borderId="0" xfId="0">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13" fillId="0" borderId="0" xfId="0" applyFont="1">
      <alignment vertical="center"/>
    </xf>
    <xf numFmtId="178" fontId="2" fillId="0" borderId="0" xfId="0" applyNumberFormat="1" applyFont="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2" fillId="0" borderId="0" xfId="0" applyFont="1" applyAlignment="1">
      <alignment horizontal="left" vertical="center"/>
    </xf>
    <xf numFmtId="0" fontId="21"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hidden="1"/>
    </xf>
    <xf numFmtId="0" fontId="16" fillId="0" borderId="0" xfId="0" applyFont="1" applyProtection="1">
      <alignment vertical="center"/>
      <protection hidden="1"/>
    </xf>
    <xf numFmtId="0" fontId="16" fillId="0" borderId="0" xfId="0" applyFont="1" applyAlignment="1" applyProtection="1">
      <alignment horizontal="left" vertical="center" indent="2"/>
      <protection hidden="1"/>
    </xf>
    <xf numFmtId="0" fontId="8" fillId="0" borderId="0" xfId="0" applyFont="1" applyAlignment="1">
      <alignment horizontal="left" vertical="center" wrapText="1"/>
    </xf>
    <xf numFmtId="0" fontId="15" fillId="0" borderId="0" xfId="0" applyFont="1" applyAlignment="1">
      <alignment vertical="center" wrapText="1"/>
    </xf>
    <xf numFmtId="0" fontId="23" fillId="0" borderId="0" xfId="0" applyFont="1" applyAlignment="1">
      <alignment vertical="center" wrapText="1"/>
    </xf>
    <xf numFmtId="0" fontId="14" fillId="0" borderId="0" xfId="0" applyFont="1">
      <alignment vertical="center"/>
    </xf>
    <xf numFmtId="0" fontId="15" fillId="0" borderId="0" xfId="0" applyFont="1" applyAlignment="1">
      <alignment horizontal="center" vertical="center" wrapText="1"/>
    </xf>
    <xf numFmtId="0" fontId="6" fillId="0" borderId="0" xfId="0" applyFont="1">
      <alignment vertical="center"/>
    </xf>
    <xf numFmtId="0" fontId="2" fillId="0" borderId="4" xfId="0" applyFont="1" applyBorder="1" applyAlignment="1">
      <alignment horizontal="center" vertical="center"/>
    </xf>
    <xf numFmtId="0" fontId="15" fillId="0" borderId="0" xfId="0" applyFont="1" applyAlignment="1">
      <alignment horizontal="left" vertical="center" indent="4"/>
    </xf>
    <xf numFmtId="0" fontId="14" fillId="0" borderId="0" xfId="0" applyFont="1" applyAlignment="1">
      <alignment horizontal="center" vertical="center"/>
    </xf>
    <xf numFmtId="12" fontId="14" fillId="0" borderId="0" xfId="0" applyNumberFormat="1" applyFont="1" applyAlignment="1">
      <alignment horizontal="center" vertical="center"/>
    </xf>
    <xf numFmtId="0" fontId="2" fillId="0" borderId="2" xfId="0" applyFont="1" applyBorder="1">
      <alignment vertical="center"/>
    </xf>
    <xf numFmtId="0" fontId="2" fillId="0" borderId="0" xfId="0" applyFont="1" applyAlignment="1" applyProtection="1">
      <alignment horizontal="right" vertical="center"/>
      <protection locked="0"/>
    </xf>
    <xf numFmtId="0" fontId="5"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top" indent="2"/>
    </xf>
    <xf numFmtId="179" fontId="6" fillId="0" borderId="0" xfId="2" applyNumberFormat="1" applyFont="1" applyBorder="1" applyAlignment="1" applyProtection="1">
      <alignment horizontal="right" vertical="center" indent="1"/>
    </xf>
    <xf numFmtId="0" fontId="21" fillId="0" borderId="0" xfId="0" applyFont="1" applyAlignment="1"/>
    <xf numFmtId="0" fontId="8" fillId="0" borderId="0" xfId="0" applyFont="1" applyAlignment="1">
      <alignment vertical="top"/>
    </xf>
    <xf numFmtId="180" fontId="6" fillId="0" borderId="0" xfId="2" applyNumberFormat="1" applyFont="1" applyBorder="1" applyAlignment="1" applyProtection="1">
      <alignment horizontal="right" vertical="center" indent="1"/>
    </xf>
    <xf numFmtId="181" fontId="6" fillId="0" borderId="0" xfId="2" applyNumberFormat="1" applyFont="1" applyBorder="1" applyAlignment="1" applyProtection="1">
      <alignment horizontal="right" vertical="center" indent="1"/>
    </xf>
    <xf numFmtId="0" fontId="2" fillId="0" borderId="0" xfId="0" applyFont="1" applyAlignment="1">
      <alignment horizontal="left" vertical="center" wrapText="1"/>
    </xf>
    <xf numFmtId="0" fontId="2" fillId="0" borderId="12" xfId="0" applyFont="1" applyBorder="1">
      <alignment vertical="center"/>
    </xf>
    <xf numFmtId="0" fontId="27" fillId="0" borderId="0" xfId="0" applyFont="1">
      <alignment vertical="center"/>
    </xf>
    <xf numFmtId="0" fontId="28" fillId="3" borderId="0" xfId="0" applyFont="1" applyFill="1">
      <alignment vertical="center"/>
    </xf>
    <xf numFmtId="0" fontId="19" fillId="0" borderId="0" xfId="0" applyFont="1">
      <alignment vertical="center"/>
    </xf>
    <xf numFmtId="0" fontId="5" fillId="0" borderId="0" xfId="0" applyFont="1">
      <alignment vertical="center"/>
    </xf>
    <xf numFmtId="0" fontId="35" fillId="0" borderId="0" xfId="0" applyFont="1" applyAlignment="1">
      <alignment horizontal="center" vertical="center"/>
    </xf>
    <xf numFmtId="0" fontId="35" fillId="0" borderId="0" xfId="0" applyFont="1">
      <alignment vertical="center"/>
    </xf>
    <xf numFmtId="0" fontId="35" fillId="0" borderId="43" xfId="0" applyFont="1" applyBorder="1" applyAlignment="1">
      <alignment horizontal="center" vertical="center"/>
    </xf>
    <xf numFmtId="0" fontId="27" fillId="0" borderId="27" xfId="0" applyFont="1" applyBorder="1" applyProtection="1">
      <alignment vertical="center"/>
      <protection locked="0"/>
    </xf>
    <xf numFmtId="0" fontId="27" fillId="0" borderId="26" xfId="0" applyFont="1" applyBorder="1" applyProtection="1">
      <alignment vertical="center"/>
      <protection locked="0"/>
    </xf>
    <xf numFmtId="0" fontId="37" fillId="0" borderId="0" xfId="0" applyFont="1" applyAlignment="1">
      <alignment vertical="center" wrapText="1"/>
    </xf>
    <xf numFmtId="0" fontId="27" fillId="0" borderId="27"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2" borderId="10" xfId="0" applyFont="1" applyFill="1" applyBorder="1" applyAlignment="1">
      <alignment horizontal="center" vertical="center" wrapText="1"/>
    </xf>
    <xf numFmtId="0" fontId="27" fillId="2" borderId="10" xfId="0" applyFont="1" applyFill="1" applyBorder="1" applyAlignment="1">
      <alignment horizontal="center" vertical="center"/>
    </xf>
    <xf numFmtId="38" fontId="27" fillId="2" borderId="10" xfId="2" applyFont="1" applyFill="1" applyBorder="1" applyAlignment="1" applyProtection="1">
      <alignment horizontal="center" vertical="center" wrapText="1"/>
    </xf>
    <xf numFmtId="0" fontId="34" fillId="0" borderId="0" xfId="0" applyFont="1" applyAlignment="1">
      <alignment horizontal="right" vertical="center"/>
    </xf>
    <xf numFmtId="0" fontId="21" fillId="0" borderId="0" xfId="0" applyFont="1" applyAlignment="1">
      <alignment horizontal="lef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35" fillId="0" borderId="55" xfId="0" applyFont="1" applyBorder="1" applyAlignment="1">
      <alignment horizontal="center" vertical="center"/>
    </xf>
    <xf numFmtId="0" fontId="35" fillId="0" borderId="43" xfId="0" applyFont="1" applyBorder="1" applyAlignment="1">
      <alignment horizontal="center" vertical="center" wrapText="1"/>
    </xf>
    <xf numFmtId="0" fontId="35" fillId="0" borderId="42" xfId="0" applyFont="1" applyBorder="1" applyAlignment="1">
      <alignment horizontal="right" vertical="center"/>
    </xf>
    <xf numFmtId="3" fontId="35" fillId="0" borderId="42" xfId="0" applyNumberFormat="1" applyFont="1" applyBorder="1" applyAlignment="1">
      <alignment horizontal="right" vertical="center"/>
    </xf>
    <xf numFmtId="41" fontId="35" fillId="0" borderId="42" xfId="0" applyNumberFormat="1" applyFont="1" applyBorder="1" applyAlignment="1">
      <alignment horizontal="right" vertical="center"/>
    </xf>
    <xf numFmtId="0" fontId="11" fillId="0" borderId="0" xfId="0" applyFont="1">
      <alignment vertical="center"/>
    </xf>
    <xf numFmtId="0" fontId="11" fillId="2" borderId="10" xfId="0" applyFont="1" applyFill="1" applyBorder="1" applyAlignment="1">
      <alignment horizontal="center" vertical="center" wrapText="1"/>
    </xf>
    <xf numFmtId="0" fontId="41" fillId="0" borderId="0" xfId="0" applyFont="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0" borderId="3" xfId="0" applyFont="1" applyBorder="1">
      <alignment vertical="center"/>
    </xf>
    <xf numFmtId="0" fontId="11" fillId="2" borderId="9" xfId="0" applyFont="1" applyFill="1" applyBorder="1" applyAlignment="1">
      <alignment horizontal="center" vertical="center"/>
    </xf>
    <xf numFmtId="0" fontId="11" fillId="0" borderId="9" xfId="0" applyFont="1" applyBorder="1">
      <alignment vertical="center"/>
    </xf>
    <xf numFmtId="0" fontId="11" fillId="2" borderId="23" xfId="0" applyFont="1" applyFill="1" applyBorder="1" applyAlignment="1">
      <alignment horizontal="center" vertical="center"/>
    </xf>
    <xf numFmtId="0" fontId="11" fillId="0" borderId="12" xfId="0" applyFont="1" applyBorder="1">
      <alignment vertical="center"/>
    </xf>
    <xf numFmtId="188" fontId="36" fillId="2" borderId="4" xfId="0" applyNumberFormat="1" applyFont="1" applyFill="1" applyBorder="1">
      <alignment vertical="center"/>
    </xf>
    <xf numFmtId="188" fontId="36" fillId="2" borderId="5" xfId="0" applyNumberFormat="1" applyFont="1" applyFill="1" applyBorder="1">
      <alignment vertical="center"/>
    </xf>
    <xf numFmtId="0" fontId="11" fillId="0" borderId="0" xfId="0" applyFont="1" applyAlignment="1">
      <alignment horizontal="centerContinuous" vertical="center"/>
    </xf>
    <xf numFmtId="0" fontId="11" fillId="2" borderId="6" xfId="0" applyFont="1" applyFill="1" applyBorder="1" applyAlignment="1">
      <alignment horizontal="center" vertical="center"/>
    </xf>
    <xf numFmtId="0" fontId="42" fillId="0" borderId="0" xfId="0" applyFont="1">
      <alignment vertical="center"/>
    </xf>
    <xf numFmtId="0" fontId="11" fillId="2" borderId="28" xfId="0" applyFont="1" applyFill="1" applyBorder="1" applyAlignment="1">
      <alignment horizontal="center" vertical="center"/>
    </xf>
    <xf numFmtId="0" fontId="44" fillId="0" borderId="0" xfId="0" applyFont="1">
      <alignment vertical="center"/>
    </xf>
    <xf numFmtId="0" fontId="40" fillId="0" borderId="17" xfId="0" applyFont="1" applyBorder="1" applyProtection="1">
      <alignment vertical="center"/>
      <protection locked="0"/>
    </xf>
    <xf numFmtId="0" fontId="40" fillId="0" borderId="17" xfId="0" applyFont="1" applyBorder="1" applyAlignment="1">
      <alignment horizontal="center" vertical="center"/>
    </xf>
    <xf numFmtId="0" fontId="40" fillId="0" borderId="17" xfId="0" applyFont="1" applyBorder="1" applyAlignment="1" applyProtection="1">
      <alignment horizontal="center" vertical="center"/>
      <protection locked="0"/>
    </xf>
    <xf numFmtId="0" fontId="40" fillId="0" borderId="20" xfId="0" applyFont="1" applyBorder="1" applyAlignment="1">
      <alignment horizontal="left" vertical="center"/>
    </xf>
    <xf numFmtId="0" fontId="40" fillId="0" borderId="16" xfId="0" applyFont="1" applyBorder="1" applyAlignment="1" applyProtection="1">
      <alignment horizontal="right" vertical="center"/>
      <protection locked="0"/>
    </xf>
    <xf numFmtId="187" fontId="11" fillId="2" borderId="10" xfId="0" applyNumberFormat="1" applyFont="1" applyFill="1" applyBorder="1">
      <alignment vertical="center"/>
    </xf>
    <xf numFmtId="187" fontId="36" fillId="2" borderId="6" xfId="0" applyNumberFormat="1" applyFont="1" applyFill="1" applyBorder="1">
      <alignment vertical="center"/>
    </xf>
    <xf numFmtId="0" fontId="45" fillId="0" borderId="0" xfId="0" applyFont="1">
      <alignment vertical="center"/>
    </xf>
    <xf numFmtId="0" fontId="35" fillId="0" borderId="55" xfId="0" applyFont="1" applyBorder="1" applyAlignment="1">
      <alignment horizontal="center" vertical="center" wrapText="1"/>
    </xf>
    <xf numFmtId="0" fontId="35" fillId="0" borderId="64" xfId="0" applyFont="1" applyBorder="1" applyAlignment="1">
      <alignment horizontal="right" vertical="center"/>
    </xf>
    <xf numFmtId="177" fontId="35" fillId="0" borderId="64" xfId="0" applyNumberFormat="1" applyFont="1" applyBorder="1" applyAlignment="1">
      <alignment horizontal="right" vertical="center"/>
    </xf>
    <xf numFmtId="0" fontId="11" fillId="2" borderId="15" xfId="0" applyFont="1" applyFill="1" applyBorder="1" applyAlignment="1">
      <alignment horizontal="center" vertical="center"/>
    </xf>
    <xf numFmtId="187" fontId="11" fillId="2" borderId="28" xfId="0" applyNumberFormat="1" applyFont="1" applyFill="1" applyBorder="1">
      <alignment vertical="center"/>
    </xf>
    <xf numFmtId="0" fontId="11" fillId="0" borderId="6" xfId="0" applyFont="1" applyBorder="1">
      <alignment vertical="center"/>
    </xf>
    <xf numFmtId="0" fontId="40" fillId="0" borderId="68" xfId="0" applyFont="1" applyBorder="1" applyProtection="1">
      <alignment vertical="center"/>
      <protection locked="0"/>
    </xf>
    <xf numFmtId="187" fontId="11" fillId="2" borderId="23" xfId="0" applyNumberFormat="1" applyFont="1" applyFill="1" applyBorder="1">
      <alignment vertical="center"/>
    </xf>
    <xf numFmtId="0" fontId="11" fillId="2" borderId="26" xfId="0" applyFont="1" applyFill="1" applyBorder="1" applyAlignment="1">
      <alignment horizontal="center" vertical="center"/>
    </xf>
    <xf numFmtId="0" fontId="40" fillId="0" borderId="69" xfId="0" applyFont="1" applyBorder="1" applyProtection="1">
      <alignment vertical="center"/>
      <protection locked="0"/>
    </xf>
    <xf numFmtId="187" fontId="11" fillId="2" borderId="26" xfId="0" applyNumberFormat="1" applyFont="1" applyFill="1" applyBorder="1">
      <alignment vertical="center"/>
    </xf>
    <xf numFmtId="0" fontId="11" fillId="0" borderId="15" xfId="0" applyFont="1" applyBorder="1">
      <alignment vertical="center"/>
    </xf>
    <xf numFmtId="0" fontId="11" fillId="2" borderId="27" xfId="0" applyFont="1" applyFill="1" applyBorder="1" applyAlignment="1">
      <alignment horizontal="center" vertical="center"/>
    </xf>
    <xf numFmtId="0" fontId="40" fillId="0" borderId="70" xfId="0" applyFont="1" applyBorder="1" applyProtection="1">
      <alignment vertical="center"/>
      <protection locked="0"/>
    </xf>
    <xf numFmtId="0" fontId="11" fillId="2" borderId="32" xfId="0" applyFont="1" applyFill="1" applyBorder="1" applyAlignment="1">
      <alignment horizontal="center" vertical="center"/>
    </xf>
    <xf numFmtId="187" fontId="11" fillId="2" borderId="27" xfId="0" applyNumberFormat="1" applyFont="1" applyFill="1" applyBorder="1">
      <alignment vertical="center"/>
    </xf>
    <xf numFmtId="0" fontId="11" fillId="0" borderId="32" xfId="0" applyFont="1" applyBorder="1">
      <alignment vertical="center"/>
    </xf>
    <xf numFmtId="0" fontId="40" fillId="0" borderId="71" xfId="0" applyFont="1" applyBorder="1" applyProtection="1">
      <alignment vertical="center"/>
      <protection locked="0"/>
    </xf>
    <xf numFmtId="0" fontId="40" fillId="0" borderId="72" xfId="0" applyFont="1" applyBorder="1" applyProtection="1">
      <alignment vertical="center"/>
      <protection locked="0"/>
    </xf>
    <xf numFmtId="0" fontId="2" fillId="0" borderId="0" xfId="0" applyFont="1" applyAlignment="1">
      <alignment horizontal="left" vertical="top"/>
    </xf>
    <xf numFmtId="0" fontId="2" fillId="0" borderId="0" xfId="0" applyFont="1" applyAlignment="1">
      <alignment horizontal="left" vertical="center" indent="1"/>
    </xf>
    <xf numFmtId="3" fontId="27" fillId="0" borderId="27" xfId="2" applyNumberFormat="1" applyFont="1" applyFill="1" applyBorder="1" applyAlignment="1" applyProtection="1">
      <alignment horizontal="right" vertical="center"/>
      <protection locked="0"/>
    </xf>
    <xf numFmtId="3" fontId="27" fillId="0" borderId="26" xfId="2" applyNumberFormat="1" applyFont="1" applyFill="1" applyBorder="1" applyAlignment="1" applyProtection="1">
      <alignment horizontal="right" vertical="center"/>
      <protection locked="0"/>
    </xf>
    <xf numFmtId="3" fontId="2" fillId="2" borderId="46" xfId="0" applyNumberFormat="1" applyFont="1" applyFill="1" applyBorder="1">
      <alignment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3" fontId="27" fillId="0" borderId="37" xfId="0" applyNumberFormat="1" applyFont="1" applyBorder="1" applyProtection="1">
      <alignment vertical="center"/>
      <protection locked="0"/>
    </xf>
    <xf numFmtId="3" fontId="2" fillId="0" borderId="28" xfId="0" applyNumberFormat="1" applyFont="1" applyBorder="1" applyProtection="1">
      <alignment vertical="center"/>
      <protection locked="0"/>
    </xf>
    <xf numFmtId="3" fontId="2" fillId="0" borderId="26" xfId="0" applyNumberFormat="1" applyFont="1" applyBorder="1" applyProtection="1">
      <alignment vertical="center"/>
      <protection locked="0"/>
    </xf>
    <xf numFmtId="0" fontId="9" fillId="0" borderId="0" xfId="0" applyFont="1">
      <alignment vertical="center"/>
    </xf>
    <xf numFmtId="0" fontId="29" fillId="0" borderId="0" xfId="0" applyFont="1">
      <alignment vertical="center"/>
    </xf>
    <xf numFmtId="0" fontId="9" fillId="0" borderId="0" xfId="0" applyFont="1" applyAlignment="1">
      <alignment horizontal="center" vertical="center"/>
    </xf>
    <xf numFmtId="0" fontId="31"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quotePrefix="1" applyFont="1">
      <alignment vertical="center"/>
    </xf>
    <xf numFmtId="0" fontId="25" fillId="0" borderId="0" xfId="0" applyFont="1" applyAlignment="1">
      <alignment horizontal="left" vertical="center"/>
    </xf>
    <xf numFmtId="0" fontId="25" fillId="0" borderId="0" xfId="0" applyFo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7" fillId="2" borderId="38" xfId="0" applyFont="1" applyFill="1" applyBorder="1" applyAlignment="1">
      <alignment horizontal="center" vertical="center" wrapText="1"/>
    </xf>
    <xf numFmtId="3" fontId="27" fillId="2" borderId="11" xfId="0" applyNumberFormat="1" applyFont="1" applyFill="1" applyBorder="1">
      <alignment vertical="center"/>
    </xf>
    <xf numFmtId="3" fontId="27" fillId="2" borderId="28" xfId="0" applyNumberFormat="1" applyFont="1" applyFill="1" applyBorder="1">
      <alignment vertical="center"/>
    </xf>
    <xf numFmtId="12" fontId="27" fillId="2" borderId="38" xfId="0" applyNumberFormat="1" applyFont="1" applyFill="1" applyBorder="1" applyAlignment="1">
      <alignment horizontal="center" vertical="center"/>
    </xf>
    <xf numFmtId="3" fontId="2" fillId="2" borderId="23" xfId="0" applyNumberFormat="1" applyFont="1" applyFill="1" applyBorder="1">
      <alignment vertical="center"/>
    </xf>
    <xf numFmtId="0" fontId="27" fillId="0" borderId="27"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11" fillId="3" borderId="14" xfId="0" applyFont="1" applyFill="1" applyBorder="1" applyAlignment="1">
      <alignment horizontal="right" vertical="center"/>
    </xf>
    <xf numFmtId="0" fontId="11" fillId="3" borderId="14" xfId="0" applyFont="1" applyFill="1" applyBorder="1" applyAlignment="1">
      <alignment horizontal="center" vertical="center"/>
    </xf>
    <xf numFmtId="0" fontId="11" fillId="3" borderId="59" xfId="0" applyFont="1" applyFill="1" applyBorder="1" applyAlignment="1">
      <alignment horizontal="left" vertical="center"/>
    </xf>
    <xf numFmtId="0" fontId="11" fillId="3" borderId="24" xfId="0" applyFont="1" applyFill="1" applyBorder="1" applyAlignment="1">
      <alignment horizontal="right" vertical="center"/>
    </xf>
    <xf numFmtId="0" fontId="11" fillId="3" borderId="40" xfId="0" applyFont="1" applyFill="1" applyBorder="1" applyAlignment="1">
      <alignment horizontal="right"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left" vertical="center"/>
    </xf>
    <xf numFmtId="0" fontId="46" fillId="0" borderId="0" xfId="0" applyFont="1">
      <alignment vertical="center"/>
    </xf>
    <xf numFmtId="3" fontId="27" fillId="0" borderId="73" xfId="2" applyNumberFormat="1" applyFont="1" applyFill="1" applyBorder="1" applyAlignment="1" applyProtection="1">
      <alignment horizontal="right" vertical="center"/>
      <protection locked="0"/>
    </xf>
    <xf numFmtId="184" fontId="27" fillId="2" borderId="7" xfId="0" applyNumberFormat="1" applyFont="1" applyFill="1" applyBorder="1" applyAlignment="1">
      <alignment horizontal="center" vertical="center" wrapText="1"/>
    </xf>
    <xf numFmtId="0" fontId="27" fillId="0" borderId="73" xfId="0" applyFont="1" applyBorder="1" applyAlignment="1" applyProtection="1">
      <alignment horizontal="center" vertical="center"/>
      <protection locked="0"/>
    </xf>
    <xf numFmtId="3" fontId="27" fillId="0" borderId="74" xfId="2" applyNumberFormat="1" applyFont="1" applyFill="1" applyBorder="1" applyAlignment="1" applyProtection="1">
      <alignment horizontal="right" vertical="center"/>
      <protection locked="0"/>
    </xf>
    <xf numFmtId="0" fontId="27" fillId="0" borderId="28" xfId="0" applyFont="1" applyBorder="1" applyAlignment="1" applyProtection="1">
      <alignment horizontal="left" vertical="center" wrapText="1"/>
      <protection locked="0"/>
    </xf>
    <xf numFmtId="0" fontId="2" fillId="0" borderId="0" xfId="0" applyFont="1" applyAlignment="1">
      <alignment horizontal="left" vertical="center"/>
    </xf>
    <xf numFmtId="0" fontId="11" fillId="0" borderId="0" xfId="0" applyFont="1" applyAlignment="1">
      <alignment horizontal="left" vertical="center" wrapText="1"/>
    </xf>
    <xf numFmtId="0" fontId="47" fillId="0" borderId="0" xfId="0" applyFont="1" applyAlignment="1">
      <alignment vertical="center" wrapText="1"/>
    </xf>
    <xf numFmtId="0" fontId="27" fillId="0" borderId="74" xfId="0" applyFont="1" applyBorder="1" applyProtection="1">
      <alignment vertical="center"/>
      <protection locked="0"/>
    </xf>
    <xf numFmtId="0" fontId="11"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vertical="center"/>
    </xf>
    <xf numFmtId="0" fontId="51" fillId="0" borderId="0" xfId="0" applyFont="1" applyAlignment="1">
      <alignment horizontal="left" vertical="center"/>
    </xf>
    <xf numFmtId="0" fontId="51" fillId="0" borderId="0" xfId="0" applyFont="1" applyAlignment="1">
      <alignment horizontal="left" vertical="center" wrapText="1"/>
    </xf>
    <xf numFmtId="0" fontId="49" fillId="0" borderId="0" xfId="0" applyFont="1" applyAlignment="1">
      <alignment vertical="center" wrapText="1"/>
    </xf>
    <xf numFmtId="0" fontId="9" fillId="0" borderId="0" xfId="0" applyFont="1" applyAlignment="1">
      <alignment horizontal="left" vertical="center"/>
    </xf>
    <xf numFmtId="0" fontId="9" fillId="0" borderId="10" xfId="0" applyFont="1" applyBorder="1" applyAlignment="1">
      <alignment horizontal="center" vertical="center" wrapText="1"/>
    </xf>
    <xf numFmtId="0" fontId="0" fillId="0" borderId="10" xfId="0" applyBorder="1">
      <alignment vertical="center"/>
    </xf>
    <xf numFmtId="0" fontId="27" fillId="0" borderId="38" xfId="0" applyFont="1" applyBorder="1" applyAlignment="1" applyProtection="1">
      <alignment horizontal="left" vertical="center" wrapText="1"/>
      <protection locked="0"/>
    </xf>
    <xf numFmtId="0" fontId="27" fillId="2" borderId="76" xfId="0" applyFont="1" applyFill="1" applyBorder="1" applyAlignment="1">
      <alignment horizontal="center" vertical="center" wrapText="1"/>
    </xf>
    <xf numFmtId="3" fontId="27" fillId="0" borderId="75" xfId="2" applyNumberFormat="1" applyFont="1" applyFill="1" applyBorder="1" applyAlignment="1" applyProtection="1">
      <alignment horizontal="right" vertical="center"/>
      <protection locked="0"/>
    </xf>
    <xf numFmtId="0" fontId="27" fillId="0" borderId="75" xfId="0" applyFont="1" applyBorder="1" applyAlignment="1" applyProtection="1">
      <alignment horizontal="left" vertical="center" wrapText="1"/>
      <protection locked="0"/>
    </xf>
    <xf numFmtId="3" fontId="27" fillId="0" borderId="23" xfId="2" applyNumberFormat="1" applyFont="1" applyFill="1" applyBorder="1" applyAlignment="1" applyProtection="1">
      <alignment horizontal="right" vertical="center"/>
      <protection locked="0"/>
    </xf>
    <xf numFmtId="0" fontId="27" fillId="0" borderId="23" xfId="0" applyFont="1" applyBorder="1" applyProtection="1">
      <alignment vertical="center"/>
      <protection locked="0"/>
    </xf>
    <xf numFmtId="0" fontId="27" fillId="0" borderId="23" xfId="0" applyFont="1" applyBorder="1" applyAlignment="1" applyProtection="1">
      <alignment horizontal="left" vertical="center" wrapText="1"/>
      <protection locked="0"/>
    </xf>
    <xf numFmtId="0" fontId="27" fillId="0" borderId="23" xfId="0" applyFont="1" applyBorder="1" applyAlignment="1" applyProtection="1">
      <alignment horizontal="center" vertical="center"/>
      <protection locked="0"/>
    </xf>
    <xf numFmtId="0" fontId="0" fillId="0" borderId="79" xfId="0" applyBorder="1">
      <alignment vertical="center"/>
    </xf>
    <xf numFmtId="0" fontId="21" fillId="0" borderId="0" xfId="0" applyFont="1" applyAlignment="1">
      <alignment horizontal="left" vertical="center" wrapText="1"/>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7" fillId="3" borderId="56" xfId="0" applyFont="1" applyFill="1" applyBorder="1" applyProtection="1">
      <alignment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0" xfId="0" applyFont="1" applyAlignment="1">
      <alignment horizontal="left"/>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3" fontId="2" fillId="0" borderId="19" xfId="0" applyNumberFormat="1" applyFont="1" applyBorder="1" applyAlignment="1">
      <alignment horizontal="right" vertical="center"/>
    </xf>
    <xf numFmtId="3" fontId="2" fillId="0" borderId="17" xfId="0" applyNumberFormat="1" applyFont="1" applyBorder="1" applyAlignment="1">
      <alignment horizontal="right" vertical="center"/>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2" xfId="0" applyFont="1" applyBorder="1" applyAlignment="1">
      <alignment horizontal="center" vertical="center"/>
    </xf>
    <xf numFmtId="0" fontId="20" fillId="0" borderId="1" xfId="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wrapText="1"/>
    </xf>
    <xf numFmtId="0" fontId="2" fillId="0" borderId="36"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5" xfId="0" applyFont="1" applyBorder="1" applyAlignment="1">
      <alignment horizontal="left" vertical="center"/>
    </xf>
    <xf numFmtId="0" fontId="2" fillId="0" borderId="36" xfId="0" applyFont="1" applyBorder="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2" fillId="0" borderId="0" xfId="0" applyFont="1" applyAlignment="1">
      <alignment horizontal="left" vertical="center" indent="1"/>
    </xf>
    <xf numFmtId="0" fontId="9" fillId="0" borderId="0" xfId="0" applyFont="1" applyAlignment="1">
      <alignment horizontal="center" vertical="top" wrapText="1"/>
    </xf>
    <xf numFmtId="0" fontId="9" fillId="0" borderId="0" xfId="0" applyFont="1" applyAlignment="1">
      <alignment horizontal="center" vertical="top"/>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0" xfId="0" applyFont="1" applyAlignment="1" applyProtection="1">
      <alignment vertical="top"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pplyProtection="1">
      <alignment horizontal="right" vertical="center"/>
      <protection locked="0"/>
    </xf>
    <xf numFmtId="0" fontId="8" fillId="0" borderId="0" xfId="0" applyFont="1" applyAlignment="1">
      <alignment horizontal="left" vertical="center" wrapText="1"/>
    </xf>
    <xf numFmtId="3" fontId="2" fillId="0" borderId="1"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center" vertical="center"/>
    </xf>
    <xf numFmtId="0" fontId="2" fillId="0" borderId="1" xfId="0" applyFont="1" applyBorder="1" applyAlignment="1" applyProtection="1">
      <alignment horizontal="right" vertical="center"/>
      <protection locked="0"/>
    </xf>
    <xf numFmtId="0" fontId="2" fillId="2" borderId="4"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1" fontId="2"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39"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2" borderId="26" xfId="0" applyFont="1" applyFill="1" applyBorder="1" applyAlignment="1">
      <alignment horizontal="center" vertical="center" wrapText="1"/>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7" fillId="0" borderId="2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3" xfId="0" applyFont="1" applyBorder="1" applyAlignment="1" applyProtection="1">
      <alignment horizontal="right" vertical="center"/>
      <protection locked="0"/>
    </xf>
    <xf numFmtId="0" fontId="2" fillId="0" borderId="35" xfId="0" applyFont="1" applyBorder="1" applyAlignment="1" applyProtection="1">
      <alignment horizontal="right" vertical="center"/>
      <protection locked="0"/>
    </xf>
    <xf numFmtId="179" fontId="6" fillId="0" borderId="10" xfId="2" applyNumberFormat="1" applyFont="1" applyBorder="1" applyAlignment="1" applyProtection="1">
      <alignment horizontal="right" vertical="center" indent="1"/>
    </xf>
    <xf numFmtId="0" fontId="5" fillId="0" borderId="0" xfId="0" applyFont="1" applyAlignment="1">
      <alignment horizontal="left" vertical="center"/>
    </xf>
    <xf numFmtId="0" fontId="6" fillId="2" borderId="10" xfId="0" applyFont="1" applyFill="1" applyBorder="1" applyAlignment="1">
      <alignment horizontal="left" vertical="center" wrapText="1"/>
    </xf>
    <xf numFmtId="190" fontId="6" fillId="0" borderId="10" xfId="2" applyNumberFormat="1" applyFont="1" applyBorder="1" applyAlignment="1" applyProtection="1">
      <alignment horizontal="right" vertical="center" indent="1"/>
    </xf>
    <xf numFmtId="192" fontId="6" fillId="0" borderId="2" xfId="2" applyNumberFormat="1" applyFont="1" applyBorder="1" applyAlignment="1" applyProtection="1">
      <alignment horizontal="right" vertical="center" indent="1"/>
    </xf>
    <xf numFmtId="192" fontId="6" fillId="0" borderId="3" xfId="2" applyNumberFormat="1" applyFont="1" applyBorder="1" applyAlignment="1" applyProtection="1">
      <alignment horizontal="right" vertical="center" inden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91" fontId="6" fillId="0" borderId="2" xfId="2" applyNumberFormat="1" applyFont="1" applyBorder="1" applyAlignment="1" applyProtection="1">
      <alignment horizontal="right" vertical="center" indent="1" shrinkToFit="1"/>
    </xf>
    <xf numFmtId="191" fontId="6" fillId="0" borderId="3" xfId="2" applyNumberFormat="1" applyFont="1" applyBorder="1" applyAlignment="1" applyProtection="1">
      <alignment horizontal="right" vertical="center" indent="1" shrinkToFit="1"/>
    </xf>
    <xf numFmtId="186" fontId="6" fillId="3" borderId="1" xfId="0" applyNumberFormat="1" applyFont="1" applyFill="1" applyBorder="1" applyAlignment="1">
      <alignment horizontal="right" vertical="center" wrapText="1" indent="1"/>
    </xf>
    <xf numFmtId="186" fontId="6" fillId="3" borderId="2" xfId="0" applyNumberFormat="1" applyFont="1" applyFill="1" applyBorder="1" applyAlignment="1">
      <alignment horizontal="right" vertical="center" wrapText="1" indent="1"/>
    </xf>
    <xf numFmtId="186" fontId="6" fillId="3" borderId="3" xfId="0" applyNumberFormat="1" applyFont="1" applyFill="1" applyBorder="1" applyAlignment="1">
      <alignment horizontal="right" vertical="center" wrapText="1" indent="1"/>
    </xf>
    <xf numFmtId="0" fontId="2" fillId="0" borderId="13"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2" borderId="28" xfId="0" applyFont="1" applyFill="1" applyBorder="1" applyAlignment="1">
      <alignment horizontal="center" vertical="center"/>
    </xf>
    <xf numFmtId="0" fontId="2" fillId="0" borderId="26" xfId="0" applyFont="1" applyBorder="1" applyAlignment="1" applyProtection="1">
      <alignment horizontal="left" vertical="center" wrapText="1"/>
      <protection locked="0"/>
    </xf>
    <xf numFmtId="185" fontId="6" fillId="0" borderId="1" xfId="2" applyNumberFormat="1" applyFont="1" applyBorder="1" applyAlignment="1" applyProtection="1">
      <alignment horizontal="right" vertical="center" indent="1" shrinkToFit="1"/>
    </xf>
    <xf numFmtId="185" fontId="6" fillId="0" borderId="2" xfId="2" applyNumberFormat="1" applyFont="1" applyBorder="1" applyAlignment="1" applyProtection="1">
      <alignment horizontal="right" vertical="center" indent="1" shrinkToFit="1"/>
    </xf>
    <xf numFmtId="185" fontId="6" fillId="0" borderId="3" xfId="2" applyNumberFormat="1" applyFont="1" applyBorder="1" applyAlignment="1" applyProtection="1">
      <alignment horizontal="right" vertical="center" indent="1" shrinkToFit="1"/>
    </xf>
    <xf numFmtId="180" fontId="6" fillId="0" borderId="10" xfId="2" applyNumberFormat="1" applyFont="1" applyBorder="1" applyAlignment="1" applyProtection="1">
      <alignment horizontal="right" vertical="center" inden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12"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55" fontId="2" fillId="0" borderId="39" xfId="2" applyNumberFormat="1" applyFont="1" applyBorder="1" applyAlignment="1" applyProtection="1">
      <alignment horizontal="right" vertical="center" wrapText="1"/>
      <protection locked="0"/>
    </xf>
    <xf numFmtId="55" fontId="2" fillId="0" borderId="40" xfId="2" applyNumberFormat="1" applyFont="1" applyBorder="1" applyAlignment="1" applyProtection="1">
      <alignment horizontal="right" vertical="center" wrapText="1"/>
      <protection locked="0"/>
    </xf>
    <xf numFmtId="55" fontId="2" fillId="0" borderId="41" xfId="2" applyNumberFormat="1" applyFont="1" applyBorder="1" applyAlignment="1" applyProtection="1">
      <alignment horizontal="right" vertical="center" wrapText="1"/>
      <protection locked="0"/>
    </xf>
    <xf numFmtId="55" fontId="2" fillId="0" borderId="44" xfId="2" applyNumberFormat="1" applyFont="1" applyBorder="1" applyAlignment="1" applyProtection="1">
      <alignment horizontal="right" vertical="center" wrapText="1"/>
      <protection locked="0"/>
    </xf>
    <xf numFmtId="55" fontId="2" fillId="0" borderId="45" xfId="2" applyNumberFormat="1" applyFont="1" applyBorder="1" applyAlignment="1" applyProtection="1">
      <alignment horizontal="right" vertical="center" wrapText="1"/>
      <protection locked="0"/>
    </xf>
    <xf numFmtId="55" fontId="2" fillId="0" borderId="29" xfId="2" applyNumberFormat="1" applyFont="1" applyBorder="1" applyAlignment="1" applyProtection="1">
      <alignment horizontal="right" vertical="center" wrapText="1"/>
      <protection locked="0"/>
    </xf>
    <xf numFmtId="0" fontId="2" fillId="0" borderId="39" xfId="2" applyNumberFormat="1" applyFont="1" applyBorder="1" applyAlignment="1" applyProtection="1">
      <alignment horizontal="left" vertical="center" wrapText="1"/>
      <protection locked="0"/>
    </xf>
    <xf numFmtId="0" fontId="2" fillId="0" borderId="40" xfId="2" applyNumberFormat="1" applyFont="1" applyBorder="1" applyAlignment="1" applyProtection="1">
      <alignment horizontal="left" vertical="center" wrapText="1"/>
      <protection locked="0"/>
    </xf>
    <xf numFmtId="0" fontId="2" fillId="0" borderId="41" xfId="2" applyNumberFormat="1" applyFont="1" applyBorder="1" applyAlignment="1" applyProtection="1">
      <alignment horizontal="left" vertical="center" wrapText="1"/>
      <protection locked="0"/>
    </xf>
    <xf numFmtId="0" fontId="2" fillId="0" borderId="44" xfId="2" applyNumberFormat="1" applyFont="1" applyBorder="1" applyAlignment="1" applyProtection="1">
      <alignment horizontal="left" vertical="center" wrapText="1"/>
      <protection locked="0"/>
    </xf>
    <xf numFmtId="0" fontId="2" fillId="0" borderId="45" xfId="2" applyNumberFormat="1" applyFont="1" applyBorder="1" applyAlignment="1" applyProtection="1">
      <alignment horizontal="left" vertical="center" wrapText="1"/>
      <protection locked="0"/>
    </xf>
    <xf numFmtId="0" fontId="2" fillId="0" borderId="29" xfId="2" applyNumberFormat="1" applyFont="1" applyBorder="1" applyAlignment="1" applyProtection="1">
      <alignment horizontal="left" vertical="center" wrapText="1"/>
      <protection locked="0"/>
    </xf>
    <xf numFmtId="0" fontId="2" fillId="0" borderId="39"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lignment horizontal="left" vertical="center" indent="3"/>
    </xf>
    <xf numFmtId="0" fontId="2" fillId="0" borderId="3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183" fontId="2" fillId="0" borderId="39" xfId="2" applyNumberFormat="1" applyFont="1" applyBorder="1" applyAlignment="1" applyProtection="1">
      <alignment horizontal="right" vertical="center" wrapText="1"/>
      <protection locked="0"/>
    </xf>
    <xf numFmtId="183" fontId="2" fillId="0" borderId="40" xfId="2" applyNumberFormat="1" applyFont="1" applyBorder="1" applyAlignment="1" applyProtection="1">
      <alignment horizontal="right" vertical="center" wrapText="1"/>
      <protection locked="0"/>
    </xf>
    <xf numFmtId="183" fontId="2" fillId="0" borderId="41" xfId="2" applyNumberFormat="1" applyFont="1" applyBorder="1" applyAlignment="1" applyProtection="1">
      <alignment horizontal="right" vertical="center" wrapText="1"/>
      <protection locked="0"/>
    </xf>
    <xf numFmtId="183" fontId="2" fillId="0" borderId="44" xfId="2" applyNumberFormat="1" applyFont="1" applyBorder="1" applyAlignment="1" applyProtection="1">
      <alignment horizontal="right" vertical="center" wrapText="1"/>
      <protection locked="0"/>
    </xf>
    <xf numFmtId="183" fontId="2" fillId="0" borderId="45" xfId="2" applyNumberFormat="1" applyFont="1" applyBorder="1" applyAlignment="1" applyProtection="1">
      <alignment horizontal="right" vertical="center" wrapText="1"/>
      <protection locked="0"/>
    </xf>
    <xf numFmtId="183" fontId="2" fillId="0" borderId="29" xfId="2" applyNumberFormat="1" applyFont="1" applyBorder="1" applyAlignment="1" applyProtection="1">
      <alignment horizontal="right" vertical="center" wrapText="1"/>
      <protection locked="0"/>
    </xf>
    <xf numFmtId="0" fontId="26" fillId="2" borderId="10" xfId="0" applyFont="1" applyFill="1" applyBorder="1" applyAlignment="1">
      <alignment horizontal="center" vertical="center"/>
    </xf>
    <xf numFmtId="0" fontId="26" fillId="2" borderId="10" xfId="0" applyFont="1" applyFill="1" applyBorder="1" applyAlignment="1">
      <alignment horizontal="center" vertical="top"/>
    </xf>
    <xf numFmtId="0" fontId="2" fillId="0" borderId="10" xfId="0" applyFont="1" applyBorder="1" applyAlignment="1" applyProtection="1">
      <alignment horizontal="left" vertical="top" wrapText="1"/>
      <protection locked="0"/>
    </xf>
    <xf numFmtId="0" fontId="6" fillId="2" borderId="10"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locked="0"/>
    </xf>
    <xf numFmtId="0" fontId="13" fillId="2" borderId="10" xfId="0" applyFont="1" applyFill="1" applyBorder="1" applyAlignment="1">
      <alignment horizontal="center" vertical="center"/>
    </xf>
    <xf numFmtId="3" fontId="6" fillId="3" borderId="10" xfId="0" applyNumberFormat="1" applyFont="1" applyFill="1" applyBorder="1" applyAlignment="1" applyProtection="1">
      <alignment horizontal="right" vertical="center"/>
      <protection locked="0"/>
    </xf>
    <xf numFmtId="193" fontId="6" fillId="3" borderId="10" xfId="0" applyNumberFormat="1" applyFont="1" applyFill="1" applyBorder="1" applyAlignment="1">
      <alignment horizontal="right" vertical="center"/>
    </xf>
    <xf numFmtId="194" fontId="6" fillId="0" borderId="10" xfId="2" applyNumberFormat="1" applyFont="1" applyBorder="1" applyAlignment="1" applyProtection="1">
      <alignment horizontal="right" vertical="center"/>
      <protection locked="0"/>
    </xf>
    <xf numFmtId="190" fontId="6" fillId="0" borderId="10" xfId="2" applyNumberFormat="1" applyFont="1" applyBorder="1" applyAlignment="1" applyProtection="1">
      <alignment horizontal="right" vertical="center"/>
    </xf>
    <xf numFmtId="0" fontId="2" fillId="2" borderId="56" xfId="0" applyFont="1" applyFill="1" applyBorder="1" applyAlignment="1">
      <alignment horizontal="center" vertical="center" wrapText="1"/>
    </xf>
    <xf numFmtId="0" fontId="2" fillId="2" borderId="56"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3" fillId="0" borderId="10" xfId="0" applyFont="1" applyBorder="1" applyAlignment="1" applyProtection="1">
      <alignment horizontal="center" vertical="center"/>
      <protection locked="0"/>
    </xf>
    <xf numFmtId="187" fontId="6" fillId="0" borderId="10" xfId="2" applyNumberFormat="1" applyFont="1" applyBorder="1" applyAlignment="1" applyProtection="1">
      <alignment horizontal="right" vertical="center"/>
      <protection locked="0"/>
    </xf>
    <xf numFmtId="182" fontId="6" fillId="0" borderId="10" xfId="2" applyNumberFormat="1" applyFont="1" applyBorder="1" applyAlignment="1" applyProtection="1">
      <alignment horizontal="right" vertical="center"/>
      <protection locked="0"/>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3" fillId="0" borderId="8" xfId="0" applyFont="1" applyBorder="1" applyAlignment="1">
      <alignment horizontal="center" vertical="center"/>
    </xf>
    <xf numFmtId="0" fontId="5" fillId="0" borderId="8" xfId="0" applyFont="1" applyBorder="1" applyAlignment="1">
      <alignment horizontal="right"/>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177" fontId="11" fillId="3" borderId="7" xfId="0" applyNumberFormat="1" applyFont="1" applyFill="1" applyBorder="1" applyAlignment="1">
      <alignment horizontal="right" vertical="center"/>
    </xf>
    <xf numFmtId="177" fontId="11" fillId="3" borderId="8"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177" fontId="11" fillId="3" borderId="13"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15" xfId="0" applyNumberFormat="1" applyFont="1" applyFill="1" applyBorder="1" applyAlignment="1">
      <alignment horizontal="right" vertical="center"/>
    </xf>
    <xf numFmtId="177" fontId="11" fillId="3" borderId="33" xfId="0" applyNumberFormat="1" applyFont="1" applyFill="1" applyBorder="1" applyAlignment="1">
      <alignment horizontal="right" vertical="center"/>
    </xf>
    <xf numFmtId="177" fontId="11" fillId="3" borderId="35" xfId="0" applyNumberFormat="1" applyFont="1" applyFill="1" applyBorder="1" applyAlignment="1">
      <alignment horizontal="right" vertical="center"/>
    </xf>
    <xf numFmtId="177" fontId="11" fillId="3" borderId="34" xfId="0" applyNumberFormat="1" applyFont="1" applyFill="1" applyBorder="1" applyAlignment="1">
      <alignment horizontal="right" vertical="center"/>
    </xf>
    <xf numFmtId="177" fontId="11" fillId="3" borderId="65" xfId="0" applyNumberFormat="1" applyFont="1" applyFill="1" applyBorder="1" applyAlignment="1">
      <alignment horizontal="right" vertical="center"/>
    </xf>
    <xf numFmtId="177" fontId="11" fillId="3" borderId="66" xfId="0" applyNumberFormat="1" applyFont="1" applyFill="1" applyBorder="1" applyAlignment="1">
      <alignment horizontal="right" vertical="center"/>
    </xf>
    <xf numFmtId="177" fontId="11" fillId="3" borderId="67" xfId="0" applyNumberFormat="1" applyFont="1" applyFill="1" applyBorder="1" applyAlignment="1">
      <alignment horizontal="right" vertical="center"/>
    </xf>
    <xf numFmtId="177" fontId="11" fillId="3" borderId="24" xfId="0" applyNumberFormat="1" applyFont="1" applyFill="1" applyBorder="1" applyAlignment="1">
      <alignment horizontal="right" vertical="center"/>
    </xf>
    <xf numFmtId="177" fontId="11" fillId="3" borderId="59" xfId="0" applyNumberFormat="1" applyFont="1" applyFill="1" applyBorder="1" applyAlignment="1">
      <alignment horizontal="right" vertical="center"/>
    </xf>
    <xf numFmtId="3" fontId="11" fillId="0" borderId="40"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0" fontId="11" fillId="2" borderId="26" xfId="0" applyFont="1" applyFill="1" applyBorder="1" applyAlignment="1">
      <alignment horizontal="left" vertical="center"/>
    </xf>
    <xf numFmtId="3" fontId="11" fillId="0" borderId="13" xfId="0" applyNumberFormat="1" applyFont="1" applyBorder="1" applyAlignment="1" applyProtection="1">
      <alignment horizontal="right" vertical="center"/>
      <protection locked="0"/>
    </xf>
    <xf numFmtId="3" fontId="11" fillId="0" borderId="14" xfId="0" applyNumberFormat="1" applyFont="1" applyBorder="1" applyAlignment="1" applyProtection="1">
      <alignment horizontal="right" vertical="center"/>
      <protection locked="0"/>
    </xf>
    <xf numFmtId="3" fontId="11" fillId="0" borderId="59" xfId="0" applyNumberFormat="1" applyFont="1" applyBorder="1" applyAlignment="1" applyProtection="1">
      <alignment horizontal="right" vertical="center"/>
      <protection locked="0"/>
    </xf>
    <xf numFmtId="3" fontId="11" fillId="0" borderId="24" xfId="0" applyNumberFormat="1" applyFont="1" applyBorder="1" applyAlignment="1" applyProtection="1">
      <alignment horizontal="right" vertical="center"/>
      <protection locked="0"/>
    </xf>
    <xf numFmtId="0" fontId="11" fillId="2" borderId="10"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6" xfId="0" applyFont="1" applyFill="1" applyBorder="1" applyAlignment="1">
      <alignment horizontal="center" vertical="center"/>
    </xf>
    <xf numFmtId="3" fontId="11" fillId="0" borderId="44" xfId="0" applyNumberFormat="1" applyFont="1" applyBorder="1" applyAlignment="1" applyProtection="1">
      <alignment horizontal="right" vertical="center"/>
      <protection locked="0"/>
    </xf>
    <xf numFmtId="3" fontId="11" fillId="0" borderId="45" xfId="0" applyNumberFormat="1" applyFont="1" applyBorder="1" applyAlignment="1" applyProtection="1">
      <alignment horizontal="right" vertical="center"/>
      <protection locked="0"/>
    </xf>
    <xf numFmtId="3" fontId="11" fillId="0" borderId="62" xfId="0" applyNumberFormat="1" applyFont="1" applyBorder="1" applyAlignment="1" applyProtection="1">
      <alignment horizontal="right" vertical="center"/>
      <protection locked="0"/>
    </xf>
    <xf numFmtId="3" fontId="11" fillId="0" borderId="15" xfId="0" applyNumberFormat="1" applyFont="1" applyBorder="1" applyAlignment="1" applyProtection="1">
      <alignment horizontal="right" vertical="center"/>
      <protection locked="0"/>
    </xf>
    <xf numFmtId="3" fontId="11" fillId="0" borderId="0" xfId="0" applyNumberFormat="1" applyFont="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3" fontId="11" fillId="3" borderId="13" xfId="0" applyNumberFormat="1" applyFont="1" applyFill="1" applyBorder="1" applyAlignment="1">
      <alignment horizontal="right" vertical="center"/>
    </xf>
    <xf numFmtId="3" fontId="11" fillId="3" borderId="14" xfId="0" applyNumberFormat="1" applyFont="1" applyFill="1" applyBorder="1" applyAlignment="1">
      <alignment horizontal="right" vertical="center"/>
    </xf>
    <xf numFmtId="3" fontId="11" fillId="3" borderId="59" xfId="0" applyNumberFormat="1" applyFont="1" applyFill="1" applyBorder="1" applyAlignment="1">
      <alignment horizontal="right" vertical="center"/>
    </xf>
    <xf numFmtId="3" fontId="11" fillId="3" borderId="24" xfId="0" applyNumberFormat="1" applyFont="1" applyFill="1" applyBorder="1" applyAlignment="1">
      <alignment horizontal="right" vertical="center"/>
    </xf>
    <xf numFmtId="3" fontId="11" fillId="3" borderId="15" xfId="0" applyNumberFormat="1" applyFont="1" applyFill="1" applyBorder="1" applyAlignment="1">
      <alignment horizontal="right" vertical="center"/>
    </xf>
    <xf numFmtId="177" fontId="11" fillId="3" borderId="40" xfId="0" applyNumberFormat="1" applyFont="1" applyFill="1" applyBorder="1" applyAlignment="1">
      <alignment horizontal="right" vertical="center"/>
    </xf>
    <xf numFmtId="177" fontId="11" fillId="3" borderId="41" xfId="0" applyNumberFormat="1" applyFont="1" applyFill="1" applyBorder="1" applyAlignment="1">
      <alignment horizontal="right" vertical="center"/>
    </xf>
    <xf numFmtId="0" fontId="11" fillId="2" borderId="33"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4"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29" xfId="0" applyFont="1" applyFill="1" applyBorder="1" applyAlignment="1">
      <alignment horizontal="left" vertical="center"/>
    </xf>
    <xf numFmtId="3" fontId="11" fillId="3" borderId="44" xfId="0" applyNumberFormat="1" applyFont="1" applyFill="1" applyBorder="1" applyAlignment="1">
      <alignment horizontal="right" vertical="center"/>
    </xf>
    <xf numFmtId="3" fontId="11" fillId="3" borderId="45" xfId="0" applyNumberFormat="1" applyFont="1" applyFill="1" applyBorder="1" applyAlignment="1">
      <alignment horizontal="right" vertical="center"/>
    </xf>
    <xf numFmtId="3" fontId="11" fillId="3" borderId="62" xfId="0" applyNumberFormat="1" applyFont="1" applyFill="1" applyBorder="1" applyAlignment="1">
      <alignment horizontal="right" vertical="center"/>
    </xf>
    <xf numFmtId="3" fontId="11" fillId="3" borderId="63" xfId="0" applyNumberFormat="1" applyFont="1" applyFill="1" applyBorder="1" applyAlignment="1">
      <alignment horizontal="right" vertical="center"/>
    </xf>
    <xf numFmtId="3" fontId="11" fillId="3" borderId="58" xfId="0" applyNumberFormat="1" applyFont="1" applyFill="1" applyBorder="1" applyAlignment="1">
      <alignment horizontal="right" vertical="center"/>
    </xf>
    <xf numFmtId="3" fontId="11" fillId="3" borderId="31" xfId="0" applyNumberFormat="1" applyFont="1" applyFill="1" applyBorder="1" applyAlignment="1">
      <alignment horizontal="right" vertical="center"/>
    </xf>
    <xf numFmtId="3" fontId="11" fillId="3" borderId="32" xfId="0" applyNumberFormat="1" applyFont="1" applyFill="1" applyBorder="1" applyAlignment="1">
      <alignment horizontal="right" vertical="center"/>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2" borderId="12" xfId="0" applyFont="1" applyFill="1" applyBorder="1" applyAlignment="1">
      <alignment horizontal="center" vertical="center"/>
    </xf>
    <xf numFmtId="0" fontId="36" fillId="0" borderId="11"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12" xfId="0" applyFont="1" applyBorder="1" applyAlignment="1" applyProtection="1">
      <alignment horizontal="left" vertical="top" wrapText="1"/>
      <protection locked="0"/>
    </xf>
    <xf numFmtId="0" fontId="40"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189" fontId="11" fillId="3" borderId="44" xfId="0" applyNumberFormat="1" applyFont="1" applyFill="1" applyBorder="1" applyAlignment="1">
      <alignment horizontal="right" vertical="center"/>
    </xf>
    <xf numFmtId="189" fontId="11" fillId="3" borderId="45" xfId="0" applyNumberFormat="1" applyFont="1" applyFill="1" applyBorder="1" applyAlignment="1">
      <alignment horizontal="right" vertical="center"/>
    </xf>
    <xf numFmtId="189" fontId="11" fillId="3" borderId="62" xfId="0" applyNumberFormat="1" applyFont="1" applyFill="1" applyBorder="1" applyAlignment="1">
      <alignment horizontal="right" vertical="center"/>
    </xf>
    <xf numFmtId="189" fontId="11" fillId="3" borderId="63" xfId="0" applyNumberFormat="1" applyFont="1" applyFill="1" applyBorder="1" applyAlignment="1">
      <alignment horizontal="right" vertical="center"/>
    </xf>
    <xf numFmtId="189" fontId="11" fillId="3" borderId="29" xfId="0" applyNumberFormat="1" applyFont="1" applyFill="1" applyBorder="1" applyAlignment="1">
      <alignment horizontal="right"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87" fontId="11" fillId="0" borderId="1" xfId="0" applyNumberFormat="1" applyFont="1" applyBorder="1" applyAlignment="1" applyProtection="1">
      <alignment horizontal="right" vertical="center"/>
      <protection locked="0"/>
    </xf>
    <xf numFmtId="187" fontId="11" fillId="0" borderId="2" xfId="0" applyNumberFormat="1" applyFont="1" applyBorder="1" applyAlignment="1" applyProtection="1">
      <alignment horizontal="right" vertical="center"/>
      <protection locked="0"/>
    </xf>
    <xf numFmtId="187" fontId="11" fillId="0" borderId="13" xfId="0" applyNumberFormat="1" applyFont="1" applyBorder="1" applyAlignment="1" applyProtection="1">
      <alignment horizontal="right" vertical="center"/>
      <protection locked="0"/>
    </xf>
    <xf numFmtId="187" fontId="11" fillId="0" borderId="14" xfId="0" applyNumberFormat="1" applyFont="1" applyBorder="1" applyAlignment="1" applyProtection="1">
      <alignment horizontal="right" vertical="center"/>
      <protection locked="0"/>
    </xf>
    <xf numFmtId="0" fontId="11" fillId="2" borderId="26" xfId="0" applyFont="1" applyFill="1" applyBorder="1" applyAlignment="1">
      <alignment horizontal="center" vertical="center"/>
    </xf>
    <xf numFmtId="0" fontId="11" fillId="2" borderId="28" xfId="0" applyFont="1" applyFill="1" applyBorder="1" applyAlignment="1">
      <alignment horizontal="center" vertical="center"/>
    </xf>
    <xf numFmtId="187" fontId="11" fillId="0" borderId="4" xfId="0" applyNumberFormat="1" applyFont="1" applyBorder="1" applyAlignment="1" applyProtection="1">
      <alignment horizontal="right" vertical="center"/>
      <protection locked="0"/>
    </xf>
    <xf numFmtId="187" fontId="11" fillId="0" borderId="5" xfId="0" applyNumberFormat="1" applyFont="1" applyBorder="1" applyAlignment="1" applyProtection="1">
      <alignment horizontal="right" vertical="center"/>
      <protection locked="0"/>
    </xf>
    <xf numFmtId="0" fontId="11" fillId="2" borderId="23" xfId="0" applyFont="1" applyFill="1" applyBorder="1" applyAlignment="1">
      <alignment horizontal="center" vertical="center"/>
    </xf>
    <xf numFmtId="187" fontId="11" fillId="0" borderId="7" xfId="0" applyNumberFormat="1" applyFont="1" applyBorder="1" applyAlignment="1" applyProtection="1">
      <alignment horizontal="right" vertical="center"/>
      <protection locked="0"/>
    </xf>
    <xf numFmtId="187" fontId="11" fillId="0" borderId="8" xfId="0" applyNumberFormat="1" applyFont="1" applyBorder="1" applyAlignment="1" applyProtection="1">
      <alignment horizontal="right" vertical="center"/>
      <protection locked="0"/>
    </xf>
    <xf numFmtId="0" fontId="11" fillId="2" borderId="6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3" xfId="0" applyFont="1" applyFill="1" applyBorder="1" applyAlignment="1">
      <alignment horizontal="center" vertical="center" shrinkToFit="1"/>
    </xf>
    <xf numFmtId="0" fontId="36" fillId="2" borderId="28" xfId="0" applyFont="1" applyFill="1" applyBorder="1" applyAlignment="1">
      <alignment horizontal="center" vertical="center"/>
    </xf>
    <xf numFmtId="0" fontId="11" fillId="0" borderId="2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2" borderId="8" xfId="0" applyFont="1" applyFill="1" applyBorder="1" applyAlignment="1">
      <alignment horizontal="center" vertical="center" shrinkToFit="1"/>
    </xf>
    <xf numFmtId="0" fontId="11" fillId="2" borderId="27" xfId="0" applyFont="1" applyFill="1" applyBorder="1" applyAlignment="1">
      <alignment horizontal="center" vertical="center"/>
    </xf>
    <xf numFmtId="187" fontId="11" fillId="0" borderId="30" xfId="0" applyNumberFormat="1" applyFont="1" applyBorder="1" applyAlignment="1" applyProtection="1">
      <alignment horizontal="right" vertical="center"/>
      <protection locked="0"/>
    </xf>
    <xf numFmtId="187" fontId="11" fillId="0" borderId="31" xfId="0" applyNumberFormat="1" applyFont="1" applyBorder="1" applyAlignment="1" applyProtection="1">
      <alignment horizontal="right" vertical="center"/>
      <protection locked="0"/>
    </xf>
    <xf numFmtId="0" fontId="2" fillId="3" borderId="0" xfId="0" applyFont="1" applyFill="1" applyAlignment="1">
      <alignment horizontal="center" vertical="center"/>
    </xf>
    <xf numFmtId="0" fontId="27" fillId="0" borderId="7"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36" fillId="3" borderId="0" xfId="0" applyFont="1" applyFill="1" applyAlignment="1">
      <alignment horizontal="center" vertical="center"/>
    </xf>
    <xf numFmtId="0" fontId="27" fillId="2" borderId="2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2" borderId="4"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0" borderId="32"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27" fillId="2" borderId="77" xfId="0" applyFont="1" applyFill="1" applyBorder="1" applyAlignment="1">
      <alignment horizontal="center" vertical="center" wrapText="1"/>
    </xf>
    <xf numFmtId="0" fontId="27" fillId="2" borderId="78" xfId="0" applyFont="1" applyFill="1" applyBorder="1" applyAlignment="1">
      <alignment horizontal="center" vertical="center" wrapText="1"/>
    </xf>
    <xf numFmtId="0" fontId="38" fillId="3" borderId="0" xfId="0" applyFont="1" applyFill="1" applyAlignment="1">
      <alignment horizontal="center" vertical="center"/>
    </xf>
    <xf numFmtId="176" fontId="2" fillId="2" borderId="26" xfId="0" applyNumberFormat="1"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 fillId="2" borderId="28" xfId="0" applyFont="1" applyFill="1" applyBorder="1" applyAlignment="1">
      <alignment horizontal="left" vertical="center" wrapText="1" inden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7" fillId="2" borderId="0"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32"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4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0" xfId="0" applyFont="1" applyAlignment="1">
      <alignment horizontal="center" vertical="center" wrapText="1"/>
    </xf>
    <xf numFmtId="0" fontId="48" fillId="0" borderId="0" xfId="0" applyFont="1" applyAlignment="1">
      <alignment horizontal="left" vertical="center" wrapText="1"/>
    </xf>
  </cellXfs>
  <cellStyles count="3">
    <cellStyle name="ハイパーリンク" xfId="1" builtinId="8"/>
    <cellStyle name="桁区切り" xfId="2" builtinId="6"/>
    <cellStyle name="標準" xfId="0" builtinId="0"/>
  </cellStyles>
  <dxfs count="40">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0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s>
  <tableStyles count="0" defaultTableStyle="TableStyleMedium2" defaultPivotStyle="PivotStyleLight16"/>
  <colors>
    <mruColors>
      <color rgb="FFFFCC00"/>
      <color rgb="FFFF9900"/>
      <color rgb="FFFFFF66"/>
      <color rgb="FFFEF8F4"/>
      <color rgb="FFFEF5F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381000</xdr:colOff>
          <xdr:row>22</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0</xdr:rowOff>
        </xdr:from>
        <xdr:to>
          <xdr:col>2</xdr:col>
          <xdr:colOff>279400</xdr:colOff>
          <xdr:row>14</xdr:row>
          <xdr:rowOff>63500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15</xdr:row>
          <xdr:rowOff>0</xdr:rowOff>
        </xdr:from>
        <xdr:to>
          <xdr:col>2</xdr:col>
          <xdr:colOff>279400</xdr:colOff>
          <xdr:row>16</xdr:row>
          <xdr:rowOff>63500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0</xdr:rowOff>
        </xdr:from>
        <xdr:to>
          <xdr:col>2</xdr:col>
          <xdr:colOff>279400</xdr:colOff>
          <xdr:row>18</xdr:row>
          <xdr:rowOff>63500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13</xdr:row>
          <xdr:rowOff>0</xdr:rowOff>
        </xdr:from>
        <xdr:to>
          <xdr:col>11</xdr:col>
          <xdr:colOff>279400</xdr:colOff>
          <xdr:row>14</xdr:row>
          <xdr:rowOff>63500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155573</xdr:colOff>
      <xdr:row>6</xdr:row>
      <xdr:rowOff>66675</xdr:rowOff>
    </xdr:from>
    <xdr:to>
      <xdr:col>36</xdr:col>
      <xdr:colOff>479424</xdr:colOff>
      <xdr:row>16</xdr:row>
      <xdr:rowOff>15875</xdr:rowOff>
    </xdr:to>
    <xdr:sp macro="" textlink="">
      <xdr:nvSpPr>
        <xdr:cNvPr id="2" name="四角形: 角を丸くする 1">
          <a:extLst>
            <a:ext uri="{FF2B5EF4-FFF2-40B4-BE49-F238E27FC236}">
              <a16:creationId xmlns:a16="http://schemas.microsoft.com/office/drawing/2014/main" id="{0E734502-0DBF-4832-ACB6-E9F05BEA1C9D}"/>
            </a:ext>
          </a:extLst>
        </xdr:cNvPr>
        <xdr:cNvSpPr/>
      </xdr:nvSpPr>
      <xdr:spPr>
        <a:xfrm>
          <a:off x="8004173" y="1965325"/>
          <a:ext cx="8312151" cy="4152900"/>
        </a:xfrm>
        <a:prstGeom prst="roundRect">
          <a:avLst>
            <a:gd name="adj" fmla="val 566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3600" b="1" i="0" baseline="0">
              <a:solidFill>
                <a:srgbClr val="FF0000"/>
              </a:solidFill>
              <a:effectLst/>
              <a:latin typeface="+mn-lt"/>
              <a:ea typeface="+mn-ea"/>
              <a:cs typeface="+mn-cs"/>
            </a:rPr>
            <a:t>以下の設備を導入する場合に限り記入</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・太陽光発電設備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LED照明設備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空調設備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ボイラー設備</a:t>
          </a:r>
          <a:endParaRPr lang="en-US" altLang="ja-JP" sz="3600" b="1" i="0" baseline="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19</xdr:row>
          <xdr:rowOff>63500</xdr:rowOff>
        </xdr:from>
        <xdr:to>
          <xdr:col>3</xdr:col>
          <xdr:colOff>203200</xdr:colOff>
          <xdr:row>19</xdr:row>
          <xdr:rowOff>254000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31750</xdr:rowOff>
        </xdr:from>
        <xdr:to>
          <xdr:col>11</xdr:col>
          <xdr:colOff>266700</xdr:colOff>
          <xdr:row>19</xdr:row>
          <xdr:rowOff>298450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07E9-06AD-424E-B4FB-219573E4B1A1}">
  <sheetPr>
    <tabColor theme="8" tint="0.79998168889431442"/>
    <pageSetUpPr fitToPage="1"/>
  </sheetPr>
  <dimension ref="A1:AI65"/>
  <sheetViews>
    <sheetView showGridLines="0" tabSelected="1" view="pageBreakPreview" zoomScale="115" zoomScaleNormal="100" zoomScaleSheetLayoutView="115" workbookViewId="0">
      <selection activeCell="A10" sqref="A10:AC10"/>
    </sheetView>
  </sheetViews>
  <sheetFormatPr defaultColWidth="3.08203125" defaultRowHeight="22.5" customHeight="1" x14ac:dyDescent="0.55000000000000004"/>
  <cols>
    <col min="1" max="3" width="3.08203125" style="1"/>
    <col min="4" max="4" width="3.08203125" style="1" customWidth="1"/>
    <col min="5" max="10" width="3.08203125" style="1"/>
    <col min="11" max="11" width="5" style="1" customWidth="1"/>
    <col min="12" max="12" width="1.83203125" style="1" customWidth="1"/>
    <col min="13" max="22" width="3.08203125" style="1"/>
    <col min="23" max="23" width="5.08203125" style="1" customWidth="1"/>
    <col min="24" max="28" width="3.08203125" style="1"/>
    <col min="29" max="29" width="3.08203125" style="1" customWidth="1"/>
    <col min="30" max="30" width="100" style="2" customWidth="1"/>
    <col min="31" max="31" width="3.08203125" style="19" customWidth="1"/>
    <col min="32" max="32" width="3.08203125" style="5" customWidth="1"/>
    <col min="33" max="33" width="3.08203125" style="1" customWidth="1"/>
    <col min="34" max="37" width="3.08203125" style="1"/>
    <col min="38" max="39" width="3.08203125" style="1" customWidth="1"/>
    <col min="40" max="16384" width="3.08203125" style="1"/>
  </cols>
  <sheetData>
    <row r="1" spans="1:35" ht="22.5" customHeight="1" x14ac:dyDescent="0.55000000000000004">
      <c r="A1" s="221" t="s">
        <v>0</v>
      </c>
      <c r="B1" s="221"/>
      <c r="C1" s="221"/>
      <c r="D1" s="221"/>
      <c r="E1" s="221"/>
      <c r="F1" s="221"/>
      <c r="G1" s="221"/>
      <c r="H1" s="221"/>
      <c r="I1" s="221"/>
      <c r="J1" s="221"/>
      <c r="K1" s="221"/>
      <c r="L1" s="221"/>
      <c r="M1" s="221"/>
      <c r="N1" s="221"/>
      <c r="O1" s="221"/>
      <c r="P1" s="221"/>
      <c r="Q1" s="221"/>
      <c r="R1" s="221"/>
      <c r="S1" s="221"/>
      <c r="T1" s="220">
        <v>2026</v>
      </c>
      <c r="U1" s="220"/>
      <c r="V1" s="220"/>
      <c r="W1" s="1" t="s">
        <v>51</v>
      </c>
      <c r="X1" s="219"/>
      <c r="Y1" s="219"/>
      <c r="Z1" s="1" t="s">
        <v>50</v>
      </c>
      <c r="AA1" s="219"/>
      <c r="AB1" s="219"/>
      <c r="AC1" s="1" t="s">
        <v>1</v>
      </c>
      <c r="AD1" s="9" t="s">
        <v>56</v>
      </c>
    </row>
    <row r="2" spans="1:35" ht="22.5" customHeight="1" x14ac:dyDescent="0.55000000000000004">
      <c r="A2" s="230" t="s">
        <v>254</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8" t="s">
        <v>122</v>
      </c>
    </row>
    <row r="3" spans="1:35" ht="22.5" customHeight="1" x14ac:dyDescent="0.55000000000000004">
      <c r="A3" s="223" t="str">
        <f>IF(OR(AA1="",X1="",L3="",L4="",O5="",F11="",Z11="",F12="",V19="",Y19="",F13="",T13="",T14="",G15="",F16=0,F17="",T17="",F18="",T18="",F19="",F20="",F22="",F24="",F25="",F26="",F27="",F28="",F29="",T32="",G33="",F34="",F35="",T35=""),"記入モレあり!!","　")</f>
        <v>記入モレあり!!</v>
      </c>
      <c r="B3" s="223"/>
      <c r="C3" s="223"/>
      <c r="D3" s="223"/>
      <c r="E3" s="223"/>
      <c r="F3" s="223"/>
      <c r="G3" s="223"/>
      <c r="H3" s="223"/>
      <c r="I3" s="223"/>
      <c r="J3" s="227" t="s">
        <v>3</v>
      </c>
      <c r="K3" s="227"/>
      <c r="L3" s="224"/>
      <c r="M3" s="224"/>
      <c r="N3" s="224"/>
      <c r="O3" s="224"/>
      <c r="P3" s="224"/>
      <c r="Q3" s="224"/>
      <c r="R3" s="224"/>
      <c r="S3" s="224"/>
      <c r="T3" s="224"/>
      <c r="U3" s="224"/>
      <c r="V3" s="224"/>
      <c r="W3" s="224"/>
      <c r="X3" s="224"/>
      <c r="Y3" s="224"/>
      <c r="Z3" s="224"/>
      <c r="AA3" s="224"/>
      <c r="AB3" s="224"/>
      <c r="AC3" s="224"/>
      <c r="AE3" s="20"/>
      <c r="AF3" s="8"/>
      <c r="AI3" s="8"/>
    </row>
    <row r="4" spans="1:35" ht="22.5" customHeight="1" x14ac:dyDescent="0.55000000000000004">
      <c r="A4" s="222"/>
      <c r="B4" s="222"/>
      <c r="C4" s="222"/>
      <c r="D4" s="222"/>
      <c r="E4" s="222"/>
      <c r="F4" s="222"/>
      <c r="G4" s="222"/>
      <c r="H4" s="222"/>
      <c r="I4" s="222"/>
      <c r="J4" s="226" t="s">
        <v>2</v>
      </c>
      <c r="K4" s="226"/>
      <c r="L4" s="225"/>
      <c r="M4" s="225"/>
      <c r="N4" s="225"/>
      <c r="O4" s="225"/>
      <c r="P4" s="225"/>
      <c r="Q4" s="225"/>
      <c r="R4" s="225"/>
      <c r="S4" s="225"/>
      <c r="T4" s="225"/>
      <c r="U4" s="225"/>
      <c r="V4" s="225"/>
      <c r="W4" s="225"/>
      <c r="X4" s="225"/>
      <c r="Y4" s="225"/>
      <c r="Z4" s="225"/>
      <c r="AA4" s="225"/>
      <c r="AB4" s="225"/>
      <c r="AC4" s="225"/>
      <c r="AE4" s="20"/>
      <c r="AF4" s="8"/>
      <c r="AI4" s="8"/>
    </row>
    <row r="5" spans="1:35" ht="22.5" customHeight="1" x14ac:dyDescent="0.55000000000000004">
      <c r="A5" s="222"/>
      <c r="B5" s="222"/>
      <c r="C5" s="222"/>
      <c r="D5" s="222"/>
      <c r="E5" s="222"/>
      <c r="F5" s="222"/>
      <c r="G5" s="222"/>
      <c r="H5" s="222"/>
      <c r="I5" s="222"/>
      <c r="J5" s="226" t="s">
        <v>4</v>
      </c>
      <c r="K5" s="226"/>
      <c r="L5" s="226"/>
      <c r="M5" s="226"/>
      <c r="N5" s="226"/>
      <c r="O5" s="225"/>
      <c r="P5" s="225"/>
      <c r="Q5" s="225"/>
      <c r="R5" s="225"/>
      <c r="S5" s="225"/>
      <c r="T5" s="225"/>
      <c r="U5" s="225"/>
      <c r="V5" s="225"/>
      <c r="W5" s="225"/>
      <c r="X5" s="225"/>
      <c r="Y5" s="225"/>
      <c r="Z5" s="225"/>
      <c r="AA5" s="225"/>
      <c r="AB5" s="225"/>
      <c r="AC5" s="225"/>
      <c r="AD5" s="147"/>
      <c r="AE5" s="20"/>
      <c r="AF5" s="8"/>
      <c r="AI5" s="8"/>
    </row>
    <row r="6" spans="1:35" ht="37.5" customHeight="1" x14ac:dyDescent="0.45">
      <c r="A6" s="228" t="s">
        <v>249</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16"/>
    </row>
    <row r="7" spans="1:35" ht="15" customHeight="1" x14ac:dyDescent="0.55000000000000004">
      <c r="A7" s="231"/>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48"/>
    </row>
    <row r="8" spans="1:35" ht="22.5" customHeight="1" x14ac:dyDescent="0.55000000000000004">
      <c r="A8" s="221" t="s">
        <v>255</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48"/>
      <c r="AE8" s="21"/>
    </row>
    <row r="9" spans="1:35" ht="18" customHeight="1" x14ac:dyDescent="0.55000000000000004">
      <c r="A9" s="272" t="s">
        <v>5</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row>
    <row r="10" spans="1:35" ht="19" customHeight="1" x14ac:dyDescent="0.35">
      <c r="A10" s="193" t="s">
        <v>46</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row>
    <row r="11" spans="1:35" ht="16.5" customHeight="1" x14ac:dyDescent="0.55000000000000004">
      <c r="A11" s="10"/>
      <c r="B11" s="269" t="s">
        <v>45</v>
      </c>
      <c r="C11" s="269"/>
      <c r="D11" s="269"/>
      <c r="E11" s="269"/>
      <c r="F11" s="257"/>
      <c r="G11" s="258"/>
      <c r="H11" s="258"/>
      <c r="I11" s="258"/>
      <c r="J11" s="258"/>
      <c r="K11" s="258"/>
      <c r="L11" s="258"/>
      <c r="M11" s="258"/>
      <c r="N11" s="258"/>
      <c r="O11" s="258"/>
      <c r="P11" s="258"/>
      <c r="Q11" s="258"/>
      <c r="R11" s="258"/>
      <c r="S11" s="258"/>
      <c r="T11" s="258"/>
      <c r="U11" s="258"/>
      <c r="V11" s="259"/>
      <c r="W11" s="197" t="s">
        <v>115</v>
      </c>
      <c r="X11" s="198"/>
      <c r="Y11" s="199"/>
      <c r="Z11" s="251"/>
      <c r="AA11" s="252"/>
      <c r="AB11" s="252"/>
      <c r="AC11" s="253"/>
      <c r="AD11" s="2" t="s">
        <v>53</v>
      </c>
    </row>
    <row r="12" spans="1:35" ht="22.5" customHeight="1" x14ac:dyDescent="0.55000000000000004">
      <c r="A12" s="212"/>
      <c r="B12" s="236" t="s">
        <v>6</v>
      </c>
      <c r="C12" s="237"/>
      <c r="D12" s="237"/>
      <c r="E12" s="238"/>
      <c r="F12" s="260"/>
      <c r="G12" s="261"/>
      <c r="H12" s="261"/>
      <c r="I12" s="261"/>
      <c r="J12" s="261"/>
      <c r="K12" s="261"/>
      <c r="L12" s="261"/>
      <c r="M12" s="261"/>
      <c r="N12" s="261"/>
      <c r="O12" s="261"/>
      <c r="P12" s="261"/>
      <c r="Q12" s="261"/>
      <c r="R12" s="261"/>
      <c r="S12" s="261"/>
      <c r="T12" s="261"/>
      <c r="U12" s="261"/>
      <c r="V12" s="262"/>
      <c r="W12" s="200"/>
      <c r="X12" s="201"/>
      <c r="Y12" s="202"/>
      <c r="Z12" s="254"/>
      <c r="AA12" s="255"/>
      <c r="AB12" s="255"/>
      <c r="AC12" s="256"/>
      <c r="AD12" s="2" t="s">
        <v>54</v>
      </c>
    </row>
    <row r="13" spans="1:35" ht="16.5" customHeight="1" x14ac:dyDescent="0.55000000000000004">
      <c r="A13" s="212"/>
      <c r="B13" s="197" t="s">
        <v>7</v>
      </c>
      <c r="C13" s="198"/>
      <c r="D13" s="198"/>
      <c r="E13" s="199"/>
      <c r="F13" s="271"/>
      <c r="G13" s="205"/>
      <c r="H13" s="205"/>
      <c r="I13" s="205"/>
      <c r="J13" s="205"/>
      <c r="K13" s="205"/>
      <c r="L13" s="205"/>
      <c r="M13" s="205"/>
      <c r="N13" s="205"/>
      <c r="O13" s="206"/>
      <c r="P13" s="269" t="s">
        <v>45</v>
      </c>
      <c r="Q13" s="269"/>
      <c r="R13" s="269"/>
      <c r="S13" s="269"/>
      <c r="T13" s="270"/>
      <c r="U13" s="270"/>
      <c r="V13" s="270"/>
      <c r="W13" s="270"/>
      <c r="X13" s="270"/>
      <c r="Y13" s="270"/>
      <c r="Z13" s="270"/>
      <c r="AA13" s="270"/>
      <c r="AB13" s="270"/>
      <c r="AC13" s="270"/>
      <c r="AD13" s="2" t="s">
        <v>52</v>
      </c>
    </row>
    <row r="14" spans="1:35" ht="22.5" customHeight="1" x14ac:dyDescent="0.55000000000000004">
      <c r="A14" s="212"/>
      <c r="B14" s="200"/>
      <c r="C14" s="201"/>
      <c r="D14" s="201"/>
      <c r="E14" s="202"/>
      <c r="F14" s="194"/>
      <c r="G14" s="195"/>
      <c r="H14" s="195"/>
      <c r="I14" s="195"/>
      <c r="J14" s="195"/>
      <c r="K14" s="195"/>
      <c r="L14" s="195"/>
      <c r="M14" s="195"/>
      <c r="N14" s="195"/>
      <c r="O14" s="196"/>
      <c r="P14" s="233" t="s">
        <v>8</v>
      </c>
      <c r="Q14" s="234"/>
      <c r="R14" s="234"/>
      <c r="S14" s="235"/>
      <c r="T14" s="241"/>
      <c r="U14" s="242"/>
      <c r="V14" s="242"/>
      <c r="W14" s="242"/>
      <c r="X14" s="242"/>
      <c r="Y14" s="242"/>
      <c r="Z14" s="242"/>
      <c r="AA14" s="242"/>
      <c r="AB14" s="242"/>
      <c r="AC14" s="243"/>
    </row>
    <row r="15" spans="1:35" ht="22.5" customHeight="1" x14ac:dyDescent="0.55000000000000004">
      <c r="A15" s="212"/>
      <c r="B15" s="263" t="s">
        <v>76</v>
      </c>
      <c r="C15" s="264"/>
      <c r="D15" s="264"/>
      <c r="E15" s="265"/>
      <c r="F15" s="22" t="s">
        <v>9</v>
      </c>
      <c r="G15" s="205"/>
      <c r="H15" s="205"/>
      <c r="I15" s="205"/>
      <c r="J15" s="205"/>
      <c r="K15" s="205"/>
      <c r="L15" s="205"/>
      <c r="M15" s="205"/>
      <c r="N15" s="205"/>
      <c r="O15" s="205"/>
      <c r="P15" s="205"/>
      <c r="Q15" s="205"/>
      <c r="R15" s="205"/>
      <c r="S15" s="205"/>
      <c r="T15" s="205"/>
      <c r="U15" s="205"/>
      <c r="V15" s="205"/>
      <c r="W15" s="205"/>
      <c r="X15" s="205"/>
      <c r="Y15" s="205"/>
      <c r="Z15" s="205"/>
      <c r="AA15" s="205"/>
      <c r="AB15" s="205"/>
      <c r="AC15" s="206"/>
      <c r="AD15" s="7"/>
    </row>
    <row r="16" spans="1:35" ht="22.5" customHeight="1" x14ac:dyDescent="0.55000000000000004">
      <c r="A16" s="212"/>
      <c r="B16" s="266"/>
      <c r="C16" s="267"/>
      <c r="D16" s="267"/>
      <c r="E16" s="268"/>
      <c r="F16" s="194"/>
      <c r="G16" s="195"/>
      <c r="H16" s="195"/>
      <c r="I16" s="195"/>
      <c r="J16" s="195"/>
      <c r="K16" s="195"/>
      <c r="L16" s="195"/>
      <c r="M16" s="195"/>
      <c r="N16" s="195"/>
      <c r="O16" s="195"/>
      <c r="P16" s="195"/>
      <c r="Q16" s="195"/>
      <c r="R16" s="195"/>
      <c r="S16" s="195"/>
      <c r="T16" s="195"/>
      <c r="U16" s="195"/>
      <c r="V16" s="195"/>
      <c r="W16" s="195"/>
      <c r="X16" s="195"/>
      <c r="Y16" s="195"/>
      <c r="Z16" s="195"/>
      <c r="AA16" s="195"/>
      <c r="AB16" s="195"/>
      <c r="AC16" s="196"/>
      <c r="AD16" s="23"/>
      <c r="AE16" s="24"/>
    </row>
    <row r="17" spans="1:31" ht="22.5" customHeight="1" x14ac:dyDescent="0.55000000000000004">
      <c r="A17" s="212"/>
      <c r="B17" s="181" t="s">
        <v>10</v>
      </c>
      <c r="C17" s="182"/>
      <c r="D17" s="182"/>
      <c r="E17" s="183"/>
      <c r="F17" s="249"/>
      <c r="G17" s="250"/>
      <c r="H17" s="250"/>
      <c r="I17" s="250"/>
      <c r="J17" s="250"/>
      <c r="K17" s="250"/>
      <c r="L17" s="250"/>
      <c r="M17" s="250"/>
      <c r="N17" s="275" t="s">
        <v>19</v>
      </c>
      <c r="O17" s="276"/>
      <c r="P17" s="181" t="s">
        <v>61</v>
      </c>
      <c r="Q17" s="182"/>
      <c r="R17" s="182"/>
      <c r="S17" s="183"/>
      <c r="T17" s="279"/>
      <c r="U17" s="280"/>
      <c r="V17" s="280"/>
      <c r="W17" s="280"/>
      <c r="X17" s="280"/>
      <c r="Y17" s="280"/>
      <c r="Z17" s="280"/>
      <c r="AA17" s="280"/>
      <c r="AB17" s="245" t="s">
        <v>21</v>
      </c>
      <c r="AC17" s="246"/>
      <c r="AD17" s="2" t="s">
        <v>48</v>
      </c>
      <c r="AE17" s="25"/>
    </row>
    <row r="18" spans="1:31" ht="22.5" customHeight="1" x14ac:dyDescent="0.55000000000000004">
      <c r="A18" s="212"/>
      <c r="B18" s="181" t="s">
        <v>60</v>
      </c>
      <c r="C18" s="182"/>
      <c r="D18" s="182"/>
      <c r="E18" s="183"/>
      <c r="F18" s="273"/>
      <c r="G18" s="247"/>
      <c r="H18" s="247"/>
      <c r="I18" s="247"/>
      <c r="J18" s="247"/>
      <c r="K18" s="247"/>
      <c r="L18" s="247"/>
      <c r="M18" s="247"/>
      <c r="N18" s="245" t="s">
        <v>20</v>
      </c>
      <c r="O18" s="246"/>
      <c r="P18" s="181" t="s">
        <v>12</v>
      </c>
      <c r="Q18" s="182"/>
      <c r="R18" s="182"/>
      <c r="S18" s="183"/>
      <c r="T18" s="184"/>
      <c r="U18" s="185"/>
      <c r="V18" s="185"/>
      <c r="W18" s="185"/>
      <c r="X18" s="185"/>
      <c r="Y18" s="185"/>
      <c r="Z18" s="185"/>
      <c r="AA18" s="185"/>
      <c r="AB18" s="185"/>
      <c r="AC18" s="186"/>
      <c r="AD18" s="2" t="s">
        <v>68</v>
      </c>
    </row>
    <row r="19" spans="1:31" ht="22.5" customHeight="1" x14ac:dyDescent="0.55000000000000004">
      <c r="A19" s="212"/>
      <c r="B19" s="181" t="s">
        <v>13</v>
      </c>
      <c r="C19" s="182"/>
      <c r="D19" s="182"/>
      <c r="E19" s="183"/>
      <c r="F19" s="277"/>
      <c r="G19" s="278"/>
      <c r="H19" s="278"/>
      <c r="I19" s="278"/>
      <c r="J19" s="278"/>
      <c r="K19" s="278"/>
      <c r="L19" s="278"/>
      <c r="M19" s="278"/>
      <c r="N19" s="278"/>
      <c r="O19" s="278"/>
      <c r="P19" s="278"/>
      <c r="Q19" s="278"/>
      <c r="R19" s="278"/>
      <c r="S19" s="245" t="s">
        <v>25</v>
      </c>
      <c r="T19" s="245"/>
      <c r="U19" s="26" t="s">
        <v>22</v>
      </c>
      <c r="V19" s="247"/>
      <c r="W19" s="247"/>
      <c r="X19" s="26" t="s">
        <v>23</v>
      </c>
      <c r="Y19" s="247"/>
      <c r="Z19" s="247"/>
      <c r="AA19" s="245" t="s">
        <v>24</v>
      </c>
      <c r="AB19" s="245"/>
      <c r="AC19" s="246"/>
      <c r="AD19" s="2" t="s">
        <v>49</v>
      </c>
    </row>
    <row r="20" spans="1:31" ht="24" customHeight="1" x14ac:dyDescent="0.55000000000000004">
      <c r="A20" s="212"/>
      <c r="B20" s="274" t="s">
        <v>63</v>
      </c>
      <c r="C20" s="198"/>
      <c r="D20" s="198"/>
      <c r="E20" s="199"/>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 t="s">
        <v>62</v>
      </c>
    </row>
    <row r="21" spans="1:31" ht="22.5" customHeight="1" x14ac:dyDescent="0.55000000000000004">
      <c r="A21" s="212"/>
      <c r="B21" s="200"/>
      <c r="C21" s="201"/>
      <c r="D21" s="201"/>
      <c r="E21" s="202"/>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row>
    <row r="22" spans="1:31" ht="22.5" customHeight="1" x14ac:dyDescent="0.55000000000000004">
      <c r="A22" s="12"/>
      <c r="B22" s="187" t="s">
        <v>116</v>
      </c>
      <c r="C22" s="188"/>
      <c r="D22" s="188"/>
      <c r="E22" s="189"/>
      <c r="F22" s="190"/>
      <c r="G22" s="191"/>
      <c r="H22" s="191"/>
      <c r="I22" s="192" t="s">
        <v>117</v>
      </c>
      <c r="J22" s="192"/>
      <c r="K22" s="192"/>
      <c r="L22" s="192"/>
      <c r="M22" s="192"/>
      <c r="N22" s="192"/>
      <c r="O22" s="192"/>
      <c r="P22" s="185"/>
      <c r="Q22" s="185"/>
      <c r="R22" s="185"/>
      <c r="S22" s="185"/>
      <c r="T22" s="185"/>
      <c r="U22" s="185"/>
      <c r="V22" s="185"/>
      <c r="W22" s="185"/>
      <c r="X22" s="185"/>
      <c r="Y22" s="185"/>
      <c r="Z22" s="185"/>
      <c r="AA22" s="185"/>
      <c r="AB22" s="185"/>
      <c r="AC22" s="185"/>
    </row>
    <row r="23" spans="1:31" ht="22" customHeight="1" x14ac:dyDescent="0.35">
      <c r="A23" s="193" t="s">
        <v>47</v>
      </c>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row>
    <row r="24" spans="1:31" ht="22.5" customHeight="1" x14ac:dyDescent="0.55000000000000004">
      <c r="A24" s="212"/>
      <c r="B24" s="181" t="s">
        <v>33</v>
      </c>
      <c r="C24" s="182"/>
      <c r="D24" s="182"/>
      <c r="E24" s="183"/>
      <c r="F24" s="184"/>
      <c r="G24" s="185"/>
      <c r="H24" s="185"/>
      <c r="I24" s="185"/>
      <c r="J24" s="185"/>
      <c r="K24" s="185"/>
      <c r="L24" s="185"/>
      <c r="M24" s="185"/>
      <c r="N24" s="185"/>
      <c r="O24" s="185"/>
      <c r="P24" s="185"/>
      <c r="Q24" s="185"/>
      <c r="R24" s="185"/>
      <c r="S24" s="185"/>
      <c r="T24" s="185"/>
      <c r="U24" s="185"/>
      <c r="V24" s="185"/>
      <c r="W24" s="185"/>
      <c r="X24" s="185"/>
      <c r="Y24" s="185"/>
      <c r="Z24" s="185"/>
      <c r="AA24" s="185"/>
      <c r="AB24" s="185"/>
      <c r="AC24" s="186"/>
    </row>
    <row r="25" spans="1:31" ht="22.5" customHeight="1" x14ac:dyDescent="0.55000000000000004">
      <c r="A25" s="212"/>
      <c r="B25" s="281" t="s">
        <v>92</v>
      </c>
      <c r="C25" s="282"/>
      <c r="D25" s="282"/>
      <c r="E25" s="283"/>
      <c r="F25" s="184"/>
      <c r="G25" s="185"/>
      <c r="H25" s="185"/>
      <c r="I25" s="185"/>
      <c r="J25" s="185"/>
      <c r="K25" s="185"/>
      <c r="L25" s="185"/>
      <c r="M25" s="185"/>
      <c r="N25" s="185"/>
      <c r="O25" s="185"/>
      <c r="P25" s="185"/>
      <c r="Q25" s="185"/>
      <c r="R25" s="185"/>
      <c r="S25" s="185"/>
      <c r="T25" s="185"/>
      <c r="U25" s="185"/>
      <c r="V25" s="185"/>
      <c r="W25" s="185"/>
      <c r="X25" s="185"/>
      <c r="Y25" s="185"/>
      <c r="Z25" s="185"/>
      <c r="AA25" s="185"/>
      <c r="AB25" s="185"/>
      <c r="AC25" s="186"/>
      <c r="AD25" s="2" t="s">
        <v>93</v>
      </c>
    </row>
    <row r="26" spans="1:31" ht="22.5" customHeight="1" x14ac:dyDescent="0.55000000000000004">
      <c r="A26" s="212"/>
      <c r="B26" s="181" t="s">
        <v>73</v>
      </c>
      <c r="C26" s="182"/>
      <c r="D26" s="182"/>
      <c r="E26" s="183"/>
      <c r="F26" s="184"/>
      <c r="G26" s="185"/>
      <c r="H26" s="185"/>
      <c r="I26" s="185"/>
      <c r="J26" s="185"/>
      <c r="K26" s="185"/>
      <c r="L26" s="185"/>
      <c r="M26" s="185"/>
      <c r="N26" s="185"/>
      <c r="O26" s="185"/>
      <c r="P26" s="185"/>
      <c r="Q26" s="185"/>
      <c r="R26" s="185"/>
      <c r="S26" s="185"/>
      <c r="T26" s="185"/>
      <c r="U26" s="185"/>
      <c r="V26" s="185"/>
      <c r="W26" s="185"/>
      <c r="X26" s="185"/>
      <c r="Y26" s="185"/>
      <c r="Z26" s="185"/>
      <c r="AA26" s="185"/>
      <c r="AB26" s="185"/>
      <c r="AC26" s="186"/>
      <c r="AD26" s="2" t="s">
        <v>94</v>
      </c>
    </row>
    <row r="27" spans="1:31" ht="22.5" customHeight="1" x14ac:dyDescent="0.55000000000000004">
      <c r="A27" s="212"/>
      <c r="B27" s="181" t="s">
        <v>77</v>
      </c>
      <c r="C27" s="182"/>
      <c r="D27" s="182"/>
      <c r="E27" s="183"/>
      <c r="F27" s="184"/>
      <c r="G27" s="185"/>
      <c r="H27" s="185"/>
      <c r="I27" s="185"/>
      <c r="J27" s="185"/>
      <c r="K27" s="185"/>
      <c r="L27" s="185"/>
      <c r="M27" s="185"/>
      <c r="N27" s="185"/>
      <c r="O27" s="185"/>
      <c r="P27" s="185"/>
      <c r="Q27" s="185"/>
      <c r="R27" s="185"/>
      <c r="S27" s="185"/>
      <c r="T27" s="185"/>
      <c r="U27" s="185"/>
      <c r="V27" s="185"/>
      <c r="W27" s="185"/>
      <c r="X27" s="185"/>
      <c r="Y27" s="185"/>
      <c r="Z27" s="185"/>
      <c r="AA27" s="185"/>
      <c r="AB27" s="185"/>
      <c r="AC27" s="186"/>
      <c r="AD27" s="11" t="s">
        <v>118</v>
      </c>
    </row>
    <row r="28" spans="1:31" ht="22.5" customHeight="1" thickBot="1" x14ac:dyDescent="0.6">
      <c r="A28" s="212"/>
      <c r="B28" s="181" t="s">
        <v>259</v>
      </c>
      <c r="C28" s="182"/>
      <c r="D28" s="182"/>
      <c r="E28" s="183"/>
      <c r="F28" s="184"/>
      <c r="G28" s="185"/>
      <c r="H28" s="185"/>
      <c r="I28" s="185"/>
      <c r="J28" s="185"/>
      <c r="K28" s="185"/>
      <c r="L28" s="185"/>
      <c r="M28" s="185"/>
      <c r="N28" s="185"/>
      <c r="O28" s="185"/>
      <c r="P28" s="185"/>
      <c r="Q28" s="185"/>
      <c r="R28" s="185"/>
      <c r="S28" s="185"/>
      <c r="T28" s="185"/>
      <c r="U28" s="185"/>
      <c r="V28" s="185"/>
      <c r="W28" s="185"/>
      <c r="X28" s="185"/>
      <c r="Y28" s="185"/>
      <c r="Z28" s="185"/>
      <c r="AA28" s="185"/>
      <c r="AB28" s="185"/>
      <c r="AC28" s="186"/>
      <c r="AD28" s="2" t="s">
        <v>258</v>
      </c>
    </row>
    <row r="29" spans="1:31" ht="22.5" customHeight="1" thickBot="1" x14ac:dyDescent="0.6">
      <c r="A29" s="212"/>
      <c r="B29" s="181" t="s">
        <v>15</v>
      </c>
      <c r="C29" s="182"/>
      <c r="D29" s="182"/>
      <c r="E29" s="183"/>
      <c r="F29" s="184"/>
      <c r="G29" s="185"/>
      <c r="H29" s="185"/>
      <c r="I29" s="185"/>
      <c r="J29" s="185"/>
      <c r="K29" s="185"/>
      <c r="L29" s="185"/>
      <c r="M29" s="185"/>
      <c r="N29" s="185"/>
      <c r="O29" s="185"/>
      <c r="P29" s="209" t="s">
        <v>14</v>
      </c>
      <c r="Q29" s="210"/>
      <c r="R29" s="210"/>
      <c r="S29" s="211"/>
      <c r="T29" s="203">
        <f>別紙4!F17</f>
        <v>0</v>
      </c>
      <c r="U29" s="204"/>
      <c r="V29" s="204"/>
      <c r="W29" s="204"/>
      <c r="X29" s="204"/>
      <c r="Y29" s="204"/>
      <c r="Z29" s="204"/>
      <c r="AA29" s="204"/>
      <c r="AB29" s="239" t="s">
        <v>19</v>
      </c>
      <c r="AC29" s="240"/>
      <c r="AD29" s="11" t="s">
        <v>257</v>
      </c>
    </row>
    <row r="30" spans="1:31" ht="22" customHeight="1" x14ac:dyDescent="0.35">
      <c r="A30" s="193" t="s">
        <v>58</v>
      </c>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row>
    <row r="31" spans="1:31" ht="22.5" customHeight="1" x14ac:dyDescent="0.55000000000000004">
      <c r="A31" s="10"/>
      <c r="B31" s="208" t="s">
        <v>44</v>
      </c>
      <c r="C31" s="208"/>
      <c r="D31" s="208"/>
      <c r="E31" s="208"/>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11" t="s">
        <v>59</v>
      </c>
    </row>
    <row r="32" spans="1:31" ht="22.5" customHeight="1" x14ac:dyDescent="0.55000000000000004">
      <c r="A32" s="212"/>
      <c r="B32" s="181" t="s">
        <v>70</v>
      </c>
      <c r="C32" s="182"/>
      <c r="D32" s="182"/>
      <c r="E32" s="183"/>
      <c r="F32" s="184"/>
      <c r="G32" s="185"/>
      <c r="H32" s="185"/>
      <c r="I32" s="185"/>
      <c r="J32" s="185"/>
      <c r="K32" s="185"/>
      <c r="L32" s="185"/>
      <c r="M32" s="185"/>
      <c r="N32" s="185"/>
      <c r="O32" s="186"/>
      <c r="P32" s="181" t="s">
        <v>71</v>
      </c>
      <c r="Q32" s="182"/>
      <c r="R32" s="182"/>
      <c r="S32" s="183"/>
      <c r="T32" s="184"/>
      <c r="U32" s="185"/>
      <c r="V32" s="185"/>
      <c r="W32" s="185"/>
      <c r="X32" s="185"/>
      <c r="Y32" s="185"/>
      <c r="Z32" s="185"/>
      <c r="AA32" s="185"/>
      <c r="AB32" s="185"/>
      <c r="AC32" s="186"/>
      <c r="AD32" s="11" t="s">
        <v>95</v>
      </c>
    </row>
    <row r="33" spans="1:30" ht="18.75" customHeight="1" x14ac:dyDescent="0.55000000000000004">
      <c r="A33" s="212"/>
      <c r="B33" s="197" t="s">
        <v>16</v>
      </c>
      <c r="C33" s="198"/>
      <c r="D33" s="198"/>
      <c r="E33" s="199"/>
      <c r="F33" s="22" t="s">
        <v>9</v>
      </c>
      <c r="G33" s="205"/>
      <c r="H33" s="205"/>
      <c r="I33" s="205"/>
      <c r="J33" s="205"/>
      <c r="K33" s="205"/>
      <c r="L33" s="205"/>
      <c r="M33" s="205"/>
      <c r="N33" s="205"/>
      <c r="O33" s="205"/>
      <c r="P33" s="205"/>
      <c r="Q33" s="205"/>
      <c r="R33" s="205"/>
      <c r="S33" s="205"/>
      <c r="T33" s="205"/>
      <c r="U33" s="205"/>
      <c r="V33" s="205"/>
      <c r="W33" s="205"/>
      <c r="X33" s="205"/>
      <c r="Y33" s="205"/>
      <c r="Z33" s="205"/>
      <c r="AA33" s="205"/>
      <c r="AB33" s="205"/>
      <c r="AC33" s="206"/>
    </row>
    <row r="34" spans="1:30" ht="22.5" customHeight="1" x14ac:dyDescent="0.55000000000000004">
      <c r="A34" s="212"/>
      <c r="B34" s="200"/>
      <c r="C34" s="201"/>
      <c r="D34" s="201"/>
      <c r="E34" s="202"/>
      <c r="F34" s="194"/>
      <c r="G34" s="195"/>
      <c r="H34" s="195"/>
      <c r="I34" s="195"/>
      <c r="J34" s="195"/>
      <c r="K34" s="195"/>
      <c r="L34" s="195"/>
      <c r="M34" s="195"/>
      <c r="N34" s="195"/>
      <c r="O34" s="195"/>
      <c r="P34" s="195"/>
      <c r="Q34" s="195"/>
      <c r="R34" s="195"/>
      <c r="S34" s="195"/>
      <c r="T34" s="195"/>
      <c r="U34" s="195"/>
      <c r="V34" s="195"/>
      <c r="W34" s="195"/>
      <c r="X34" s="195"/>
      <c r="Y34" s="195"/>
      <c r="Z34" s="195"/>
      <c r="AA34" s="195"/>
      <c r="AB34" s="195"/>
      <c r="AC34" s="196"/>
    </row>
    <row r="35" spans="1:30" ht="22.5" customHeight="1" x14ac:dyDescent="0.55000000000000004">
      <c r="A35" s="212"/>
      <c r="B35" s="181" t="s">
        <v>17</v>
      </c>
      <c r="C35" s="182"/>
      <c r="D35" s="182"/>
      <c r="E35" s="183"/>
      <c r="F35" s="184"/>
      <c r="G35" s="185"/>
      <c r="H35" s="185"/>
      <c r="I35" s="185"/>
      <c r="J35" s="185"/>
      <c r="K35" s="185"/>
      <c r="L35" s="185"/>
      <c r="M35" s="185"/>
      <c r="N35" s="185"/>
      <c r="O35" s="186"/>
      <c r="P35" s="216" t="s">
        <v>18</v>
      </c>
      <c r="Q35" s="217"/>
      <c r="R35" s="217"/>
      <c r="S35" s="218"/>
      <c r="T35" s="213"/>
      <c r="U35" s="214"/>
      <c r="V35" s="214"/>
      <c r="W35" s="214"/>
      <c r="X35" s="214"/>
      <c r="Y35" s="214"/>
      <c r="Z35" s="214"/>
      <c r="AA35" s="214"/>
      <c r="AB35" s="214"/>
      <c r="AC35" s="215"/>
      <c r="AD35" s="2" t="s">
        <v>55</v>
      </c>
    </row>
    <row r="36" spans="1:30" ht="15" customHeight="1" x14ac:dyDescent="0.55000000000000004">
      <c r="A36" s="12"/>
      <c r="B36" s="12"/>
      <c r="C36" s="12"/>
      <c r="D36" s="153"/>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2" t="s">
        <v>264</v>
      </c>
    </row>
    <row r="37" spans="1:30" ht="15" customHeight="1" x14ac:dyDescent="0.55000000000000004">
      <c r="A37" s="12"/>
      <c r="B37" s="12"/>
      <c r="C37" s="12"/>
      <c r="D37" s="12"/>
      <c r="E37" s="12"/>
      <c r="F37" s="12"/>
      <c r="H37" s="12"/>
      <c r="I37" s="12"/>
      <c r="J37" s="12"/>
      <c r="K37" s="12"/>
      <c r="L37" s="12"/>
      <c r="M37" s="12"/>
      <c r="N37" s="12"/>
      <c r="O37" s="12"/>
      <c r="P37" s="12"/>
      <c r="Q37" s="12"/>
      <c r="R37" s="12"/>
      <c r="S37" s="12"/>
      <c r="T37" s="12"/>
      <c r="U37" s="12"/>
      <c r="V37" s="12"/>
      <c r="W37" s="12"/>
      <c r="X37" s="12"/>
      <c r="Y37" s="12"/>
      <c r="Z37" s="12"/>
      <c r="AA37" s="12"/>
      <c r="AB37" s="12"/>
      <c r="AC37" s="12"/>
    </row>
    <row r="38" spans="1:30" ht="15" customHeight="1" x14ac:dyDescent="0.550000000000000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30" ht="15" customHeight="1" x14ac:dyDescent="0.550000000000000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30" ht="15" customHeight="1" x14ac:dyDescent="0.550000000000000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30" ht="15" customHeight="1" x14ac:dyDescent="0.550000000000000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30" ht="15" customHeight="1" x14ac:dyDescent="0.550000000000000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30" ht="15" customHeight="1" x14ac:dyDescent="0.550000000000000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30" ht="15" customHeight="1" x14ac:dyDescent="0.550000000000000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30" ht="15"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30" ht="15" customHeight="1" x14ac:dyDescent="0.550000000000000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0" ht="15" customHeight="1" x14ac:dyDescent="0.550000000000000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30" ht="15" customHeight="1" x14ac:dyDescent="0.550000000000000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29" ht="15" customHeight="1" x14ac:dyDescent="0.550000000000000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row>
    <row r="50" spans="1:29" ht="15" customHeight="1" x14ac:dyDescent="0.550000000000000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row>
    <row r="51" spans="1:29" ht="15" customHeight="1" x14ac:dyDescent="0.550000000000000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row>
    <row r="52" spans="1:29" ht="15" customHeight="1" x14ac:dyDescent="0.550000000000000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1:29" ht="15" customHeight="1" x14ac:dyDescent="0.550000000000000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ht="15" customHeight="1" x14ac:dyDescent="0.550000000000000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ht="15" customHeight="1" x14ac:dyDescent="0.550000000000000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ht="15" customHeight="1" x14ac:dyDescent="0.550000000000000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ht="15" customHeight="1" x14ac:dyDescent="0.550000000000000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ht="15" customHeight="1" x14ac:dyDescent="0.550000000000000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ht="15" customHeight="1" x14ac:dyDescent="0.550000000000000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ht="15" customHeight="1" x14ac:dyDescent="0.550000000000000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ht="15" customHeight="1" x14ac:dyDescent="0.550000000000000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ht="15" customHeight="1" x14ac:dyDescent="0.550000000000000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ht="15" customHeight="1" x14ac:dyDescent="0.550000000000000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ht="15" customHeight="1" x14ac:dyDescent="0.550000000000000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ht="15" customHeight="1" x14ac:dyDescent="0.550000000000000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sheetData>
  <sheetProtection algorithmName="SHA-512" hashValue="SC3LP9xgML6KDtQlymgNP0MUgTXaHNdyM1gRvqA0JEA8z5haXY+4GosiDqtlkg6JG7nvqktFHHqtmEMH5wR6ZA==" saltValue="LxvQCGvj0z6Au2fAN9ByLQ==" spinCount="100000" sheet="1" objects="1" scenarios="1"/>
  <mergeCells count="91">
    <mergeCell ref="A9:AC9"/>
    <mergeCell ref="AB17:AC17"/>
    <mergeCell ref="F18:M18"/>
    <mergeCell ref="B11:E11"/>
    <mergeCell ref="B27:E27"/>
    <mergeCell ref="F27:AC27"/>
    <mergeCell ref="B20:E21"/>
    <mergeCell ref="T18:AC18"/>
    <mergeCell ref="N17:O17"/>
    <mergeCell ref="F19:R19"/>
    <mergeCell ref="B18:E18"/>
    <mergeCell ref="F16:AC16"/>
    <mergeCell ref="B17:E17"/>
    <mergeCell ref="P17:S17"/>
    <mergeCell ref="T17:AA17"/>
    <mergeCell ref="B25:E25"/>
    <mergeCell ref="AD7:AD8"/>
    <mergeCell ref="N18:O18"/>
    <mergeCell ref="P18:S18"/>
    <mergeCell ref="S19:T19"/>
    <mergeCell ref="F17:M17"/>
    <mergeCell ref="W11:Y12"/>
    <mergeCell ref="Z11:AC12"/>
    <mergeCell ref="F11:V11"/>
    <mergeCell ref="F12:V12"/>
    <mergeCell ref="A10:AC10"/>
    <mergeCell ref="B15:E16"/>
    <mergeCell ref="B19:E19"/>
    <mergeCell ref="P13:S13"/>
    <mergeCell ref="T13:AC13"/>
    <mergeCell ref="B13:E14"/>
    <mergeCell ref="F13:O14"/>
    <mergeCell ref="J5:N5"/>
    <mergeCell ref="O5:AC5"/>
    <mergeCell ref="A7:AC7"/>
    <mergeCell ref="A5:I5"/>
    <mergeCell ref="A24:A29"/>
    <mergeCell ref="A12:A21"/>
    <mergeCell ref="P14:S14"/>
    <mergeCell ref="B12:E12"/>
    <mergeCell ref="AB29:AC29"/>
    <mergeCell ref="T14:AC14"/>
    <mergeCell ref="F20:AC21"/>
    <mergeCell ref="AA19:AC19"/>
    <mergeCell ref="Y19:Z19"/>
    <mergeCell ref="V19:W19"/>
    <mergeCell ref="G15:AC15"/>
    <mergeCell ref="F25:AC25"/>
    <mergeCell ref="B35:E35"/>
    <mergeCell ref="P35:S35"/>
    <mergeCell ref="P32:S32"/>
    <mergeCell ref="AA1:AB1"/>
    <mergeCell ref="X1:Y1"/>
    <mergeCell ref="T1:V1"/>
    <mergeCell ref="A1:S1"/>
    <mergeCell ref="A4:I4"/>
    <mergeCell ref="A3:I3"/>
    <mergeCell ref="L3:AC3"/>
    <mergeCell ref="L4:AC4"/>
    <mergeCell ref="J4:K4"/>
    <mergeCell ref="J3:K3"/>
    <mergeCell ref="A6:AC6"/>
    <mergeCell ref="A2:AC2"/>
    <mergeCell ref="A8:AC8"/>
    <mergeCell ref="F34:AC34"/>
    <mergeCell ref="B33:E34"/>
    <mergeCell ref="T29:AA29"/>
    <mergeCell ref="G33:AC33"/>
    <mergeCell ref="F31:AC31"/>
    <mergeCell ref="B31:E31"/>
    <mergeCell ref="B32:E32"/>
    <mergeCell ref="B29:E29"/>
    <mergeCell ref="P29:S29"/>
    <mergeCell ref="F29:O29"/>
    <mergeCell ref="F32:O32"/>
    <mergeCell ref="T32:AC32"/>
    <mergeCell ref="A30:AC30"/>
    <mergeCell ref="A32:A35"/>
    <mergeCell ref="T35:AC35"/>
    <mergeCell ref="F35:O35"/>
    <mergeCell ref="B28:E28"/>
    <mergeCell ref="F28:AC28"/>
    <mergeCell ref="B22:E22"/>
    <mergeCell ref="F22:H22"/>
    <mergeCell ref="I22:O22"/>
    <mergeCell ref="P22:AC22"/>
    <mergeCell ref="B26:E26"/>
    <mergeCell ref="F26:AC26"/>
    <mergeCell ref="A23:AC23"/>
    <mergeCell ref="B24:E24"/>
    <mergeCell ref="F24:AC24"/>
  </mergeCells>
  <phoneticPr fontId="1"/>
  <conditionalFormatting sqref="F27:F28">
    <cfRule type="containsBlanks" dxfId="39" priority="1">
      <formula>LEN(TRIM(F27))=0</formula>
    </cfRule>
  </conditionalFormatting>
  <conditionalFormatting sqref="X1:Y1 AA1:AB1 L3:AC4 O5:AC5 F11:F12 W11:AC12 F13:O14 T13:AC14 G15 F16:AC16 T17:AA17 F17:M18 T18:AC18 F19:R19 V19:W19 Y19:Z19 F20 F22 F24:AC24 F25 F26:AC26 F29:O29 F31:AC31 F32:O32 T32:AC32 G33:AC33 F34:AC34 F35:O35 T35:AC35">
    <cfRule type="containsBlanks" dxfId="38" priority="7">
      <formula>LEN(TRIM(F1))=0</formula>
    </cfRule>
  </conditionalFormatting>
  <dataValidations count="8">
    <dataValidation type="list" allowBlank="1" showInputMessage="1" showErrorMessage="1" sqref="T18:AC18" xr:uid="{4954865F-BCD7-48E9-BB39-06B7B5B66223}">
      <formula1>"農業・林業・漁業,鉱業,建設業,食料品製造業,繊維工業,印刷関連業,金属製品製造業,機械器具製造業,その他の製造業,電気・ガス・熱供給・水道業,情報通信業,運輸業,卸売業,小売業,金融・保険業,不動産業,物品賃借業,学術研究・専門・技術サービス業,宿泊業,飲食サービス業,生活関連サービス業,娯楽業,教育・学習支援業,医療・福祉,サービス業,その他"</formula1>
    </dataValidation>
    <dataValidation type="list" allowBlank="1" showInputMessage="1" showErrorMessage="1" sqref="V19:W19" xr:uid="{F4B0019B-6CFA-433F-83B0-073FC61B1CCF}">
      <formula1>"2026,2025,2024"</formula1>
    </dataValidation>
    <dataValidation type="list" allowBlank="1" showInputMessage="1" showErrorMessage="1" sqref="Y19:Z19" xr:uid="{269C813F-910F-4765-B3C2-D584348D9102}">
      <formula1>"1,2,3,4,5,6,7,8,9,10,11,12"</formula1>
    </dataValidation>
    <dataValidation type="list" allowBlank="1" showInputMessage="1" showErrorMessage="1" sqref="F25:AC25" xr:uid="{4E917F1E-D67D-4B90-9FA9-153EC2540FDB}">
      <formula1>"省エネ事業のみ,再エネ事業のみ,省エネ事業＋再エネ事業"</formula1>
    </dataValidation>
    <dataValidation type="list" allowBlank="1" showInputMessage="1" showErrorMessage="1" sqref="Z11:AC12" xr:uid="{A8FD1BF6-84BA-4277-90F2-1A590EB0CD8B}">
      <formula1>"会社,個人,組合"</formula1>
    </dataValidation>
    <dataValidation type="list" allowBlank="1" showInputMessage="1" showErrorMessage="1" sqref="F22:H22" xr:uid="{FC4959F2-DD2B-4C65-BA77-FC97DE058A3E}">
      <formula1>"有,無"</formula1>
    </dataValidation>
    <dataValidation type="list" allowBlank="1" showInputMessage="1" showErrorMessage="1" sqref="F27:AC27" xr:uid="{C1318166-7EB4-4A18-A5FE-A0E15468903A}">
      <formula1>"いしかわ事業者版/工場・施設版環境ISOに登録済,いしかわ事業者版/工場・施設版環境ISOを事業期間中に申請予定,省エネ診断を過去3年以内に実施済,省エネ診断を事業期間中に実施予定"</formula1>
    </dataValidation>
    <dataValidation type="list" allowBlank="1" showInputMessage="1" showErrorMessage="1" sqref="F28:AC28" xr:uid="{62CD97C2-445B-4BDD-A307-95264766102B}">
      <formula1>"「パートナーシップ構築宣言」に該当しません。,「パートナーシップ構築宣言」に該当します。"</formula1>
    </dataValidation>
  </dataValidations>
  <pageMargins left="0.32" right="0.28000000000000003" top="0.51" bottom="0.15748031496062992" header="0.31496062992125984" footer="0.15748031496062992"/>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489F-55D3-4484-B522-283A57A9E66C}">
  <sheetPr>
    <tabColor theme="8" tint="0.79998168889431442"/>
    <pageSetUpPr fitToPage="1"/>
  </sheetPr>
  <dimension ref="A1:AE34"/>
  <sheetViews>
    <sheetView showGridLines="0" view="pageBreakPreview" zoomScaleNormal="100" zoomScaleSheetLayoutView="100" workbookViewId="0">
      <selection activeCell="AE8" sqref="AE8"/>
    </sheetView>
  </sheetViews>
  <sheetFormatPr defaultColWidth="3.08203125" defaultRowHeight="23.25" customHeight="1" x14ac:dyDescent="0.55000000000000004"/>
  <cols>
    <col min="1" max="1" width="1.83203125" style="1" customWidth="1"/>
    <col min="2" max="30" width="3.08203125" style="1"/>
    <col min="31" max="31" width="87.5" style="2" customWidth="1"/>
    <col min="32" max="16384" width="3.08203125" style="1"/>
  </cols>
  <sheetData>
    <row r="1" spans="1:31" ht="23.25" customHeight="1" x14ac:dyDescent="0.55000000000000004">
      <c r="A1" s="272" t="s">
        <v>32</v>
      </c>
      <c r="B1" s="272"/>
      <c r="C1" s="272"/>
      <c r="D1" s="299" t="str">
        <f>IF(OR(F4="",F6="",F11="",F13="",F23="",F29=""),"記入モレあり!!"," ")</f>
        <v>記入モレあり!!</v>
      </c>
      <c r="E1" s="299"/>
      <c r="F1" s="299"/>
      <c r="G1" s="299"/>
      <c r="H1" s="299"/>
      <c r="I1" s="299"/>
      <c r="J1" s="299"/>
      <c r="K1" s="301" t="s">
        <v>35</v>
      </c>
      <c r="L1" s="301"/>
      <c r="M1" s="301"/>
      <c r="N1" s="302">
        <f>別記様式!F12</f>
        <v>0</v>
      </c>
      <c r="O1" s="302"/>
      <c r="P1" s="302"/>
      <c r="Q1" s="302"/>
      <c r="R1" s="302"/>
      <c r="S1" s="302"/>
      <c r="T1" s="302"/>
      <c r="U1" s="302"/>
      <c r="V1" s="302"/>
      <c r="W1" s="302"/>
      <c r="X1" s="302"/>
      <c r="Y1" s="302"/>
      <c r="Z1" s="302"/>
      <c r="AA1" s="302"/>
      <c r="AB1" s="302"/>
      <c r="AC1" s="302"/>
      <c r="AD1" s="302"/>
      <c r="AE1" s="9" t="s">
        <v>56</v>
      </c>
    </row>
    <row r="2" spans="1:31" ht="23.25" customHeight="1" x14ac:dyDescent="0.55000000000000004">
      <c r="A2" s="300" t="s">
        <v>82</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8" t="s">
        <v>122</v>
      </c>
    </row>
    <row r="3" spans="1:31" ht="23.25" customHeight="1" x14ac:dyDescent="0.55000000000000004">
      <c r="A3" s="212"/>
      <c r="B3" s="274" t="s">
        <v>33</v>
      </c>
      <c r="C3" s="198"/>
      <c r="D3" s="198"/>
      <c r="E3" s="199"/>
      <c r="F3" s="313">
        <f>別記様式!F24</f>
        <v>0</v>
      </c>
      <c r="G3" s="314"/>
      <c r="H3" s="314"/>
      <c r="I3" s="314"/>
      <c r="J3" s="314"/>
      <c r="K3" s="314"/>
      <c r="L3" s="314"/>
      <c r="M3" s="314"/>
      <c r="N3" s="314"/>
      <c r="O3" s="314"/>
      <c r="P3" s="314"/>
      <c r="Q3" s="314"/>
      <c r="R3" s="314"/>
      <c r="S3" s="314"/>
      <c r="T3" s="314"/>
      <c r="U3" s="314"/>
      <c r="V3" s="314"/>
      <c r="W3" s="314"/>
      <c r="X3" s="314"/>
      <c r="Y3" s="314"/>
      <c r="Z3" s="314"/>
      <c r="AA3" s="314"/>
      <c r="AB3" s="314"/>
      <c r="AC3" s="314"/>
      <c r="AD3" s="315"/>
      <c r="AE3" s="11" t="s">
        <v>98</v>
      </c>
    </row>
    <row r="4" spans="1:31" ht="23.25" customHeight="1" x14ac:dyDescent="0.55000000000000004">
      <c r="A4" s="212"/>
      <c r="B4" s="293" t="s">
        <v>119</v>
      </c>
      <c r="C4" s="284"/>
      <c r="D4" s="284"/>
      <c r="E4" s="284"/>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row>
    <row r="5" spans="1:31" ht="23.25" customHeight="1" x14ac:dyDescent="0.55000000000000004">
      <c r="A5" s="212"/>
      <c r="B5" s="284"/>
      <c r="C5" s="284"/>
      <c r="D5" s="284"/>
      <c r="E5" s="284"/>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 t="s">
        <v>223</v>
      </c>
    </row>
    <row r="6" spans="1:31" ht="23.25" customHeight="1" x14ac:dyDescent="0.55000000000000004">
      <c r="A6" s="212"/>
      <c r="B6" s="293" t="s">
        <v>121</v>
      </c>
      <c r="C6" s="284"/>
      <c r="D6" s="284"/>
      <c r="E6" s="284"/>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row>
    <row r="7" spans="1:31" ht="23.25" customHeight="1" x14ac:dyDescent="0.55000000000000004">
      <c r="A7" s="212"/>
      <c r="B7" s="293"/>
      <c r="C7" s="284"/>
      <c r="D7" s="284"/>
      <c r="E7" s="284"/>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row>
    <row r="8" spans="1:31" ht="23.25" customHeight="1" x14ac:dyDescent="0.55000000000000004">
      <c r="A8" s="212"/>
      <c r="B8" s="284"/>
      <c r="C8" s="284"/>
      <c r="D8" s="284"/>
      <c r="E8" s="284"/>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row>
    <row r="9" spans="1:31" ht="23.25" customHeight="1" x14ac:dyDescent="0.55000000000000004">
      <c r="A9" s="212"/>
      <c r="B9" s="284"/>
      <c r="C9" s="284"/>
      <c r="D9" s="284"/>
      <c r="E9" s="284"/>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row>
    <row r="10" spans="1:31" ht="23.25" customHeight="1" x14ac:dyDescent="0.55000000000000004">
      <c r="A10" s="212"/>
      <c r="B10" s="284"/>
      <c r="C10" s="284"/>
      <c r="D10" s="284"/>
      <c r="E10" s="284"/>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row>
    <row r="11" spans="1:31" ht="23.25" customHeight="1" x14ac:dyDescent="0.55000000000000004">
      <c r="A11" s="212"/>
      <c r="B11" s="284" t="s">
        <v>120</v>
      </c>
      <c r="C11" s="284"/>
      <c r="D11" s="284"/>
      <c r="E11" s="284"/>
      <c r="F11" s="285"/>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7"/>
    </row>
    <row r="12" spans="1:31" ht="23.25" customHeight="1" x14ac:dyDescent="0.55000000000000004">
      <c r="A12" s="212"/>
      <c r="B12" s="284"/>
      <c r="C12" s="284"/>
      <c r="D12" s="284"/>
      <c r="E12" s="284"/>
      <c r="F12" s="288"/>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90"/>
    </row>
    <row r="13" spans="1:31" ht="23.25" customHeight="1" x14ac:dyDescent="0.55000000000000004">
      <c r="A13" s="212"/>
      <c r="B13" s="293" t="s">
        <v>34</v>
      </c>
      <c r="C13" s="284"/>
      <c r="D13" s="284"/>
      <c r="E13" s="284"/>
      <c r="F13" s="291"/>
      <c r="G13" s="292"/>
      <c r="H13" s="292"/>
      <c r="I13" s="292"/>
      <c r="J13" s="292"/>
      <c r="K13" s="292"/>
      <c r="L13" s="292"/>
      <c r="M13" s="292"/>
      <c r="N13" s="292"/>
      <c r="O13" s="292"/>
      <c r="P13" s="292"/>
      <c r="Q13" s="292"/>
      <c r="R13" s="292"/>
      <c r="S13" s="292"/>
      <c r="T13" s="294" t="s">
        <v>37</v>
      </c>
      <c r="U13" s="295"/>
      <c r="V13" s="295"/>
      <c r="W13" s="295"/>
      <c r="X13" s="295"/>
      <c r="Y13" s="295"/>
      <c r="Z13" s="295"/>
      <c r="AA13" s="295"/>
      <c r="AB13" s="295"/>
      <c r="AC13" s="295"/>
      <c r="AD13" s="296"/>
    </row>
    <row r="14" spans="1:31" ht="23.25" customHeight="1" x14ac:dyDescent="0.55000000000000004">
      <c r="A14" s="212"/>
      <c r="B14" s="284"/>
      <c r="C14" s="284"/>
      <c r="D14" s="284"/>
      <c r="E14" s="284"/>
      <c r="F14" s="291"/>
      <c r="G14" s="292"/>
      <c r="H14" s="292"/>
      <c r="I14" s="292"/>
      <c r="J14" s="292"/>
      <c r="K14" s="292"/>
      <c r="L14" s="292"/>
      <c r="M14" s="292"/>
      <c r="N14" s="292"/>
      <c r="O14" s="292"/>
      <c r="P14" s="292"/>
      <c r="Q14" s="292"/>
      <c r="R14" s="292"/>
      <c r="S14" s="292"/>
      <c r="T14" s="294"/>
      <c r="U14" s="295"/>
      <c r="V14" s="295"/>
      <c r="W14" s="295"/>
      <c r="X14" s="295"/>
      <c r="Y14" s="295"/>
      <c r="Z14" s="295"/>
      <c r="AA14" s="295"/>
      <c r="AB14" s="295"/>
      <c r="AC14" s="295"/>
      <c r="AD14" s="296"/>
    </row>
    <row r="15" spans="1:31" ht="23.25" customHeight="1" x14ac:dyDescent="0.55000000000000004">
      <c r="A15" s="212"/>
      <c r="B15" s="284"/>
      <c r="C15" s="284"/>
      <c r="D15" s="284"/>
      <c r="E15" s="284"/>
      <c r="F15" s="291"/>
      <c r="G15" s="292"/>
      <c r="H15" s="292"/>
      <c r="I15" s="292"/>
      <c r="J15" s="292"/>
      <c r="K15" s="292"/>
      <c r="L15" s="292"/>
      <c r="M15" s="292"/>
      <c r="N15" s="292"/>
      <c r="O15" s="292"/>
      <c r="P15" s="292"/>
      <c r="Q15" s="292"/>
      <c r="R15" s="292"/>
      <c r="S15" s="292"/>
      <c r="T15" s="294"/>
      <c r="U15" s="295"/>
      <c r="V15" s="295"/>
      <c r="W15" s="295"/>
      <c r="X15" s="295"/>
      <c r="Y15" s="295"/>
      <c r="Z15" s="295"/>
      <c r="AA15" s="295"/>
      <c r="AB15" s="295"/>
      <c r="AC15" s="295"/>
      <c r="AD15" s="296"/>
    </row>
    <row r="16" spans="1:31" ht="23.25" customHeight="1" x14ac:dyDescent="0.55000000000000004">
      <c r="A16" s="212"/>
      <c r="B16" s="284"/>
      <c r="C16" s="284"/>
      <c r="D16" s="284"/>
      <c r="E16" s="284"/>
      <c r="F16" s="291"/>
      <c r="G16" s="292"/>
      <c r="H16" s="292"/>
      <c r="I16" s="292"/>
      <c r="J16" s="292"/>
      <c r="K16" s="292"/>
      <c r="L16" s="292"/>
      <c r="M16" s="292"/>
      <c r="N16" s="292"/>
      <c r="O16" s="292"/>
      <c r="P16" s="292"/>
      <c r="Q16" s="292"/>
      <c r="R16" s="292"/>
      <c r="S16" s="292"/>
      <c r="T16" s="294"/>
      <c r="U16" s="295"/>
      <c r="V16" s="295"/>
      <c r="W16" s="295"/>
      <c r="X16" s="295"/>
      <c r="Y16" s="295"/>
      <c r="Z16" s="295"/>
      <c r="AA16" s="295"/>
      <c r="AB16" s="295"/>
      <c r="AC16" s="295"/>
      <c r="AD16" s="296"/>
    </row>
    <row r="17" spans="1:30" ht="23.25" customHeight="1" x14ac:dyDescent="0.55000000000000004">
      <c r="A17" s="212"/>
      <c r="B17" s="284"/>
      <c r="C17" s="284"/>
      <c r="D17" s="284"/>
      <c r="E17" s="284"/>
      <c r="F17" s="291"/>
      <c r="G17" s="292"/>
      <c r="H17" s="292"/>
      <c r="I17" s="292"/>
      <c r="J17" s="292"/>
      <c r="K17" s="292"/>
      <c r="L17" s="292"/>
      <c r="M17" s="292"/>
      <c r="N17" s="292"/>
      <c r="O17" s="292"/>
      <c r="P17" s="292"/>
      <c r="Q17" s="292"/>
      <c r="R17" s="292"/>
      <c r="S17" s="292"/>
      <c r="T17" s="294"/>
      <c r="U17" s="295"/>
      <c r="V17" s="295"/>
      <c r="W17" s="295"/>
      <c r="X17" s="295"/>
      <c r="Y17" s="295"/>
      <c r="Z17" s="295"/>
      <c r="AA17" s="295"/>
      <c r="AB17" s="295"/>
      <c r="AC17" s="295"/>
      <c r="AD17" s="296"/>
    </row>
    <row r="18" spans="1:30" ht="23.25" customHeight="1" x14ac:dyDescent="0.55000000000000004">
      <c r="A18" s="212"/>
      <c r="B18" s="284"/>
      <c r="C18" s="284"/>
      <c r="D18" s="284"/>
      <c r="E18" s="284"/>
      <c r="F18" s="291"/>
      <c r="G18" s="292"/>
      <c r="H18" s="292"/>
      <c r="I18" s="292"/>
      <c r="J18" s="292"/>
      <c r="K18" s="292"/>
      <c r="L18" s="292"/>
      <c r="M18" s="292"/>
      <c r="N18" s="292"/>
      <c r="O18" s="292"/>
      <c r="P18" s="292"/>
      <c r="Q18" s="292"/>
      <c r="R18" s="292"/>
      <c r="S18" s="292"/>
      <c r="T18" s="294"/>
      <c r="U18" s="295"/>
      <c r="V18" s="295"/>
      <c r="W18" s="295"/>
      <c r="X18" s="295"/>
      <c r="Y18" s="295"/>
      <c r="Z18" s="295"/>
      <c r="AA18" s="295"/>
      <c r="AB18" s="295"/>
      <c r="AC18" s="295"/>
      <c r="AD18" s="296"/>
    </row>
    <row r="19" spans="1:30" ht="23.25" customHeight="1" x14ac:dyDescent="0.55000000000000004">
      <c r="A19" s="212"/>
      <c r="B19" s="284"/>
      <c r="C19" s="284"/>
      <c r="D19" s="284"/>
      <c r="E19" s="284"/>
      <c r="F19" s="291"/>
      <c r="G19" s="292"/>
      <c r="H19" s="292"/>
      <c r="I19" s="292"/>
      <c r="J19" s="292"/>
      <c r="K19" s="292"/>
      <c r="L19" s="292"/>
      <c r="M19" s="292"/>
      <c r="N19" s="292"/>
      <c r="O19" s="292"/>
      <c r="P19" s="292"/>
      <c r="Q19" s="292"/>
      <c r="R19" s="292"/>
      <c r="S19" s="292"/>
      <c r="T19" s="294"/>
      <c r="U19" s="295"/>
      <c r="V19" s="295"/>
      <c r="W19" s="295"/>
      <c r="X19" s="295"/>
      <c r="Y19" s="295"/>
      <c r="Z19" s="295"/>
      <c r="AA19" s="295"/>
      <c r="AB19" s="295"/>
      <c r="AC19" s="295"/>
      <c r="AD19" s="296"/>
    </row>
    <row r="20" spans="1:30" ht="23.25" customHeight="1" x14ac:dyDescent="0.55000000000000004">
      <c r="A20" s="212"/>
      <c r="B20" s="284"/>
      <c r="C20" s="284"/>
      <c r="D20" s="284"/>
      <c r="E20" s="284"/>
      <c r="F20" s="291"/>
      <c r="G20" s="292"/>
      <c r="H20" s="292"/>
      <c r="I20" s="292"/>
      <c r="J20" s="292"/>
      <c r="K20" s="292"/>
      <c r="L20" s="292"/>
      <c r="M20" s="292"/>
      <c r="N20" s="292"/>
      <c r="O20" s="292"/>
      <c r="P20" s="292"/>
      <c r="Q20" s="292"/>
      <c r="R20" s="292"/>
      <c r="S20" s="292"/>
      <c r="T20" s="294"/>
      <c r="U20" s="295"/>
      <c r="V20" s="295"/>
      <c r="W20" s="295"/>
      <c r="X20" s="295"/>
      <c r="Y20" s="295"/>
      <c r="Z20" s="295"/>
      <c r="AA20" s="295"/>
      <c r="AB20" s="295"/>
      <c r="AC20" s="295"/>
      <c r="AD20" s="296"/>
    </row>
    <row r="21" spans="1:30" ht="23.25" customHeight="1" x14ac:dyDescent="0.55000000000000004">
      <c r="A21" s="212"/>
      <c r="B21" s="284"/>
      <c r="C21" s="284"/>
      <c r="D21" s="284"/>
      <c r="E21" s="284"/>
      <c r="F21" s="291"/>
      <c r="G21" s="292"/>
      <c r="H21" s="292"/>
      <c r="I21" s="292"/>
      <c r="J21" s="292"/>
      <c r="K21" s="292"/>
      <c r="L21" s="292"/>
      <c r="M21" s="292"/>
      <c r="N21" s="292"/>
      <c r="O21" s="292"/>
      <c r="P21" s="292"/>
      <c r="Q21" s="292"/>
      <c r="R21" s="292"/>
      <c r="S21" s="292"/>
      <c r="T21" s="294"/>
      <c r="U21" s="295"/>
      <c r="V21" s="295"/>
      <c r="W21" s="295"/>
      <c r="X21" s="295"/>
      <c r="Y21" s="295"/>
      <c r="Z21" s="295"/>
      <c r="AA21" s="295"/>
      <c r="AB21" s="295"/>
      <c r="AC21" s="295"/>
      <c r="AD21" s="296"/>
    </row>
    <row r="22" spans="1:30" ht="23.25" customHeight="1" x14ac:dyDescent="0.55000000000000004">
      <c r="A22" s="212"/>
      <c r="B22" s="284"/>
      <c r="C22" s="284"/>
      <c r="D22" s="284"/>
      <c r="E22" s="284"/>
      <c r="F22" s="291"/>
      <c r="G22" s="292"/>
      <c r="H22" s="292"/>
      <c r="I22" s="292"/>
      <c r="J22" s="292"/>
      <c r="K22" s="292"/>
      <c r="L22" s="292"/>
      <c r="M22" s="292"/>
      <c r="N22" s="292"/>
      <c r="O22" s="292"/>
      <c r="P22" s="292"/>
      <c r="Q22" s="292"/>
      <c r="R22" s="292"/>
      <c r="S22" s="292"/>
      <c r="T22" s="294"/>
      <c r="U22" s="295"/>
      <c r="V22" s="295"/>
      <c r="W22" s="295"/>
      <c r="X22" s="295"/>
      <c r="Y22" s="295"/>
      <c r="Z22" s="295"/>
      <c r="AA22" s="295"/>
      <c r="AB22" s="295"/>
      <c r="AC22" s="295"/>
      <c r="AD22" s="296"/>
    </row>
    <row r="23" spans="1:30" ht="23.25" customHeight="1" x14ac:dyDescent="0.55000000000000004">
      <c r="A23" s="212"/>
      <c r="B23" s="293" t="s">
        <v>74</v>
      </c>
      <c r="C23" s="284"/>
      <c r="D23" s="284"/>
      <c r="E23" s="284"/>
      <c r="F23" s="291"/>
      <c r="G23" s="292"/>
      <c r="H23" s="292"/>
      <c r="I23" s="292"/>
      <c r="J23" s="292"/>
      <c r="K23" s="292"/>
      <c r="L23" s="292"/>
      <c r="M23" s="292"/>
      <c r="N23" s="292"/>
      <c r="O23" s="292"/>
      <c r="P23" s="292"/>
      <c r="Q23" s="292"/>
      <c r="R23" s="292"/>
      <c r="S23" s="292"/>
      <c r="T23" s="294" t="s">
        <v>75</v>
      </c>
      <c r="U23" s="295"/>
      <c r="V23" s="295"/>
      <c r="W23" s="295"/>
      <c r="X23" s="295"/>
      <c r="Y23" s="295"/>
      <c r="Z23" s="295"/>
      <c r="AA23" s="295"/>
      <c r="AB23" s="295"/>
      <c r="AC23" s="295"/>
      <c r="AD23" s="296"/>
    </row>
    <row r="24" spans="1:30" ht="23.25" customHeight="1" x14ac:dyDescent="0.55000000000000004">
      <c r="A24" s="212"/>
      <c r="B24" s="284"/>
      <c r="C24" s="284"/>
      <c r="D24" s="284"/>
      <c r="E24" s="284"/>
      <c r="F24" s="291"/>
      <c r="G24" s="292"/>
      <c r="H24" s="292"/>
      <c r="I24" s="292"/>
      <c r="J24" s="292"/>
      <c r="K24" s="292"/>
      <c r="L24" s="292"/>
      <c r="M24" s="292"/>
      <c r="N24" s="292"/>
      <c r="O24" s="292"/>
      <c r="P24" s="292"/>
      <c r="Q24" s="292"/>
      <c r="R24" s="292"/>
      <c r="S24" s="292"/>
      <c r="T24" s="294"/>
      <c r="U24" s="295"/>
      <c r="V24" s="295"/>
      <c r="W24" s="295"/>
      <c r="X24" s="295"/>
      <c r="Y24" s="295"/>
      <c r="Z24" s="295"/>
      <c r="AA24" s="295"/>
      <c r="AB24" s="295"/>
      <c r="AC24" s="295"/>
      <c r="AD24" s="296"/>
    </row>
    <row r="25" spans="1:30" ht="23.25" customHeight="1" x14ac:dyDescent="0.55000000000000004">
      <c r="A25" s="212"/>
      <c r="B25" s="284"/>
      <c r="C25" s="284"/>
      <c r="D25" s="284"/>
      <c r="E25" s="284"/>
      <c r="F25" s="291"/>
      <c r="G25" s="292"/>
      <c r="H25" s="292"/>
      <c r="I25" s="292"/>
      <c r="J25" s="292"/>
      <c r="K25" s="292"/>
      <c r="L25" s="292"/>
      <c r="M25" s="292"/>
      <c r="N25" s="292"/>
      <c r="O25" s="292"/>
      <c r="P25" s="292"/>
      <c r="Q25" s="292"/>
      <c r="R25" s="292"/>
      <c r="S25" s="292"/>
      <c r="T25" s="294"/>
      <c r="U25" s="295"/>
      <c r="V25" s="295"/>
      <c r="W25" s="295"/>
      <c r="X25" s="295"/>
      <c r="Y25" s="295"/>
      <c r="Z25" s="295"/>
      <c r="AA25" s="295"/>
      <c r="AB25" s="295"/>
      <c r="AC25" s="295"/>
      <c r="AD25" s="296"/>
    </row>
    <row r="26" spans="1:30" ht="23.25" customHeight="1" x14ac:dyDescent="0.55000000000000004">
      <c r="A26" s="212"/>
      <c r="B26" s="284"/>
      <c r="C26" s="284"/>
      <c r="D26" s="284"/>
      <c r="E26" s="284"/>
      <c r="F26" s="291"/>
      <c r="G26" s="292"/>
      <c r="H26" s="292"/>
      <c r="I26" s="292"/>
      <c r="J26" s="292"/>
      <c r="K26" s="292"/>
      <c r="L26" s="292"/>
      <c r="M26" s="292"/>
      <c r="N26" s="292"/>
      <c r="O26" s="292"/>
      <c r="P26" s="292"/>
      <c r="Q26" s="292"/>
      <c r="R26" s="292"/>
      <c r="S26" s="292"/>
      <c r="T26" s="294"/>
      <c r="U26" s="295"/>
      <c r="V26" s="295"/>
      <c r="W26" s="295"/>
      <c r="X26" s="295"/>
      <c r="Y26" s="295"/>
      <c r="Z26" s="295"/>
      <c r="AA26" s="295"/>
      <c r="AB26" s="295"/>
      <c r="AC26" s="295"/>
      <c r="AD26" s="296"/>
    </row>
    <row r="27" spans="1:30" ht="23.25" customHeight="1" x14ac:dyDescent="0.55000000000000004">
      <c r="A27" s="212"/>
      <c r="B27" s="284"/>
      <c r="C27" s="284"/>
      <c r="D27" s="284"/>
      <c r="E27" s="284"/>
      <c r="F27" s="291"/>
      <c r="G27" s="292"/>
      <c r="H27" s="292"/>
      <c r="I27" s="292"/>
      <c r="J27" s="292"/>
      <c r="K27" s="292"/>
      <c r="L27" s="292"/>
      <c r="M27" s="292"/>
      <c r="N27" s="292"/>
      <c r="O27" s="292"/>
      <c r="P27" s="292"/>
      <c r="Q27" s="292"/>
      <c r="R27" s="292"/>
      <c r="S27" s="292"/>
      <c r="T27" s="294"/>
      <c r="U27" s="295"/>
      <c r="V27" s="295"/>
      <c r="W27" s="295"/>
      <c r="X27" s="295"/>
      <c r="Y27" s="295"/>
      <c r="Z27" s="295"/>
      <c r="AA27" s="295"/>
      <c r="AB27" s="295"/>
      <c r="AC27" s="295"/>
      <c r="AD27" s="296"/>
    </row>
    <row r="28" spans="1:30" ht="23.25" customHeight="1" x14ac:dyDescent="0.55000000000000004">
      <c r="A28" s="212"/>
      <c r="B28" s="284"/>
      <c r="C28" s="284"/>
      <c r="D28" s="284"/>
      <c r="E28" s="284"/>
      <c r="F28" s="291"/>
      <c r="G28" s="292"/>
      <c r="H28" s="292"/>
      <c r="I28" s="292"/>
      <c r="J28" s="292"/>
      <c r="K28" s="292"/>
      <c r="L28" s="292"/>
      <c r="M28" s="292"/>
      <c r="N28" s="292"/>
      <c r="O28" s="292"/>
      <c r="P28" s="292"/>
      <c r="Q28" s="292"/>
      <c r="R28" s="292"/>
      <c r="S28" s="292"/>
      <c r="T28" s="294"/>
      <c r="U28" s="295"/>
      <c r="V28" s="295"/>
      <c r="W28" s="295"/>
      <c r="X28" s="295"/>
      <c r="Y28" s="295"/>
      <c r="Z28" s="295"/>
      <c r="AA28" s="295"/>
      <c r="AB28" s="295"/>
      <c r="AC28" s="295"/>
      <c r="AD28" s="296"/>
    </row>
    <row r="29" spans="1:30" ht="23.25" customHeight="1" x14ac:dyDescent="0.55000000000000004">
      <c r="A29" s="212"/>
      <c r="B29" s="297" t="s">
        <v>36</v>
      </c>
      <c r="C29" s="298"/>
      <c r="D29" s="298"/>
      <c r="E29" s="298"/>
      <c r="F29" s="303"/>
      <c r="G29" s="304"/>
      <c r="H29" s="304"/>
      <c r="I29" s="304"/>
      <c r="J29" s="304"/>
      <c r="K29" s="304"/>
      <c r="L29" s="304"/>
      <c r="M29" s="304"/>
      <c r="N29" s="304"/>
      <c r="O29" s="304"/>
      <c r="P29" s="304"/>
      <c r="Q29" s="304"/>
      <c r="R29" s="304"/>
      <c r="S29" s="304"/>
      <c r="T29" s="307" t="s">
        <v>38</v>
      </c>
      <c r="U29" s="308"/>
      <c r="V29" s="308"/>
      <c r="W29" s="308"/>
      <c r="X29" s="308"/>
      <c r="Y29" s="308"/>
      <c r="Z29" s="308"/>
      <c r="AA29" s="308"/>
      <c r="AB29" s="308"/>
      <c r="AC29" s="308"/>
      <c r="AD29" s="309"/>
    </row>
    <row r="30" spans="1:30" ht="23.25" customHeight="1" x14ac:dyDescent="0.55000000000000004">
      <c r="A30" s="212"/>
      <c r="B30" s="208"/>
      <c r="C30" s="208"/>
      <c r="D30" s="208"/>
      <c r="E30" s="208"/>
      <c r="F30" s="303"/>
      <c r="G30" s="304"/>
      <c r="H30" s="304"/>
      <c r="I30" s="304"/>
      <c r="J30" s="304"/>
      <c r="K30" s="304"/>
      <c r="L30" s="304"/>
      <c r="M30" s="304"/>
      <c r="N30" s="304"/>
      <c r="O30" s="304"/>
      <c r="P30" s="304"/>
      <c r="Q30" s="304"/>
      <c r="R30" s="304"/>
      <c r="S30" s="304"/>
      <c r="T30" s="307"/>
      <c r="U30" s="308"/>
      <c r="V30" s="308"/>
      <c r="W30" s="308"/>
      <c r="X30" s="308"/>
      <c r="Y30" s="308"/>
      <c r="Z30" s="308"/>
      <c r="AA30" s="308"/>
      <c r="AB30" s="308"/>
      <c r="AC30" s="308"/>
      <c r="AD30" s="309"/>
    </row>
    <row r="31" spans="1:30" ht="23.25" customHeight="1" x14ac:dyDescent="0.55000000000000004">
      <c r="A31" s="212"/>
      <c r="B31" s="208"/>
      <c r="C31" s="208"/>
      <c r="D31" s="208"/>
      <c r="E31" s="208"/>
      <c r="F31" s="303"/>
      <c r="G31" s="304"/>
      <c r="H31" s="304"/>
      <c r="I31" s="304"/>
      <c r="J31" s="304"/>
      <c r="K31" s="304"/>
      <c r="L31" s="304"/>
      <c r="M31" s="304"/>
      <c r="N31" s="304"/>
      <c r="O31" s="304"/>
      <c r="P31" s="304"/>
      <c r="Q31" s="304"/>
      <c r="R31" s="304"/>
      <c r="S31" s="304"/>
      <c r="T31" s="307"/>
      <c r="U31" s="308"/>
      <c r="V31" s="308"/>
      <c r="W31" s="308"/>
      <c r="X31" s="308"/>
      <c r="Y31" s="308"/>
      <c r="Z31" s="308"/>
      <c r="AA31" s="308"/>
      <c r="AB31" s="308"/>
      <c r="AC31" s="308"/>
      <c r="AD31" s="309"/>
    </row>
    <row r="32" spans="1:30" ht="23.25" customHeight="1" x14ac:dyDescent="0.55000000000000004">
      <c r="A32" s="212"/>
      <c r="B32" s="208"/>
      <c r="C32" s="208"/>
      <c r="D32" s="208"/>
      <c r="E32" s="208"/>
      <c r="F32" s="303"/>
      <c r="G32" s="304"/>
      <c r="H32" s="304"/>
      <c r="I32" s="304"/>
      <c r="J32" s="304"/>
      <c r="K32" s="304"/>
      <c r="L32" s="304"/>
      <c r="M32" s="304"/>
      <c r="N32" s="304"/>
      <c r="O32" s="304"/>
      <c r="P32" s="304"/>
      <c r="Q32" s="304"/>
      <c r="R32" s="304"/>
      <c r="S32" s="304"/>
      <c r="T32" s="307"/>
      <c r="U32" s="308"/>
      <c r="V32" s="308"/>
      <c r="W32" s="308"/>
      <c r="X32" s="308"/>
      <c r="Y32" s="308"/>
      <c r="Z32" s="308"/>
      <c r="AA32" s="308"/>
      <c r="AB32" s="308"/>
      <c r="AC32" s="308"/>
      <c r="AD32" s="309"/>
    </row>
    <row r="33" spans="1:30" ht="23.25" customHeight="1" x14ac:dyDescent="0.55000000000000004">
      <c r="A33" s="212"/>
      <c r="B33" s="208"/>
      <c r="C33" s="208"/>
      <c r="D33" s="208"/>
      <c r="E33" s="208"/>
      <c r="F33" s="303"/>
      <c r="G33" s="304"/>
      <c r="H33" s="304"/>
      <c r="I33" s="304"/>
      <c r="J33" s="304"/>
      <c r="K33" s="304"/>
      <c r="L33" s="304"/>
      <c r="M33" s="304"/>
      <c r="N33" s="304"/>
      <c r="O33" s="304"/>
      <c r="P33" s="304"/>
      <c r="Q33" s="304"/>
      <c r="R33" s="304"/>
      <c r="S33" s="304"/>
      <c r="T33" s="307"/>
      <c r="U33" s="308"/>
      <c r="V33" s="308"/>
      <c r="W33" s="308"/>
      <c r="X33" s="308"/>
      <c r="Y33" s="308"/>
      <c r="Z33" s="308"/>
      <c r="AA33" s="308"/>
      <c r="AB33" s="308"/>
      <c r="AC33" s="308"/>
      <c r="AD33" s="309"/>
    </row>
    <row r="34" spans="1:30" ht="23.25" customHeight="1" x14ac:dyDescent="0.55000000000000004">
      <c r="A34" s="212"/>
      <c r="B34" s="208"/>
      <c r="C34" s="208"/>
      <c r="D34" s="208"/>
      <c r="E34" s="208"/>
      <c r="F34" s="305"/>
      <c r="G34" s="306"/>
      <c r="H34" s="306"/>
      <c r="I34" s="306"/>
      <c r="J34" s="306"/>
      <c r="K34" s="306"/>
      <c r="L34" s="306"/>
      <c r="M34" s="306"/>
      <c r="N34" s="306"/>
      <c r="O34" s="306"/>
      <c r="P34" s="306"/>
      <c r="Q34" s="306"/>
      <c r="R34" s="306"/>
      <c r="S34" s="306"/>
      <c r="T34" s="310"/>
      <c r="U34" s="311"/>
      <c r="V34" s="311"/>
      <c r="W34" s="311"/>
      <c r="X34" s="311"/>
      <c r="Y34" s="311"/>
      <c r="Z34" s="311"/>
      <c r="AA34" s="311"/>
      <c r="AB34" s="311"/>
      <c r="AC34" s="311"/>
      <c r="AD34" s="312"/>
    </row>
  </sheetData>
  <sheetProtection algorithmName="SHA-512" hashValue="APWsOZLfwnQ9I4/WSPDqCHaL9d+4IrofFYmoFCLYPgAmJaGoU77+SnHbrTsN/Lr6UJxfC7OPDLWgSnxwVtyv3g==" saltValue="RZaNBxkOBf0W1t4sWcVLTw==" spinCount="100000" sheet="1"/>
  <mergeCells count="23">
    <mergeCell ref="B29:E34"/>
    <mergeCell ref="D1:J1"/>
    <mergeCell ref="A1:C1"/>
    <mergeCell ref="A2:AD2"/>
    <mergeCell ref="K1:M1"/>
    <mergeCell ref="N1:AD1"/>
    <mergeCell ref="F29:S34"/>
    <mergeCell ref="T29:AD34"/>
    <mergeCell ref="A3:A34"/>
    <mergeCell ref="B3:E3"/>
    <mergeCell ref="F3:AD3"/>
    <mergeCell ref="B4:E5"/>
    <mergeCell ref="F4:AD5"/>
    <mergeCell ref="B6:E10"/>
    <mergeCell ref="F6:AD10"/>
    <mergeCell ref="B23:E28"/>
    <mergeCell ref="B11:E12"/>
    <mergeCell ref="F11:AD12"/>
    <mergeCell ref="F23:S28"/>
    <mergeCell ref="B13:E22"/>
    <mergeCell ref="F13:S22"/>
    <mergeCell ref="T13:AD22"/>
    <mergeCell ref="T23:AD28"/>
  </mergeCells>
  <phoneticPr fontId="1"/>
  <conditionalFormatting sqref="F11">
    <cfRule type="containsBlanks" dxfId="37" priority="5">
      <formula>LEN(TRIM(F11))=0</formula>
    </cfRule>
  </conditionalFormatting>
  <conditionalFormatting sqref="F4:AD10 F13:S34">
    <cfRule type="containsBlanks" dxfId="36" priority="1">
      <formula>LEN(TRIM(F4))=0</formula>
    </cfRule>
  </conditionalFormatting>
  <pageMargins left="0.25" right="0.23622047244094491" top="0.39" bottom="0.15748031496062992" header="0.23622047244094491" footer="0.1574803149606299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2E2C-12DA-4162-B2D3-771F9E62E1C3}">
  <sheetPr>
    <tabColor theme="8" tint="0.79998168889431442"/>
    <pageSetUpPr fitToPage="1"/>
  </sheetPr>
  <dimension ref="A1:BB124"/>
  <sheetViews>
    <sheetView showGridLines="0" view="pageBreakPreview" zoomScale="85" zoomScaleNormal="100" zoomScaleSheetLayoutView="85" workbookViewId="0">
      <selection activeCell="AL9" sqref="AL9"/>
    </sheetView>
  </sheetViews>
  <sheetFormatPr defaultColWidth="3.25" defaultRowHeight="23.25" customHeight="1" x14ac:dyDescent="0.55000000000000004"/>
  <cols>
    <col min="1" max="1" width="2.5" style="1" customWidth="1"/>
    <col min="2" max="29" width="3.83203125" style="1" customWidth="1"/>
    <col min="30" max="30" width="2.5" style="1" customWidth="1"/>
    <col min="31" max="54" width="3.25" style="2"/>
    <col min="55" max="16384" width="3.25" style="1"/>
  </cols>
  <sheetData>
    <row r="1" spans="1:45" ht="23.25" customHeight="1" x14ac:dyDescent="0.55000000000000004">
      <c r="A1" s="272" t="s">
        <v>39</v>
      </c>
      <c r="B1" s="272"/>
      <c r="C1" s="272"/>
      <c r="D1" s="299"/>
      <c r="E1" s="299"/>
      <c r="F1" s="299"/>
      <c r="G1" s="299"/>
      <c r="H1" s="299"/>
      <c r="I1" s="299"/>
      <c r="J1" s="299"/>
      <c r="K1" s="272"/>
      <c r="L1" s="272"/>
      <c r="M1" s="272"/>
      <c r="N1" s="272"/>
      <c r="O1" s="272"/>
      <c r="P1" s="272"/>
      <c r="Q1" s="272"/>
      <c r="R1" s="272"/>
      <c r="S1" s="272"/>
      <c r="T1" s="272"/>
      <c r="U1" s="272"/>
      <c r="V1" s="272"/>
      <c r="W1" s="272"/>
      <c r="X1" s="272"/>
      <c r="Y1" s="272"/>
      <c r="Z1" s="272"/>
      <c r="AA1" s="272"/>
      <c r="AB1" s="272"/>
      <c r="AC1" s="272"/>
      <c r="AD1" s="9" t="s">
        <v>56</v>
      </c>
    </row>
    <row r="2" spans="1:45" ht="23.25" customHeight="1" x14ac:dyDescent="0.55000000000000004">
      <c r="A2" s="300" t="s">
        <v>83</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62"/>
      <c r="AE2" s="8"/>
    </row>
    <row r="3" spans="1:45" ht="23.25" customHeight="1" x14ac:dyDescent="0.55000000000000004">
      <c r="A3" s="28" t="s">
        <v>164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62"/>
      <c r="AE3" s="8"/>
    </row>
    <row r="4" spans="1:45" ht="23.25" customHeight="1" x14ac:dyDescent="0.55000000000000004">
      <c r="A4" s="28" t="s">
        <v>165</v>
      </c>
      <c r="AD4" s="3" t="s">
        <v>223</v>
      </c>
      <c r="AE4" s="8"/>
    </row>
    <row r="5" spans="1:45" ht="26.25" customHeight="1" x14ac:dyDescent="0.55000000000000004">
      <c r="A5" s="29"/>
      <c r="B5" s="181"/>
      <c r="C5" s="182"/>
      <c r="D5" s="182"/>
      <c r="E5" s="183"/>
      <c r="F5" s="181" t="s">
        <v>134</v>
      </c>
      <c r="G5" s="182"/>
      <c r="H5" s="182"/>
      <c r="I5" s="182"/>
      <c r="J5" s="182"/>
      <c r="K5" s="183"/>
      <c r="L5" s="181" t="s">
        <v>135</v>
      </c>
      <c r="M5" s="182"/>
      <c r="N5" s="182"/>
      <c r="O5" s="182"/>
      <c r="P5" s="182"/>
      <c r="Q5" s="183"/>
      <c r="R5" s="181" t="s">
        <v>136</v>
      </c>
      <c r="S5" s="182"/>
      <c r="T5" s="182"/>
      <c r="U5" s="182"/>
      <c r="V5" s="182"/>
      <c r="W5" s="183"/>
      <c r="X5" s="181" t="s">
        <v>159</v>
      </c>
      <c r="Y5" s="182"/>
      <c r="Z5" s="182"/>
      <c r="AA5" s="182"/>
      <c r="AB5" s="182"/>
      <c r="AC5" s="183"/>
      <c r="AE5" s="1"/>
    </row>
    <row r="6" spans="1:45" ht="26.25" customHeight="1" x14ac:dyDescent="0.55000000000000004">
      <c r="A6" s="29"/>
      <c r="B6" s="197" t="s">
        <v>160</v>
      </c>
      <c r="C6" s="198"/>
      <c r="D6" s="198"/>
      <c r="E6" s="199"/>
      <c r="F6" s="344"/>
      <c r="G6" s="345"/>
      <c r="H6" s="345"/>
      <c r="I6" s="345"/>
      <c r="J6" s="345"/>
      <c r="K6" s="346"/>
      <c r="L6" s="344"/>
      <c r="M6" s="345"/>
      <c r="N6" s="345"/>
      <c r="O6" s="345"/>
      <c r="P6" s="345"/>
      <c r="Q6" s="346"/>
      <c r="R6" s="344"/>
      <c r="S6" s="345"/>
      <c r="T6" s="345"/>
      <c r="U6" s="345"/>
      <c r="V6" s="345"/>
      <c r="W6" s="346"/>
      <c r="X6" s="344"/>
      <c r="Y6" s="345"/>
      <c r="Z6" s="345"/>
      <c r="AA6" s="345"/>
      <c r="AB6" s="345"/>
      <c r="AC6" s="346"/>
      <c r="AE6" s="1"/>
    </row>
    <row r="7" spans="1:45" ht="23.25" customHeight="1" x14ac:dyDescent="0.55000000000000004">
      <c r="A7" s="29"/>
      <c r="B7" s="390" t="s">
        <v>158</v>
      </c>
      <c r="C7" s="391"/>
      <c r="D7" s="391"/>
      <c r="E7" s="391"/>
      <c r="F7" s="361"/>
      <c r="G7" s="362"/>
      <c r="H7" s="362"/>
      <c r="I7" s="362"/>
      <c r="J7" s="362"/>
      <c r="K7" s="363"/>
      <c r="L7" s="361"/>
      <c r="M7" s="362"/>
      <c r="N7" s="362"/>
      <c r="O7" s="362"/>
      <c r="P7" s="362"/>
      <c r="Q7" s="363"/>
      <c r="R7" s="361"/>
      <c r="S7" s="362"/>
      <c r="T7" s="362"/>
      <c r="U7" s="362"/>
      <c r="V7" s="362"/>
      <c r="W7" s="363"/>
      <c r="X7" s="361"/>
      <c r="Y7" s="362"/>
      <c r="Z7" s="362"/>
      <c r="AA7" s="362"/>
      <c r="AB7" s="362"/>
      <c r="AC7" s="363"/>
      <c r="AE7" s="1"/>
    </row>
    <row r="8" spans="1:45" ht="23.25" customHeight="1" x14ac:dyDescent="0.55000000000000004">
      <c r="A8" s="29"/>
      <c r="B8" s="392"/>
      <c r="C8" s="338"/>
      <c r="D8" s="338"/>
      <c r="E8" s="338"/>
      <c r="F8" s="394"/>
      <c r="G8" s="395"/>
      <c r="H8" s="395"/>
      <c r="I8" s="395"/>
      <c r="J8" s="395"/>
      <c r="K8" s="396"/>
      <c r="L8" s="394"/>
      <c r="M8" s="395"/>
      <c r="N8" s="395"/>
      <c r="O8" s="395"/>
      <c r="P8" s="395"/>
      <c r="Q8" s="396"/>
      <c r="R8" s="394"/>
      <c r="S8" s="395"/>
      <c r="T8" s="395"/>
      <c r="U8" s="395"/>
      <c r="V8" s="395"/>
      <c r="W8" s="396"/>
      <c r="X8" s="394"/>
      <c r="Y8" s="395"/>
      <c r="Z8" s="395"/>
      <c r="AA8" s="395"/>
      <c r="AB8" s="395"/>
      <c r="AC8" s="396"/>
      <c r="AE8" s="1"/>
    </row>
    <row r="9" spans="1:45" ht="23.25" customHeight="1" x14ac:dyDescent="0.55000000000000004">
      <c r="A9" s="29"/>
      <c r="B9" s="393"/>
      <c r="C9" s="393"/>
      <c r="D9" s="393"/>
      <c r="E9" s="393"/>
      <c r="F9" s="364"/>
      <c r="G9" s="365"/>
      <c r="H9" s="365"/>
      <c r="I9" s="365"/>
      <c r="J9" s="365"/>
      <c r="K9" s="366"/>
      <c r="L9" s="364"/>
      <c r="M9" s="365"/>
      <c r="N9" s="365"/>
      <c r="O9" s="365"/>
      <c r="P9" s="365"/>
      <c r="Q9" s="366"/>
      <c r="R9" s="364"/>
      <c r="S9" s="365"/>
      <c r="T9" s="365"/>
      <c r="U9" s="365"/>
      <c r="V9" s="365"/>
      <c r="W9" s="366"/>
      <c r="X9" s="364"/>
      <c r="Y9" s="365"/>
      <c r="Z9" s="365"/>
      <c r="AA9" s="365"/>
      <c r="AB9" s="365"/>
      <c r="AC9" s="366"/>
      <c r="AE9" s="1"/>
      <c r="AS9" s="1"/>
    </row>
    <row r="10" spans="1:45" ht="23.25" customHeight="1" x14ac:dyDescent="0.55000000000000004">
      <c r="A10" s="29"/>
      <c r="B10" s="284" t="s">
        <v>40</v>
      </c>
      <c r="C10" s="284"/>
      <c r="D10" s="284"/>
      <c r="E10" s="284"/>
      <c r="F10" s="361"/>
      <c r="G10" s="362"/>
      <c r="H10" s="362"/>
      <c r="I10" s="362"/>
      <c r="J10" s="362"/>
      <c r="K10" s="363"/>
      <c r="L10" s="361"/>
      <c r="M10" s="362"/>
      <c r="N10" s="362"/>
      <c r="O10" s="362"/>
      <c r="P10" s="362"/>
      <c r="Q10" s="363"/>
      <c r="R10" s="361"/>
      <c r="S10" s="362"/>
      <c r="T10" s="362"/>
      <c r="U10" s="362"/>
      <c r="V10" s="362"/>
      <c r="W10" s="363"/>
      <c r="X10" s="361"/>
      <c r="Y10" s="362"/>
      <c r="Z10" s="362"/>
      <c r="AA10" s="362"/>
      <c r="AB10" s="362"/>
      <c r="AC10" s="363"/>
      <c r="AE10" s="1"/>
      <c r="AS10" s="1"/>
    </row>
    <row r="11" spans="1:45" ht="23.25" customHeight="1" x14ac:dyDescent="0.55000000000000004">
      <c r="A11" s="29"/>
      <c r="B11" s="284"/>
      <c r="C11" s="284"/>
      <c r="D11" s="284"/>
      <c r="E11" s="284"/>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E11" s="1"/>
      <c r="AS11" s="1"/>
    </row>
    <row r="12" spans="1:45" ht="23.25" customHeight="1" x14ac:dyDescent="0.55000000000000004">
      <c r="A12" s="29"/>
      <c r="B12" s="293" t="s">
        <v>89</v>
      </c>
      <c r="C12" s="284"/>
      <c r="D12" s="284"/>
      <c r="E12" s="284"/>
      <c r="F12" s="374"/>
      <c r="G12" s="375"/>
      <c r="H12" s="375"/>
      <c r="I12" s="375"/>
      <c r="J12" s="375"/>
      <c r="K12" s="376"/>
      <c r="L12" s="374"/>
      <c r="M12" s="375"/>
      <c r="N12" s="375"/>
      <c r="O12" s="375"/>
      <c r="P12" s="375"/>
      <c r="Q12" s="376"/>
      <c r="R12" s="374"/>
      <c r="S12" s="375"/>
      <c r="T12" s="375"/>
      <c r="U12" s="375"/>
      <c r="V12" s="375"/>
      <c r="W12" s="376"/>
      <c r="X12" s="374"/>
      <c r="Y12" s="375"/>
      <c r="Z12" s="375"/>
      <c r="AA12" s="375"/>
      <c r="AB12" s="375"/>
      <c r="AC12" s="376"/>
      <c r="AD12" s="2" t="s">
        <v>69</v>
      </c>
      <c r="AS12" s="1"/>
    </row>
    <row r="13" spans="1:45" ht="23.25" customHeight="1" x14ac:dyDescent="0.55000000000000004">
      <c r="A13" s="29"/>
      <c r="B13" s="284"/>
      <c r="C13" s="284"/>
      <c r="D13" s="284"/>
      <c r="E13" s="284"/>
      <c r="F13" s="377"/>
      <c r="G13" s="378"/>
      <c r="H13" s="378"/>
      <c r="I13" s="378"/>
      <c r="J13" s="378"/>
      <c r="K13" s="379"/>
      <c r="L13" s="377"/>
      <c r="M13" s="378"/>
      <c r="N13" s="378"/>
      <c r="O13" s="378"/>
      <c r="P13" s="378"/>
      <c r="Q13" s="379"/>
      <c r="R13" s="377"/>
      <c r="S13" s="378"/>
      <c r="T13" s="378"/>
      <c r="U13" s="378"/>
      <c r="V13" s="378"/>
      <c r="W13" s="379"/>
      <c r="X13" s="377"/>
      <c r="Y13" s="378"/>
      <c r="Z13" s="378"/>
      <c r="AA13" s="378"/>
      <c r="AB13" s="378"/>
      <c r="AC13" s="379"/>
      <c r="AD13" s="2"/>
      <c r="AS13" s="1"/>
    </row>
    <row r="14" spans="1:45" ht="23.25" customHeight="1" x14ac:dyDescent="0.55000000000000004">
      <c r="A14" s="29"/>
      <c r="B14" s="293" t="s">
        <v>67</v>
      </c>
      <c r="C14" s="284"/>
      <c r="D14" s="284"/>
      <c r="E14" s="284"/>
      <c r="F14" s="349"/>
      <c r="G14" s="350"/>
      <c r="H14" s="350"/>
      <c r="I14" s="350"/>
      <c r="J14" s="350"/>
      <c r="K14" s="351"/>
      <c r="L14" s="349"/>
      <c r="M14" s="350"/>
      <c r="N14" s="350"/>
      <c r="O14" s="350"/>
      <c r="P14" s="350"/>
      <c r="Q14" s="351"/>
      <c r="R14" s="349"/>
      <c r="S14" s="350"/>
      <c r="T14" s="350"/>
      <c r="U14" s="350"/>
      <c r="V14" s="350"/>
      <c r="W14" s="351"/>
      <c r="X14" s="349"/>
      <c r="Y14" s="350"/>
      <c r="Z14" s="350"/>
      <c r="AA14" s="350"/>
      <c r="AB14" s="350"/>
      <c r="AC14" s="351"/>
      <c r="AD14" s="2" t="s">
        <v>310</v>
      </c>
      <c r="AS14" s="1"/>
    </row>
    <row r="15" spans="1:45" ht="23.25" customHeight="1" x14ac:dyDescent="0.55000000000000004">
      <c r="A15" s="29"/>
      <c r="B15" s="284"/>
      <c r="C15" s="284"/>
      <c r="D15" s="284"/>
      <c r="E15" s="284"/>
      <c r="F15" s="352"/>
      <c r="G15" s="353"/>
      <c r="H15" s="353"/>
      <c r="I15" s="353"/>
      <c r="J15" s="353"/>
      <c r="K15" s="354"/>
      <c r="L15" s="352"/>
      <c r="M15" s="353"/>
      <c r="N15" s="353"/>
      <c r="O15" s="353"/>
      <c r="P15" s="353"/>
      <c r="Q15" s="354"/>
      <c r="R15" s="352"/>
      <c r="S15" s="353"/>
      <c r="T15" s="353"/>
      <c r="U15" s="353"/>
      <c r="V15" s="353"/>
      <c r="W15" s="354"/>
      <c r="X15" s="352"/>
      <c r="Y15" s="353"/>
      <c r="Z15" s="353"/>
      <c r="AA15" s="353"/>
      <c r="AB15" s="353"/>
      <c r="AC15" s="354"/>
      <c r="AE15" s="1"/>
      <c r="AS15" s="1"/>
    </row>
    <row r="16" spans="1:45" ht="23.25" customHeight="1" x14ac:dyDescent="0.55000000000000004">
      <c r="A16" s="29"/>
      <c r="B16" s="293" t="s">
        <v>42</v>
      </c>
      <c r="C16" s="284"/>
      <c r="D16" s="284"/>
      <c r="E16" s="284"/>
      <c r="F16" s="355"/>
      <c r="G16" s="356"/>
      <c r="H16" s="356"/>
      <c r="I16" s="356"/>
      <c r="J16" s="356"/>
      <c r="K16" s="357"/>
      <c r="L16" s="355"/>
      <c r="M16" s="356"/>
      <c r="N16" s="356"/>
      <c r="O16" s="356"/>
      <c r="P16" s="356"/>
      <c r="Q16" s="357"/>
      <c r="R16" s="355"/>
      <c r="S16" s="356"/>
      <c r="T16" s="356"/>
      <c r="U16" s="356"/>
      <c r="V16" s="356"/>
      <c r="W16" s="357"/>
      <c r="X16" s="355"/>
      <c r="Y16" s="356"/>
      <c r="Z16" s="356"/>
      <c r="AA16" s="356"/>
      <c r="AB16" s="356"/>
      <c r="AC16" s="357"/>
      <c r="AE16" s="1"/>
      <c r="AS16" s="1"/>
    </row>
    <row r="17" spans="1:45" ht="23.25" customHeight="1" x14ac:dyDescent="0.55000000000000004">
      <c r="A17" s="29"/>
      <c r="B17" s="284"/>
      <c r="C17" s="284"/>
      <c r="D17" s="284"/>
      <c r="E17" s="284"/>
      <c r="F17" s="358"/>
      <c r="G17" s="359"/>
      <c r="H17" s="359"/>
      <c r="I17" s="359"/>
      <c r="J17" s="359"/>
      <c r="K17" s="360"/>
      <c r="L17" s="358"/>
      <c r="M17" s="359"/>
      <c r="N17" s="359"/>
      <c r="O17" s="359"/>
      <c r="P17" s="359"/>
      <c r="Q17" s="360"/>
      <c r="R17" s="358"/>
      <c r="S17" s="359"/>
      <c r="T17" s="359"/>
      <c r="U17" s="359"/>
      <c r="V17" s="359"/>
      <c r="W17" s="360"/>
      <c r="X17" s="358"/>
      <c r="Y17" s="359"/>
      <c r="Z17" s="359"/>
      <c r="AA17" s="359"/>
      <c r="AB17" s="359"/>
      <c r="AC17" s="360"/>
      <c r="AE17" s="1"/>
      <c r="AS17" s="1"/>
    </row>
    <row r="18" spans="1:45" ht="23.25" customHeight="1" x14ac:dyDescent="0.55000000000000004">
      <c r="A18" s="29"/>
      <c r="B18" s="297" t="s">
        <v>43</v>
      </c>
      <c r="C18" s="298"/>
      <c r="D18" s="298"/>
      <c r="E18" s="298"/>
      <c r="F18" s="285"/>
      <c r="G18" s="286"/>
      <c r="H18" s="286"/>
      <c r="I18" s="286"/>
      <c r="J18" s="286"/>
      <c r="K18" s="287"/>
      <c r="L18" s="285"/>
      <c r="M18" s="286"/>
      <c r="N18" s="286"/>
      <c r="O18" s="286"/>
      <c r="P18" s="286"/>
      <c r="Q18" s="287"/>
      <c r="R18" s="285"/>
      <c r="S18" s="286"/>
      <c r="T18" s="286"/>
      <c r="U18" s="286"/>
      <c r="V18" s="286"/>
      <c r="W18" s="287"/>
      <c r="X18" s="285"/>
      <c r="Y18" s="286"/>
      <c r="Z18" s="286"/>
      <c r="AA18" s="286"/>
      <c r="AB18" s="286"/>
      <c r="AC18" s="287"/>
      <c r="AE18" s="1"/>
      <c r="AS18" s="1"/>
    </row>
    <row r="19" spans="1:45" ht="23.25" customHeight="1" x14ac:dyDescent="0.55000000000000004">
      <c r="A19" s="29"/>
      <c r="B19" s="208"/>
      <c r="C19" s="208"/>
      <c r="D19" s="208"/>
      <c r="E19" s="208"/>
      <c r="F19" s="303"/>
      <c r="G19" s="304"/>
      <c r="H19" s="304"/>
      <c r="I19" s="304"/>
      <c r="J19" s="304"/>
      <c r="K19" s="347"/>
      <c r="L19" s="303"/>
      <c r="M19" s="304"/>
      <c r="N19" s="304"/>
      <c r="O19" s="304"/>
      <c r="P19" s="304"/>
      <c r="Q19" s="347"/>
      <c r="R19" s="303"/>
      <c r="S19" s="304"/>
      <c r="T19" s="304"/>
      <c r="U19" s="304"/>
      <c r="V19" s="304"/>
      <c r="W19" s="347"/>
      <c r="X19" s="303"/>
      <c r="Y19" s="304"/>
      <c r="Z19" s="304"/>
      <c r="AA19" s="304"/>
      <c r="AB19" s="304"/>
      <c r="AC19" s="347"/>
      <c r="AE19" s="1"/>
      <c r="AS19" s="1"/>
    </row>
    <row r="20" spans="1:45" ht="23.25" customHeight="1" x14ac:dyDescent="0.55000000000000004">
      <c r="A20" s="29"/>
      <c r="B20" s="208"/>
      <c r="C20" s="208"/>
      <c r="D20" s="208"/>
      <c r="E20" s="208"/>
      <c r="F20" s="303"/>
      <c r="G20" s="304"/>
      <c r="H20" s="304"/>
      <c r="I20" s="304"/>
      <c r="J20" s="304"/>
      <c r="K20" s="347"/>
      <c r="L20" s="303"/>
      <c r="M20" s="304"/>
      <c r="N20" s="304"/>
      <c r="O20" s="304"/>
      <c r="P20" s="304"/>
      <c r="Q20" s="347"/>
      <c r="R20" s="303"/>
      <c r="S20" s="304"/>
      <c r="T20" s="304"/>
      <c r="U20" s="304"/>
      <c r="V20" s="304"/>
      <c r="W20" s="347"/>
      <c r="X20" s="303"/>
      <c r="Y20" s="304"/>
      <c r="Z20" s="304"/>
      <c r="AA20" s="304"/>
      <c r="AB20" s="304"/>
      <c r="AC20" s="347"/>
      <c r="AE20" s="1"/>
      <c r="AS20" s="1"/>
    </row>
    <row r="21" spans="1:45" ht="23.25" customHeight="1" x14ac:dyDescent="0.55000000000000004">
      <c r="A21" s="29"/>
      <c r="B21" s="208"/>
      <c r="C21" s="208"/>
      <c r="D21" s="208"/>
      <c r="E21" s="208"/>
      <c r="F21" s="303"/>
      <c r="G21" s="304"/>
      <c r="H21" s="304"/>
      <c r="I21" s="304"/>
      <c r="J21" s="304"/>
      <c r="K21" s="347"/>
      <c r="L21" s="303"/>
      <c r="M21" s="304"/>
      <c r="N21" s="304"/>
      <c r="O21" s="304"/>
      <c r="P21" s="304"/>
      <c r="Q21" s="347"/>
      <c r="R21" s="303"/>
      <c r="S21" s="304"/>
      <c r="T21" s="304"/>
      <c r="U21" s="304"/>
      <c r="V21" s="304"/>
      <c r="W21" s="347"/>
      <c r="X21" s="303"/>
      <c r="Y21" s="304"/>
      <c r="Z21" s="304"/>
      <c r="AA21" s="304"/>
      <c r="AB21" s="304"/>
      <c r="AC21" s="347"/>
      <c r="AE21" s="1"/>
      <c r="AS21" s="1"/>
    </row>
    <row r="22" spans="1:45" ht="23.25" customHeight="1" x14ac:dyDescent="0.55000000000000004">
      <c r="A22" s="29"/>
      <c r="B22" s="208"/>
      <c r="C22" s="208"/>
      <c r="D22" s="208"/>
      <c r="E22" s="208"/>
      <c r="F22" s="303"/>
      <c r="G22" s="304"/>
      <c r="H22" s="304"/>
      <c r="I22" s="304"/>
      <c r="J22" s="304"/>
      <c r="K22" s="347"/>
      <c r="L22" s="303"/>
      <c r="M22" s="304"/>
      <c r="N22" s="304"/>
      <c r="O22" s="304"/>
      <c r="P22" s="304"/>
      <c r="Q22" s="347"/>
      <c r="R22" s="303"/>
      <c r="S22" s="304"/>
      <c r="T22" s="304"/>
      <c r="U22" s="304"/>
      <c r="V22" s="304"/>
      <c r="W22" s="347"/>
      <c r="X22" s="303"/>
      <c r="Y22" s="304"/>
      <c r="Z22" s="304"/>
      <c r="AA22" s="304"/>
      <c r="AB22" s="304"/>
      <c r="AC22" s="347"/>
      <c r="AE22" s="1"/>
      <c r="AS22" s="1"/>
    </row>
    <row r="23" spans="1:45" ht="23.25" customHeight="1" x14ac:dyDescent="0.55000000000000004">
      <c r="A23" s="29"/>
      <c r="B23" s="208"/>
      <c r="C23" s="208"/>
      <c r="D23" s="208"/>
      <c r="E23" s="208"/>
      <c r="F23" s="305"/>
      <c r="G23" s="306"/>
      <c r="H23" s="306"/>
      <c r="I23" s="306"/>
      <c r="J23" s="306"/>
      <c r="K23" s="348"/>
      <c r="L23" s="305"/>
      <c r="M23" s="306"/>
      <c r="N23" s="306"/>
      <c r="O23" s="306"/>
      <c r="P23" s="306"/>
      <c r="Q23" s="348"/>
      <c r="R23" s="305"/>
      <c r="S23" s="306"/>
      <c r="T23" s="306"/>
      <c r="U23" s="306"/>
      <c r="V23" s="306"/>
      <c r="W23" s="348"/>
      <c r="X23" s="305"/>
      <c r="Y23" s="306"/>
      <c r="Z23" s="306"/>
      <c r="AA23" s="306"/>
      <c r="AB23" s="306"/>
      <c r="AC23" s="348"/>
      <c r="AE23" s="1"/>
      <c r="AS23" s="1"/>
    </row>
    <row r="24" spans="1:45" ht="23.25" customHeight="1" x14ac:dyDescent="0.55000000000000004">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8"/>
      <c r="AS24" s="1"/>
    </row>
    <row r="25" spans="1:45" ht="24" customHeight="1" x14ac:dyDescent="0.55000000000000004">
      <c r="A25" s="320" t="s">
        <v>227</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row>
    <row r="26" spans="1:45" ht="15" customHeight="1" x14ac:dyDescent="0.55000000000000004">
      <c r="A26" s="370" t="s">
        <v>232</v>
      </c>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row>
    <row r="27" spans="1:45" ht="24" customHeight="1" x14ac:dyDescent="0.55000000000000004">
      <c r="B27" s="367"/>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9"/>
    </row>
    <row r="28" spans="1:45" ht="24" customHeight="1" x14ac:dyDescent="0.55000000000000004">
      <c r="B28" s="303"/>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47"/>
    </row>
    <row r="29" spans="1:45" ht="24" customHeight="1" x14ac:dyDescent="0.55000000000000004">
      <c r="B29" s="303"/>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47"/>
    </row>
    <row r="30" spans="1:45" ht="24" customHeight="1" x14ac:dyDescent="0.55000000000000004">
      <c r="B30" s="303"/>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47"/>
    </row>
    <row r="31" spans="1:45" ht="24" customHeight="1" x14ac:dyDescent="0.55000000000000004">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47"/>
    </row>
    <row r="32" spans="1:45" ht="26.25" customHeight="1" x14ac:dyDescent="0.55000000000000004">
      <c r="B32" s="303"/>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47"/>
    </row>
    <row r="33" spans="1:45" ht="23.25" customHeight="1" x14ac:dyDescent="0.55000000000000004">
      <c r="B33" s="303"/>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47"/>
    </row>
    <row r="34" spans="1:45" ht="24" customHeight="1" x14ac:dyDescent="0.55000000000000004">
      <c r="B34" s="303"/>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47"/>
    </row>
    <row r="35" spans="1:45" ht="24" customHeight="1" x14ac:dyDescent="0.55000000000000004">
      <c r="B35" s="305"/>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48"/>
    </row>
    <row r="36" spans="1:45" ht="15" customHeight="1" x14ac:dyDescent="0.55000000000000004">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row>
    <row r="37" spans="1:45" ht="23.25" customHeight="1" x14ac:dyDescent="0.55000000000000004">
      <c r="A37" s="28" t="s">
        <v>228</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8"/>
      <c r="AS37" s="1"/>
    </row>
    <row r="38" spans="1:45" ht="26.25" customHeight="1" x14ac:dyDescent="0.55000000000000004">
      <c r="A38" s="29"/>
      <c r="B38" s="381"/>
      <c r="C38" s="381"/>
      <c r="D38" s="381"/>
      <c r="E38" s="381"/>
      <c r="F38" s="381"/>
      <c r="G38" s="381"/>
      <c r="H38" s="385" t="s">
        <v>141</v>
      </c>
      <c r="I38" s="385"/>
      <c r="J38" s="385"/>
      <c r="K38" s="385"/>
      <c r="L38" s="380" t="s">
        <v>78</v>
      </c>
      <c r="M38" s="380"/>
      <c r="N38" s="380"/>
      <c r="O38" s="380"/>
      <c r="P38" s="380"/>
      <c r="Q38" s="380"/>
      <c r="R38" s="380" t="s">
        <v>79</v>
      </c>
      <c r="S38" s="380"/>
      <c r="T38" s="380"/>
      <c r="U38" s="380"/>
      <c r="V38" s="380"/>
      <c r="W38" s="380"/>
      <c r="X38" s="380" t="s">
        <v>247</v>
      </c>
      <c r="Y38" s="380"/>
      <c r="Z38" s="380"/>
      <c r="AA38" s="380"/>
      <c r="AB38" s="380"/>
      <c r="AC38" s="380"/>
      <c r="AD38" s="29"/>
      <c r="AE38" s="8"/>
      <c r="AS38" s="1"/>
    </row>
    <row r="39" spans="1:45" ht="23.25" customHeight="1" x14ac:dyDescent="0.55000000000000004">
      <c r="A39" s="29"/>
      <c r="B39" s="383" t="s">
        <v>161</v>
      </c>
      <c r="C39" s="383"/>
      <c r="D39" s="383"/>
      <c r="E39" s="383"/>
      <c r="F39" s="383"/>
      <c r="G39" s="383"/>
      <c r="H39" s="384"/>
      <c r="I39" s="384"/>
      <c r="J39" s="384"/>
      <c r="K39" s="384"/>
      <c r="L39" s="386"/>
      <c r="M39" s="386"/>
      <c r="N39" s="386"/>
      <c r="O39" s="386"/>
      <c r="P39" s="386"/>
      <c r="Q39" s="386"/>
      <c r="R39" s="386"/>
      <c r="S39" s="386"/>
      <c r="T39" s="386"/>
      <c r="U39" s="386"/>
      <c r="V39" s="386"/>
      <c r="W39" s="386"/>
      <c r="X39" s="387">
        <f>L39-R39</f>
        <v>0</v>
      </c>
      <c r="Y39" s="387"/>
      <c r="Z39" s="387"/>
      <c r="AA39" s="387"/>
      <c r="AB39" s="387"/>
      <c r="AC39" s="387"/>
      <c r="AD39" s="2" t="s">
        <v>235</v>
      </c>
      <c r="AE39" s="8"/>
      <c r="AS39" s="1"/>
    </row>
    <row r="40" spans="1:45" ht="23.25" customHeight="1" x14ac:dyDescent="0.55000000000000004">
      <c r="A40" s="29"/>
      <c r="B40" s="383"/>
      <c r="C40" s="383"/>
      <c r="D40" s="383"/>
      <c r="E40" s="383"/>
      <c r="F40" s="383"/>
      <c r="G40" s="383"/>
      <c r="H40" s="384"/>
      <c r="I40" s="384"/>
      <c r="J40" s="384"/>
      <c r="K40" s="384"/>
      <c r="L40" s="386"/>
      <c r="M40" s="386"/>
      <c r="N40" s="386"/>
      <c r="O40" s="386"/>
      <c r="P40" s="386"/>
      <c r="Q40" s="386"/>
      <c r="R40" s="386"/>
      <c r="S40" s="386"/>
      <c r="T40" s="386"/>
      <c r="U40" s="386"/>
      <c r="V40" s="386"/>
      <c r="W40" s="386"/>
      <c r="X40" s="387"/>
      <c r="Y40" s="387"/>
      <c r="Z40" s="387"/>
      <c r="AA40" s="387"/>
      <c r="AB40" s="387"/>
      <c r="AC40" s="387"/>
      <c r="AD40" s="2" t="s">
        <v>225</v>
      </c>
      <c r="AE40" s="8"/>
      <c r="AS40" s="1"/>
    </row>
    <row r="41" spans="1:45" ht="23.25" customHeight="1" x14ac:dyDescent="0.55000000000000004">
      <c r="A41" s="29"/>
      <c r="B41" s="397" t="s">
        <v>246</v>
      </c>
      <c r="C41" s="398"/>
      <c r="D41" s="398"/>
      <c r="E41" s="398"/>
      <c r="F41" s="398"/>
      <c r="G41" s="399"/>
      <c r="H41" s="413" t="s">
        <v>233</v>
      </c>
      <c r="I41" s="414"/>
      <c r="J41" s="414"/>
      <c r="K41" s="415"/>
      <c r="L41" s="388"/>
      <c r="M41" s="388"/>
      <c r="N41" s="388"/>
      <c r="O41" s="388"/>
      <c r="P41" s="388"/>
      <c r="Q41" s="388"/>
      <c r="R41" s="388"/>
      <c r="S41" s="388"/>
      <c r="T41" s="388"/>
      <c r="U41" s="388"/>
      <c r="V41" s="388"/>
      <c r="W41" s="388"/>
      <c r="X41" s="389">
        <f>L41-R41</f>
        <v>0</v>
      </c>
      <c r="Y41" s="389"/>
      <c r="Z41" s="389"/>
      <c r="AA41" s="389"/>
      <c r="AB41" s="389"/>
      <c r="AC41" s="389"/>
      <c r="AD41" s="2" t="s">
        <v>226</v>
      </c>
      <c r="AE41" s="8"/>
      <c r="AS41" s="1"/>
    </row>
    <row r="42" spans="1:45" ht="23.25" customHeight="1" x14ac:dyDescent="0.55000000000000004">
      <c r="A42" s="29"/>
      <c r="B42" s="400"/>
      <c r="C42" s="401"/>
      <c r="D42" s="401"/>
      <c r="E42" s="401"/>
      <c r="F42" s="401"/>
      <c r="G42" s="402"/>
      <c r="H42" s="416"/>
      <c r="I42" s="417"/>
      <c r="J42" s="417"/>
      <c r="K42" s="418"/>
      <c r="L42" s="388"/>
      <c r="M42" s="388"/>
      <c r="N42" s="388"/>
      <c r="O42" s="388"/>
      <c r="P42" s="388"/>
      <c r="Q42" s="388"/>
      <c r="R42" s="388"/>
      <c r="S42" s="388"/>
      <c r="T42" s="388"/>
      <c r="U42" s="388"/>
      <c r="V42" s="388"/>
      <c r="W42" s="388"/>
      <c r="X42" s="389"/>
      <c r="Y42" s="389"/>
      <c r="Z42" s="389"/>
      <c r="AA42" s="389"/>
      <c r="AB42" s="389"/>
      <c r="AC42" s="389"/>
      <c r="AD42" s="29"/>
      <c r="AE42" s="8"/>
      <c r="AS42" s="1"/>
    </row>
    <row r="43" spans="1:45" ht="23.25" customHeight="1" x14ac:dyDescent="0.55000000000000004">
      <c r="A43" s="29"/>
      <c r="B43" s="383" t="s">
        <v>163</v>
      </c>
      <c r="C43" s="383"/>
      <c r="D43" s="383"/>
      <c r="E43" s="383"/>
      <c r="F43" s="383"/>
      <c r="G43" s="383"/>
      <c r="H43" s="382"/>
      <c r="I43" s="382"/>
      <c r="J43" s="382"/>
      <c r="K43" s="382"/>
      <c r="L43" s="382"/>
      <c r="M43" s="382"/>
      <c r="N43" s="382"/>
      <c r="O43" s="382"/>
      <c r="P43" s="382"/>
      <c r="Q43" s="382"/>
      <c r="R43" s="382"/>
      <c r="S43" s="382"/>
      <c r="T43" s="382"/>
      <c r="U43" s="382"/>
      <c r="V43" s="382"/>
      <c r="W43" s="382"/>
      <c r="X43" s="382"/>
      <c r="Y43" s="382"/>
      <c r="Z43" s="382"/>
      <c r="AA43" s="382"/>
      <c r="AB43" s="382"/>
      <c r="AC43" s="382"/>
      <c r="AD43" s="2"/>
      <c r="AE43" s="8"/>
      <c r="AS43" s="1"/>
    </row>
    <row r="44" spans="1:45" ht="23.25" customHeight="1" x14ac:dyDescent="0.55000000000000004">
      <c r="A44" s="29"/>
      <c r="B44" s="383"/>
      <c r="C44" s="383"/>
      <c r="D44" s="383"/>
      <c r="E44" s="383"/>
      <c r="F44" s="383"/>
      <c r="G44" s="383"/>
      <c r="H44" s="382"/>
      <c r="I44" s="382"/>
      <c r="J44" s="382"/>
      <c r="K44" s="382"/>
      <c r="L44" s="382"/>
      <c r="M44" s="382"/>
      <c r="N44" s="382"/>
      <c r="O44" s="382"/>
      <c r="P44" s="382"/>
      <c r="Q44" s="382"/>
      <c r="R44" s="382"/>
      <c r="S44" s="382"/>
      <c r="T44" s="382"/>
      <c r="U44" s="382"/>
      <c r="V44" s="382"/>
      <c r="W44" s="382"/>
      <c r="X44" s="382"/>
      <c r="Y44" s="382"/>
      <c r="Z44" s="382"/>
      <c r="AA44" s="382"/>
      <c r="AB44" s="382"/>
      <c r="AC44" s="382"/>
      <c r="AD44" s="29"/>
      <c r="AE44" s="8"/>
      <c r="AS44" s="1"/>
    </row>
    <row r="45" spans="1:45" ht="23.25" customHeight="1" x14ac:dyDescent="0.55000000000000004">
      <c r="A45" s="29"/>
      <c r="B45" s="383"/>
      <c r="C45" s="383"/>
      <c r="D45" s="383"/>
      <c r="E45" s="383"/>
      <c r="F45" s="383"/>
      <c r="G45" s="383"/>
      <c r="H45" s="382"/>
      <c r="I45" s="382"/>
      <c r="J45" s="382"/>
      <c r="K45" s="382"/>
      <c r="L45" s="382"/>
      <c r="M45" s="382"/>
      <c r="N45" s="382"/>
      <c r="O45" s="382"/>
      <c r="P45" s="382"/>
      <c r="Q45" s="382"/>
      <c r="R45" s="382"/>
      <c r="S45" s="382"/>
      <c r="T45" s="382"/>
      <c r="U45" s="382"/>
      <c r="V45" s="382"/>
      <c r="W45" s="382"/>
      <c r="X45" s="382"/>
      <c r="Y45" s="382"/>
      <c r="Z45" s="382"/>
      <c r="AA45" s="382"/>
      <c r="AB45" s="382"/>
      <c r="AC45" s="382"/>
      <c r="AD45" s="29"/>
      <c r="AE45" s="8"/>
      <c r="AS45" s="1"/>
    </row>
    <row r="46" spans="1:45" ht="23.25" customHeight="1" x14ac:dyDescent="0.55000000000000004">
      <c r="A46" s="29"/>
      <c r="B46" s="383"/>
      <c r="C46" s="383"/>
      <c r="D46" s="383"/>
      <c r="E46" s="383"/>
      <c r="F46" s="383"/>
      <c r="G46" s="383"/>
      <c r="H46" s="382"/>
      <c r="I46" s="382"/>
      <c r="J46" s="382"/>
      <c r="K46" s="382"/>
      <c r="L46" s="382"/>
      <c r="M46" s="382"/>
      <c r="N46" s="382"/>
      <c r="O46" s="382"/>
      <c r="P46" s="382"/>
      <c r="Q46" s="382"/>
      <c r="R46" s="382"/>
      <c r="S46" s="382"/>
      <c r="T46" s="382"/>
      <c r="U46" s="382"/>
      <c r="V46" s="382"/>
      <c r="W46" s="382"/>
      <c r="X46" s="382"/>
      <c r="Y46" s="382"/>
      <c r="Z46" s="382"/>
      <c r="AA46" s="382"/>
      <c r="AB46" s="382"/>
      <c r="AC46" s="382"/>
      <c r="AD46" s="29"/>
      <c r="AE46" s="8"/>
      <c r="AS46" s="1"/>
    </row>
    <row r="47" spans="1:45" ht="15" customHeight="1" x14ac:dyDescent="0.550000000000000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8"/>
      <c r="AS47" s="1"/>
    </row>
    <row r="48" spans="1:45" ht="23.25" customHeight="1" x14ac:dyDescent="0.55000000000000004">
      <c r="A48" s="28" t="s">
        <v>229</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8"/>
      <c r="AS48" s="1"/>
    </row>
    <row r="49" spans="1:54" ht="26.25" customHeight="1" x14ac:dyDescent="0.55000000000000004">
      <c r="A49" s="29"/>
      <c r="B49" s="381"/>
      <c r="C49" s="381"/>
      <c r="D49" s="381"/>
      <c r="E49" s="381"/>
      <c r="F49" s="381"/>
      <c r="G49" s="381"/>
      <c r="H49" s="385" t="s">
        <v>141</v>
      </c>
      <c r="I49" s="385"/>
      <c r="J49" s="385"/>
      <c r="K49" s="385"/>
      <c r="L49" s="380" t="s">
        <v>248</v>
      </c>
      <c r="M49" s="380"/>
      <c r="N49" s="380"/>
      <c r="O49" s="380"/>
      <c r="P49" s="380"/>
      <c r="Q49" s="380"/>
      <c r="R49" s="380"/>
      <c r="S49" s="380"/>
      <c r="T49" s="380"/>
      <c r="U49" s="380"/>
      <c r="V49" s="380"/>
      <c r="W49" s="380"/>
      <c r="X49" s="380"/>
      <c r="Y49" s="380"/>
      <c r="Z49" s="380"/>
      <c r="AA49" s="380"/>
      <c r="AB49" s="380"/>
      <c r="AC49" s="380"/>
      <c r="AD49" s="29"/>
      <c r="AE49" s="8"/>
      <c r="AS49" s="1"/>
    </row>
    <row r="50" spans="1:54" ht="23.25" customHeight="1" x14ac:dyDescent="0.55000000000000004">
      <c r="A50" s="29"/>
      <c r="B50" s="403" t="s">
        <v>162</v>
      </c>
      <c r="C50" s="403"/>
      <c r="D50" s="403"/>
      <c r="E50" s="403"/>
      <c r="F50" s="403"/>
      <c r="G50" s="403"/>
      <c r="H50" s="404"/>
      <c r="I50" s="404"/>
      <c r="J50" s="404"/>
      <c r="K50" s="404"/>
      <c r="L50" s="405"/>
      <c r="M50" s="405"/>
      <c r="N50" s="405"/>
      <c r="O50" s="405"/>
      <c r="P50" s="405"/>
      <c r="Q50" s="405"/>
      <c r="R50" s="405"/>
      <c r="S50" s="405"/>
      <c r="T50" s="405"/>
      <c r="U50" s="405"/>
      <c r="V50" s="405"/>
      <c r="W50" s="405"/>
      <c r="X50" s="405"/>
      <c r="Y50" s="405"/>
      <c r="Z50" s="405"/>
      <c r="AA50" s="405"/>
      <c r="AB50" s="405"/>
      <c r="AC50" s="405"/>
      <c r="AD50" s="11" t="s">
        <v>224</v>
      </c>
      <c r="AS50" s="1"/>
    </row>
    <row r="51" spans="1:54" ht="23.25" customHeight="1" x14ac:dyDescent="0.55000000000000004">
      <c r="A51" s="29"/>
      <c r="B51" s="403"/>
      <c r="C51" s="403"/>
      <c r="D51" s="403"/>
      <c r="E51" s="403"/>
      <c r="F51" s="403"/>
      <c r="G51" s="403"/>
      <c r="H51" s="404"/>
      <c r="I51" s="404"/>
      <c r="J51" s="404"/>
      <c r="K51" s="404"/>
      <c r="L51" s="405"/>
      <c r="M51" s="405"/>
      <c r="N51" s="405"/>
      <c r="O51" s="405"/>
      <c r="P51" s="405"/>
      <c r="Q51" s="405"/>
      <c r="R51" s="405"/>
      <c r="S51" s="405"/>
      <c r="T51" s="405"/>
      <c r="U51" s="405"/>
      <c r="V51" s="405"/>
      <c r="W51" s="405"/>
      <c r="X51" s="405"/>
      <c r="Y51" s="405"/>
      <c r="Z51" s="405"/>
      <c r="AA51" s="405"/>
      <c r="AB51" s="405"/>
      <c r="AC51" s="405"/>
      <c r="AD51" s="2" t="s">
        <v>235</v>
      </c>
      <c r="AS51" s="1"/>
    </row>
    <row r="52" spans="1:54" ht="23.25" customHeight="1" x14ac:dyDescent="0.55000000000000004">
      <c r="A52" s="29"/>
      <c r="B52" s="397" t="s">
        <v>246</v>
      </c>
      <c r="C52" s="398"/>
      <c r="D52" s="398"/>
      <c r="E52" s="398"/>
      <c r="F52" s="398"/>
      <c r="G52" s="399"/>
      <c r="H52" s="407" t="s">
        <v>233</v>
      </c>
      <c r="I52" s="408"/>
      <c r="J52" s="408"/>
      <c r="K52" s="409"/>
      <c r="L52" s="406"/>
      <c r="M52" s="406"/>
      <c r="N52" s="406"/>
      <c r="O52" s="406"/>
      <c r="P52" s="406"/>
      <c r="Q52" s="406"/>
      <c r="R52" s="406"/>
      <c r="S52" s="406"/>
      <c r="T52" s="406"/>
      <c r="U52" s="406"/>
      <c r="V52" s="406"/>
      <c r="W52" s="406"/>
      <c r="X52" s="406"/>
      <c r="Y52" s="406"/>
      <c r="Z52" s="406"/>
      <c r="AA52" s="406"/>
      <c r="AB52" s="406"/>
      <c r="AC52" s="406"/>
      <c r="AD52" s="29"/>
      <c r="AE52" s="8"/>
      <c r="AS52" s="1"/>
    </row>
    <row r="53" spans="1:54" ht="23.25" customHeight="1" x14ac:dyDescent="0.55000000000000004">
      <c r="A53" s="29"/>
      <c r="B53" s="400"/>
      <c r="C53" s="401"/>
      <c r="D53" s="401"/>
      <c r="E53" s="401"/>
      <c r="F53" s="401"/>
      <c r="G53" s="402"/>
      <c r="H53" s="410"/>
      <c r="I53" s="411"/>
      <c r="J53" s="411"/>
      <c r="K53" s="412"/>
      <c r="L53" s="406"/>
      <c r="M53" s="406"/>
      <c r="N53" s="406"/>
      <c r="O53" s="406"/>
      <c r="P53" s="406"/>
      <c r="Q53" s="406"/>
      <c r="R53" s="406"/>
      <c r="S53" s="406"/>
      <c r="T53" s="406"/>
      <c r="U53" s="406"/>
      <c r="V53" s="406"/>
      <c r="W53" s="406"/>
      <c r="X53" s="406"/>
      <c r="Y53" s="406"/>
      <c r="Z53" s="406"/>
      <c r="AA53" s="406"/>
      <c r="AB53" s="406"/>
      <c r="AC53" s="406"/>
      <c r="AD53" s="29"/>
      <c r="AE53" s="8"/>
      <c r="AS53" s="1"/>
    </row>
    <row r="54" spans="1:54" ht="23.25" customHeight="1" x14ac:dyDescent="0.55000000000000004">
      <c r="A54" s="29"/>
      <c r="B54" s="403" t="s">
        <v>163</v>
      </c>
      <c r="C54" s="403"/>
      <c r="D54" s="403"/>
      <c r="E54" s="403"/>
      <c r="F54" s="403"/>
      <c r="G54" s="403"/>
      <c r="H54" s="382"/>
      <c r="I54" s="382"/>
      <c r="J54" s="382"/>
      <c r="K54" s="382"/>
      <c r="L54" s="382"/>
      <c r="M54" s="382"/>
      <c r="N54" s="382"/>
      <c r="O54" s="382"/>
      <c r="P54" s="382"/>
      <c r="Q54" s="382"/>
      <c r="R54" s="382"/>
      <c r="S54" s="382"/>
      <c r="T54" s="382"/>
      <c r="U54" s="382"/>
      <c r="V54" s="382"/>
      <c r="W54" s="382"/>
      <c r="X54" s="382"/>
      <c r="Y54" s="382"/>
      <c r="Z54" s="382"/>
      <c r="AA54" s="382"/>
      <c r="AB54" s="382"/>
      <c r="AC54" s="382"/>
      <c r="AD54" s="29"/>
      <c r="AE54" s="8"/>
      <c r="AS54" s="1"/>
      <c r="AT54" s="1"/>
      <c r="AU54" s="1"/>
      <c r="AV54" s="1"/>
      <c r="AW54" s="1"/>
      <c r="AX54" s="1"/>
      <c r="AY54" s="1"/>
      <c r="AZ54" s="1"/>
      <c r="BA54" s="1"/>
      <c r="BB54" s="1"/>
    </row>
    <row r="55" spans="1:54" ht="23.25" customHeight="1" x14ac:dyDescent="0.55000000000000004">
      <c r="A55" s="29"/>
      <c r="B55" s="403"/>
      <c r="C55" s="403"/>
      <c r="D55" s="403"/>
      <c r="E55" s="403"/>
      <c r="F55" s="403"/>
      <c r="G55" s="403"/>
      <c r="H55" s="382"/>
      <c r="I55" s="382"/>
      <c r="J55" s="382"/>
      <c r="K55" s="382"/>
      <c r="L55" s="382"/>
      <c r="M55" s="382"/>
      <c r="N55" s="382"/>
      <c r="O55" s="382"/>
      <c r="P55" s="382"/>
      <c r="Q55" s="382"/>
      <c r="R55" s="382"/>
      <c r="S55" s="382"/>
      <c r="T55" s="382"/>
      <c r="U55" s="382"/>
      <c r="V55" s="382"/>
      <c r="W55" s="382"/>
      <c r="X55" s="382"/>
      <c r="Y55" s="382"/>
      <c r="Z55" s="382"/>
      <c r="AA55" s="382"/>
      <c r="AB55" s="382"/>
      <c r="AC55" s="382"/>
      <c r="AD55" s="29"/>
      <c r="AE55" s="8"/>
      <c r="AS55" s="1"/>
      <c r="AT55" s="1"/>
      <c r="AU55" s="1"/>
      <c r="AV55" s="1"/>
      <c r="AW55" s="1"/>
      <c r="AX55" s="1"/>
      <c r="AY55" s="1"/>
      <c r="AZ55" s="1"/>
      <c r="BA55" s="1"/>
      <c r="BB55" s="1"/>
    </row>
    <row r="56" spans="1:54" ht="23.25" customHeight="1" x14ac:dyDescent="0.55000000000000004">
      <c r="A56" s="29"/>
      <c r="B56" s="403"/>
      <c r="C56" s="403"/>
      <c r="D56" s="403"/>
      <c r="E56" s="403"/>
      <c r="F56" s="403"/>
      <c r="G56" s="403"/>
      <c r="H56" s="382"/>
      <c r="I56" s="382"/>
      <c r="J56" s="382"/>
      <c r="K56" s="382"/>
      <c r="L56" s="382"/>
      <c r="M56" s="382"/>
      <c r="N56" s="382"/>
      <c r="O56" s="382"/>
      <c r="P56" s="382"/>
      <c r="Q56" s="382"/>
      <c r="R56" s="382"/>
      <c r="S56" s="382"/>
      <c r="T56" s="382"/>
      <c r="U56" s="382"/>
      <c r="V56" s="382"/>
      <c r="W56" s="382"/>
      <c r="X56" s="382"/>
      <c r="Y56" s="382"/>
      <c r="Z56" s="382"/>
      <c r="AA56" s="382"/>
      <c r="AB56" s="382"/>
      <c r="AC56" s="382"/>
      <c r="AD56" s="29"/>
      <c r="AE56" s="8"/>
      <c r="AS56" s="1"/>
      <c r="AT56" s="1"/>
      <c r="AU56" s="1"/>
      <c r="AV56" s="1"/>
      <c r="AW56" s="1"/>
      <c r="AX56" s="1"/>
      <c r="AY56" s="1"/>
      <c r="AZ56" s="1"/>
      <c r="BA56" s="1"/>
      <c r="BB56" s="1"/>
    </row>
    <row r="57" spans="1:54" ht="23.25" customHeight="1" x14ac:dyDescent="0.55000000000000004">
      <c r="A57" s="29"/>
      <c r="B57" s="403"/>
      <c r="C57" s="403"/>
      <c r="D57" s="403"/>
      <c r="E57" s="403"/>
      <c r="F57" s="403"/>
      <c r="G57" s="403"/>
      <c r="H57" s="382"/>
      <c r="I57" s="382"/>
      <c r="J57" s="382"/>
      <c r="K57" s="382"/>
      <c r="L57" s="382"/>
      <c r="M57" s="382"/>
      <c r="N57" s="382"/>
      <c r="O57" s="382"/>
      <c r="P57" s="382"/>
      <c r="Q57" s="382"/>
      <c r="R57" s="382"/>
      <c r="S57" s="382"/>
      <c r="T57" s="382"/>
      <c r="U57" s="382"/>
      <c r="V57" s="382"/>
      <c r="W57" s="382"/>
      <c r="X57" s="382"/>
      <c r="Y57" s="382"/>
      <c r="Z57" s="382"/>
      <c r="AA57" s="382"/>
      <c r="AB57" s="382"/>
      <c r="AC57" s="382"/>
      <c r="AD57" s="29"/>
      <c r="AE57" s="8"/>
    </row>
    <row r="58" spans="1:54" ht="15" customHeight="1" x14ac:dyDescent="0.55000000000000004">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8"/>
    </row>
    <row r="59" spans="1:54" ht="23.25" customHeight="1" x14ac:dyDescent="0.55000000000000004">
      <c r="A59" s="320" t="s">
        <v>230</v>
      </c>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28"/>
      <c r="AE59" s="1"/>
    </row>
    <row r="60" spans="1:54" ht="52.5" customHeight="1" x14ac:dyDescent="0.4">
      <c r="A60" s="30"/>
      <c r="B60" s="321" t="s">
        <v>243</v>
      </c>
      <c r="C60" s="321"/>
      <c r="D60" s="321"/>
      <c r="E60" s="321"/>
      <c r="F60" s="321"/>
      <c r="G60" s="321"/>
      <c r="H60" s="321"/>
      <c r="I60" s="322">
        <f>X41</f>
        <v>0</v>
      </c>
      <c r="J60" s="322"/>
      <c r="K60" s="322"/>
      <c r="L60" s="322"/>
      <c r="M60" s="322"/>
      <c r="N60" s="322"/>
      <c r="O60" s="322"/>
      <c r="P60" s="321" t="s">
        <v>244</v>
      </c>
      <c r="Q60" s="321"/>
      <c r="R60" s="321"/>
      <c r="S60" s="321"/>
      <c r="T60" s="321"/>
      <c r="U60" s="321"/>
      <c r="V60" s="321"/>
      <c r="W60" s="319">
        <f>L52</f>
        <v>0</v>
      </c>
      <c r="X60" s="319"/>
      <c r="Y60" s="319"/>
      <c r="Z60" s="319"/>
      <c r="AA60" s="319"/>
      <c r="AB60" s="319"/>
      <c r="AC60" s="319"/>
      <c r="AD60" s="31"/>
      <c r="AE60" s="32"/>
    </row>
    <row r="61" spans="1:54" ht="45" customHeight="1" x14ac:dyDescent="0.55000000000000004">
      <c r="A61" s="30"/>
      <c r="B61" s="325" t="s">
        <v>245</v>
      </c>
      <c r="C61" s="326"/>
      <c r="D61" s="326"/>
      <c r="E61" s="326"/>
      <c r="F61" s="326"/>
      <c r="G61" s="326"/>
      <c r="H61" s="326"/>
      <c r="I61" s="326"/>
      <c r="J61" s="326"/>
      <c r="K61" s="326"/>
      <c r="L61" s="326"/>
      <c r="M61" s="326"/>
      <c r="N61" s="326"/>
      <c r="O61" s="327"/>
      <c r="P61" s="323">
        <f>I60+W60</f>
        <v>0</v>
      </c>
      <c r="Q61" s="323"/>
      <c r="R61" s="323"/>
      <c r="S61" s="323"/>
      <c r="T61" s="323"/>
      <c r="U61" s="323"/>
      <c r="V61" s="323"/>
      <c r="W61" s="323"/>
      <c r="X61" s="323"/>
      <c r="Y61" s="323"/>
      <c r="Z61" s="323"/>
      <c r="AA61" s="323"/>
      <c r="AB61" s="323"/>
      <c r="AC61" s="324"/>
      <c r="AD61" s="8"/>
      <c r="AE61" s="33"/>
      <c r="AF61" s="33"/>
    </row>
    <row r="62" spans="1:54" ht="45" customHeight="1" x14ac:dyDescent="0.55000000000000004">
      <c r="A62" s="30"/>
      <c r="B62" s="321" t="s">
        <v>240</v>
      </c>
      <c r="C62" s="321"/>
      <c r="D62" s="321"/>
      <c r="E62" s="321"/>
      <c r="F62" s="321"/>
      <c r="G62" s="321"/>
      <c r="H62" s="321"/>
      <c r="I62" s="343">
        <f>別紙4!F15*1000</f>
        <v>0</v>
      </c>
      <c r="J62" s="343"/>
      <c r="K62" s="343"/>
      <c r="L62" s="343"/>
      <c r="M62" s="343"/>
      <c r="N62" s="343"/>
      <c r="O62" s="343"/>
      <c r="P62" s="321" t="s">
        <v>241</v>
      </c>
      <c r="Q62" s="321"/>
      <c r="R62" s="321"/>
      <c r="S62" s="321"/>
      <c r="T62" s="321"/>
      <c r="U62" s="321"/>
      <c r="V62" s="321"/>
      <c r="W62" s="343">
        <f>別紙4!F17*1000</f>
        <v>0</v>
      </c>
      <c r="X62" s="343"/>
      <c r="Y62" s="343"/>
      <c r="Z62" s="343"/>
      <c r="AA62" s="343"/>
      <c r="AB62" s="343"/>
      <c r="AC62" s="343"/>
      <c r="AD62" s="34"/>
    </row>
    <row r="63" spans="1:54" ht="45" customHeight="1" x14ac:dyDescent="0.55000000000000004">
      <c r="A63" s="30"/>
      <c r="B63" s="325" t="s">
        <v>128</v>
      </c>
      <c r="C63" s="326"/>
      <c r="D63" s="326"/>
      <c r="E63" s="326"/>
      <c r="F63" s="326"/>
      <c r="G63" s="326"/>
      <c r="H63" s="327"/>
      <c r="I63" s="328" t="str">
        <f>IFERROR(I62/P61,"-")</f>
        <v>-</v>
      </c>
      <c r="J63" s="328"/>
      <c r="K63" s="328"/>
      <c r="L63" s="328"/>
      <c r="M63" s="328"/>
      <c r="N63" s="328"/>
      <c r="O63" s="329"/>
      <c r="P63" s="325" t="s">
        <v>242</v>
      </c>
      <c r="Q63" s="326"/>
      <c r="R63" s="326"/>
      <c r="S63" s="326"/>
      <c r="T63" s="326"/>
      <c r="U63" s="326"/>
      <c r="V63" s="327"/>
      <c r="W63" s="340" t="e">
        <f>別紙4!H15</f>
        <v>#DIV/0!</v>
      </c>
      <c r="X63" s="341"/>
      <c r="Y63" s="341"/>
      <c r="Z63" s="341"/>
      <c r="AA63" s="341"/>
      <c r="AB63" s="341"/>
      <c r="AC63" s="342"/>
      <c r="AD63" s="35"/>
    </row>
    <row r="64" spans="1:54" ht="45" customHeight="1" x14ac:dyDescent="0.55000000000000004">
      <c r="A64" s="30"/>
      <c r="B64" s="325" t="s">
        <v>142</v>
      </c>
      <c r="C64" s="326"/>
      <c r="D64" s="326"/>
      <c r="E64" s="326"/>
      <c r="F64" s="326"/>
      <c r="G64" s="326"/>
      <c r="H64" s="326"/>
      <c r="I64" s="326"/>
      <c r="J64" s="326"/>
      <c r="K64" s="326"/>
      <c r="L64" s="326"/>
      <c r="M64" s="326"/>
      <c r="N64" s="326"/>
      <c r="O64" s="327"/>
      <c r="P64" s="330" t="e">
        <f>I63/W63</f>
        <v>#VALUE!</v>
      </c>
      <c r="Q64" s="331"/>
      <c r="R64" s="331"/>
      <c r="S64" s="331"/>
      <c r="T64" s="331"/>
      <c r="U64" s="331"/>
      <c r="V64" s="331"/>
      <c r="W64" s="331"/>
      <c r="X64" s="331"/>
      <c r="Y64" s="331"/>
      <c r="Z64" s="331"/>
      <c r="AA64" s="331"/>
      <c r="AB64" s="331"/>
      <c r="AC64" s="332"/>
      <c r="AD64" s="35"/>
    </row>
    <row r="65" spans="1:31" ht="15" customHeight="1" x14ac:dyDescent="0.55000000000000004">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1" ht="23.25" customHeight="1" x14ac:dyDescent="0.55000000000000004">
      <c r="A66" s="320" t="s">
        <v>231</v>
      </c>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28"/>
    </row>
    <row r="67" spans="1:31" ht="23.25" customHeight="1" x14ac:dyDescent="0.55000000000000004">
      <c r="A67" s="30"/>
      <c r="B67" s="338" t="s">
        <v>64</v>
      </c>
      <c r="C67" s="338"/>
      <c r="D67" s="338"/>
      <c r="E67" s="338"/>
      <c r="F67" s="338"/>
      <c r="G67" s="338"/>
      <c r="H67" s="338" t="s">
        <v>41</v>
      </c>
      <c r="I67" s="338"/>
      <c r="J67" s="338"/>
      <c r="K67" s="338"/>
      <c r="L67" s="338"/>
      <c r="M67" s="338"/>
      <c r="N67" s="338"/>
      <c r="O67" s="338"/>
      <c r="P67" s="338"/>
      <c r="Q67" s="338"/>
      <c r="R67" s="338"/>
      <c r="S67" s="338"/>
      <c r="T67" s="338"/>
      <c r="U67" s="338"/>
      <c r="V67" s="338"/>
      <c r="W67" s="338"/>
      <c r="X67" s="338"/>
      <c r="Y67" s="338"/>
      <c r="Z67" s="338"/>
      <c r="AA67" s="338"/>
      <c r="AB67" s="338"/>
      <c r="AC67" s="338"/>
      <c r="AE67" s="1"/>
    </row>
    <row r="68" spans="1:31" ht="23.25" customHeight="1" x14ac:dyDescent="0.55000000000000004">
      <c r="A68" s="10"/>
      <c r="B68" s="333"/>
      <c r="C68" s="334"/>
      <c r="D68" s="115" t="s">
        <v>23</v>
      </c>
      <c r="E68" s="334"/>
      <c r="F68" s="334"/>
      <c r="G68" s="117" t="s">
        <v>50</v>
      </c>
      <c r="H68" s="339"/>
      <c r="I68" s="339"/>
      <c r="J68" s="339"/>
      <c r="K68" s="339"/>
      <c r="L68" s="339"/>
      <c r="M68" s="339"/>
      <c r="N68" s="339"/>
      <c r="O68" s="339"/>
      <c r="P68" s="339"/>
      <c r="Q68" s="339"/>
      <c r="R68" s="339"/>
      <c r="S68" s="339"/>
      <c r="T68" s="339"/>
      <c r="U68" s="339"/>
      <c r="V68" s="339"/>
      <c r="W68" s="339"/>
      <c r="X68" s="339"/>
      <c r="Y68" s="339"/>
      <c r="Z68" s="339"/>
      <c r="AA68" s="339"/>
      <c r="AB68" s="339"/>
      <c r="AC68" s="339"/>
      <c r="AD68" s="2"/>
    </row>
    <row r="69" spans="1:31" ht="23.25" customHeight="1" x14ac:dyDescent="0.55000000000000004">
      <c r="A69" s="37"/>
      <c r="B69" s="333"/>
      <c r="C69" s="334"/>
      <c r="D69" s="115" t="s">
        <v>23</v>
      </c>
      <c r="E69" s="334"/>
      <c r="F69" s="334"/>
      <c r="G69" s="117" t="s">
        <v>50</v>
      </c>
      <c r="H69" s="339"/>
      <c r="I69" s="339"/>
      <c r="J69" s="339"/>
      <c r="K69" s="339"/>
      <c r="L69" s="339"/>
      <c r="M69" s="339"/>
      <c r="N69" s="339"/>
      <c r="O69" s="339"/>
      <c r="P69" s="339"/>
      <c r="Q69" s="339"/>
      <c r="R69" s="339"/>
      <c r="S69" s="339"/>
      <c r="T69" s="339"/>
      <c r="U69" s="339"/>
      <c r="V69" s="339"/>
      <c r="W69" s="339"/>
      <c r="X69" s="339"/>
      <c r="Y69" s="339"/>
      <c r="Z69" s="339"/>
      <c r="AA69" s="339"/>
      <c r="AB69" s="339"/>
      <c r="AC69" s="339"/>
      <c r="AD69" s="36"/>
    </row>
    <row r="70" spans="1:31" ht="23.25" customHeight="1" x14ac:dyDescent="0.55000000000000004">
      <c r="A70" s="37"/>
      <c r="B70" s="333"/>
      <c r="C70" s="334"/>
      <c r="D70" s="115" t="s">
        <v>23</v>
      </c>
      <c r="E70" s="334"/>
      <c r="F70" s="334"/>
      <c r="G70" s="117" t="s">
        <v>50</v>
      </c>
      <c r="H70" s="335"/>
      <c r="I70" s="336"/>
      <c r="J70" s="336"/>
      <c r="K70" s="336"/>
      <c r="L70" s="336"/>
      <c r="M70" s="336"/>
      <c r="N70" s="336"/>
      <c r="O70" s="336"/>
      <c r="P70" s="336"/>
      <c r="Q70" s="336"/>
      <c r="R70" s="336"/>
      <c r="S70" s="336"/>
      <c r="T70" s="336"/>
      <c r="U70" s="336"/>
      <c r="V70" s="336"/>
      <c r="W70" s="336"/>
      <c r="X70" s="336"/>
      <c r="Y70" s="336"/>
      <c r="Z70" s="336"/>
      <c r="AA70" s="336"/>
      <c r="AB70" s="336"/>
      <c r="AC70" s="337"/>
      <c r="AD70" s="36"/>
    </row>
    <row r="71" spans="1:31" ht="23.25" customHeight="1" x14ac:dyDescent="0.55000000000000004">
      <c r="A71" s="37"/>
      <c r="B71" s="333"/>
      <c r="C71" s="334"/>
      <c r="D71" s="115" t="s">
        <v>23</v>
      </c>
      <c r="E71" s="334"/>
      <c r="F71" s="334"/>
      <c r="G71" s="117" t="s">
        <v>50</v>
      </c>
      <c r="H71" s="339"/>
      <c r="I71" s="339"/>
      <c r="J71" s="339"/>
      <c r="K71" s="339"/>
      <c r="L71" s="339"/>
      <c r="M71" s="339"/>
      <c r="N71" s="339"/>
      <c r="O71" s="339"/>
      <c r="P71" s="339"/>
      <c r="Q71" s="339"/>
      <c r="R71" s="339"/>
      <c r="S71" s="339"/>
      <c r="T71" s="339"/>
      <c r="U71" s="339"/>
      <c r="V71" s="339"/>
      <c r="W71" s="339"/>
      <c r="X71" s="339"/>
      <c r="Y71" s="339"/>
      <c r="Z71" s="339"/>
      <c r="AA71" s="339"/>
      <c r="AB71" s="339"/>
      <c r="AC71" s="339"/>
      <c r="AD71" s="36"/>
    </row>
    <row r="72" spans="1:31" ht="23.25" customHeight="1" x14ac:dyDescent="0.55000000000000004">
      <c r="A72" s="37"/>
      <c r="B72" s="317"/>
      <c r="C72" s="318"/>
      <c r="D72" s="116" t="s">
        <v>23</v>
      </c>
      <c r="E72" s="318"/>
      <c r="F72" s="318"/>
      <c r="G72" s="118" t="s">
        <v>50</v>
      </c>
      <c r="H72" s="371"/>
      <c r="I72" s="372"/>
      <c r="J72" s="372"/>
      <c r="K72" s="372"/>
      <c r="L72" s="372"/>
      <c r="M72" s="372"/>
      <c r="N72" s="372"/>
      <c r="O72" s="372"/>
      <c r="P72" s="372"/>
      <c r="Q72" s="372"/>
      <c r="R72" s="372"/>
      <c r="S72" s="372"/>
      <c r="T72" s="372"/>
      <c r="U72" s="372"/>
      <c r="V72" s="372"/>
      <c r="W72" s="372"/>
      <c r="X72" s="372"/>
      <c r="Y72" s="372"/>
      <c r="Z72" s="372"/>
      <c r="AA72" s="372"/>
      <c r="AB72" s="372"/>
      <c r="AC72" s="373"/>
      <c r="AD72" s="36"/>
    </row>
    <row r="73" spans="1:31" ht="24" customHeight="1" x14ac:dyDescent="0.55000000000000004"/>
    <row r="74" spans="1:31" ht="24" customHeight="1" x14ac:dyDescent="0.55000000000000004"/>
    <row r="75" spans="1:31" ht="24" customHeight="1" x14ac:dyDescent="0.55000000000000004"/>
    <row r="76" spans="1:31" ht="24" customHeight="1" x14ac:dyDescent="0.55000000000000004"/>
    <row r="77" spans="1:31" ht="24" customHeight="1" x14ac:dyDescent="0.55000000000000004"/>
    <row r="78" spans="1:31" ht="24" customHeight="1" x14ac:dyDescent="0.55000000000000004"/>
    <row r="79" spans="1:31" ht="24" customHeight="1" x14ac:dyDescent="0.55000000000000004"/>
    <row r="80" spans="1:31" ht="24" customHeight="1" x14ac:dyDescent="0.55000000000000004"/>
    <row r="81" ht="24" customHeight="1" x14ac:dyDescent="0.55000000000000004"/>
    <row r="82" ht="24" customHeight="1" x14ac:dyDescent="0.55000000000000004"/>
    <row r="91" ht="24.75" customHeight="1" x14ac:dyDescent="0.55000000000000004"/>
    <row r="98" ht="24" customHeight="1" x14ac:dyDescent="0.55000000000000004"/>
    <row r="99" ht="24" customHeight="1" x14ac:dyDescent="0.55000000000000004"/>
    <row r="100" ht="24" customHeight="1" x14ac:dyDescent="0.55000000000000004"/>
    <row r="101" ht="24" customHeight="1" x14ac:dyDescent="0.55000000000000004"/>
    <row r="102" ht="24" customHeight="1" x14ac:dyDescent="0.55000000000000004"/>
    <row r="103" ht="24" customHeight="1" x14ac:dyDescent="0.55000000000000004"/>
    <row r="104" ht="24" customHeight="1" x14ac:dyDescent="0.55000000000000004"/>
    <row r="105" ht="22.5" customHeight="1" x14ac:dyDescent="0.55000000000000004"/>
    <row r="106" ht="18.75" customHeight="1" x14ac:dyDescent="0.55000000000000004"/>
    <row r="107" ht="18.75" customHeight="1" x14ac:dyDescent="0.55000000000000004"/>
    <row r="108" ht="34" customHeight="1" x14ac:dyDescent="0.55000000000000004"/>
    <row r="109" ht="34" customHeight="1" x14ac:dyDescent="0.55000000000000004"/>
    <row r="110" ht="34" customHeight="1" x14ac:dyDescent="0.55000000000000004"/>
    <row r="111" ht="34" customHeight="1" x14ac:dyDescent="0.55000000000000004"/>
    <row r="112" ht="18.75" customHeight="1" x14ac:dyDescent="0.55000000000000004"/>
    <row r="113" ht="18.75" customHeight="1" x14ac:dyDescent="0.55000000000000004"/>
    <row r="114" ht="18.75" customHeight="1" x14ac:dyDescent="0.55000000000000004"/>
    <row r="117" ht="30" customHeight="1" x14ac:dyDescent="0.55000000000000004"/>
    <row r="118" ht="30" customHeight="1" x14ac:dyDescent="0.55000000000000004"/>
    <row r="119" ht="30" customHeight="1" x14ac:dyDescent="0.55000000000000004"/>
    <row r="120" ht="30" customHeight="1" x14ac:dyDescent="0.55000000000000004"/>
    <row r="121" ht="30" customHeight="1" x14ac:dyDescent="0.55000000000000004"/>
    <row r="122" ht="30" customHeight="1" x14ac:dyDescent="0.55000000000000004"/>
    <row r="123" ht="22.5" customHeight="1" x14ac:dyDescent="0.55000000000000004"/>
    <row r="124" ht="22.5" customHeight="1" x14ac:dyDescent="0.55000000000000004"/>
  </sheetData>
  <sheetProtection algorithmName="SHA-512" hashValue="3mDBKfp+a1iPN0RNJRNh9tzhsR29Zf7iJEYb4q6oQwnq/i/3PcTa69SvMHEvE/D47Jpd6FvHe2sbLGJ1HAJ1eA==" saltValue="ta/rY7J2Xj4kN5jdXrCpmQ==" spinCount="100000" sheet="1"/>
  <mergeCells count="110">
    <mergeCell ref="B43:G46"/>
    <mergeCell ref="B41:G42"/>
    <mergeCell ref="B54:G57"/>
    <mergeCell ref="H54:AC57"/>
    <mergeCell ref="B49:G49"/>
    <mergeCell ref="H49:K49"/>
    <mergeCell ref="L49:AC49"/>
    <mergeCell ref="B50:G51"/>
    <mergeCell ref="H50:K51"/>
    <mergeCell ref="L50:AC51"/>
    <mergeCell ref="L52:AC53"/>
    <mergeCell ref="B52:G53"/>
    <mergeCell ref="H52:K53"/>
    <mergeCell ref="H41:K42"/>
    <mergeCell ref="F5:K5"/>
    <mergeCell ref="B7:E9"/>
    <mergeCell ref="F7:K9"/>
    <mergeCell ref="L5:Q5"/>
    <mergeCell ref="L7:Q9"/>
    <mergeCell ref="R5:W5"/>
    <mergeCell ref="R7:W9"/>
    <mergeCell ref="X5:AC5"/>
    <mergeCell ref="X7:AC9"/>
    <mergeCell ref="B5:E5"/>
    <mergeCell ref="B6:E6"/>
    <mergeCell ref="F6:K6"/>
    <mergeCell ref="L6:Q6"/>
    <mergeCell ref="B18:E23"/>
    <mergeCell ref="X16:AC17"/>
    <mergeCell ref="X18:AC23"/>
    <mergeCell ref="H38:K38"/>
    <mergeCell ref="L38:Q38"/>
    <mergeCell ref="L39:Q40"/>
    <mergeCell ref="R39:W40"/>
    <mergeCell ref="X39:AC40"/>
    <mergeCell ref="L41:Q42"/>
    <mergeCell ref="R41:W42"/>
    <mergeCell ref="X41:AC42"/>
    <mergeCell ref="A66:AC66"/>
    <mergeCell ref="H68:AC68"/>
    <mergeCell ref="B69:C69"/>
    <mergeCell ref="E69:F69"/>
    <mergeCell ref="H69:AC69"/>
    <mergeCell ref="H72:AC72"/>
    <mergeCell ref="E72:F72"/>
    <mergeCell ref="R12:W13"/>
    <mergeCell ref="X10:AC11"/>
    <mergeCell ref="X12:AC13"/>
    <mergeCell ref="X14:AC15"/>
    <mergeCell ref="B10:E11"/>
    <mergeCell ref="B14:E15"/>
    <mergeCell ref="R38:W38"/>
    <mergeCell ref="X38:AC38"/>
    <mergeCell ref="B38:G38"/>
    <mergeCell ref="B12:E13"/>
    <mergeCell ref="F12:K13"/>
    <mergeCell ref="L10:Q11"/>
    <mergeCell ref="L12:Q13"/>
    <mergeCell ref="R10:W11"/>
    <mergeCell ref="H43:AC46"/>
    <mergeCell ref="B39:G40"/>
    <mergeCell ref="H39:K40"/>
    <mergeCell ref="A1:C1"/>
    <mergeCell ref="A2:AC2"/>
    <mergeCell ref="D1:J1"/>
    <mergeCell ref="K1:AC1"/>
    <mergeCell ref="B62:H62"/>
    <mergeCell ref="I62:O62"/>
    <mergeCell ref="P62:V62"/>
    <mergeCell ref="W62:AC62"/>
    <mergeCell ref="R6:W6"/>
    <mergeCell ref="X6:AC6"/>
    <mergeCell ref="F18:K23"/>
    <mergeCell ref="F14:K15"/>
    <mergeCell ref="B16:E17"/>
    <mergeCell ref="F16:K17"/>
    <mergeCell ref="L14:Q15"/>
    <mergeCell ref="L16:Q17"/>
    <mergeCell ref="L18:Q23"/>
    <mergeCell ref="R14:W15"/>
    <mergeCell ref="R16:W17"/>
    <mergeCell ref="R18:W23"/>
    <mergeCell ref="F10:K11"/>
    <mergeCell ref="A25:AC25"/>
    <mergeCell ref="B27:AC35"/>
    <mergeCell ref="A26:AC26"/>
    <mergeCell ref="B72:C72"/>
    <mergeCell ref="W60:AC60"/>
    <mergeCell ref="A59:AC59"/>
    <mergeCell ref="B60:H60"/>
    <mergeCell ref="I60:O60"/>
    <mergeCell ref="P60:V60"/>
    <mergeCell ref="P61:AC61"/>
    <mergeCell ref="B61:O61"/>
    <mergeCell ref="B63:H63"/>
    <mergeCell ref="I63:O63"/>
    <mergeCell ref="B64:O64"/>
    <mergeCell ref="P64:AC64"/>
    <mergeCell ref="B70:C70"/>
    <mergeCell ref="E70:F70"/>
    <mergeCell ref="H70:AC70"/>
    <mergeCell ref="B67:G67"/>
    <mergeCell ref="H67:AC67"/>
    <mergeCell ref="B68:C68"/>
    <mergeCell ref="E68:F68"/>
    <mergeCell ref="E71:F71"/>
    <mergeCell ref="H71:AC71"/>
    <mergeCell ref="B71:C71"/>
    <mergeCell ref="P63:V63"/>
    <mergeCell ref="W63:AC63"/>
  </mergeCells>
  <phoneticPr fontId="1"/>
  <conditionalFormatting sqref="B68:C72">
    <cfRule type="expression" dxfId="35" priority="22">
      <formula>AND($B$68="",$B$69="",$B$70="",$B$71="",$B$72="")</formula>
    </cfRule>
  </conditionalFormatting>
  <conditionalFormatting sqref="B27:AC35">
    <cfRule type="containsBlanks" dxfId="34" priority="15">
      <formula>LEN(TRIM(B27))=0</formula>
    </cfRule>
  </conditionalFormatting>
  <conditionalFormatting sqref="E68:F68">
    <cfRule type="expression" dxfId="33" priority="23">
      <formula>AND($E$68="",$E$69="",$E$70="",$E$71="",$E$72="",#REF!="")</formula>
    </cfRule>
  </conditionalFormatting>
  <conditionalFormatting sqref="E68:F72">
    <cfRule type="expression" dxfId="32" priority="9">
      <formula>AND($E$68="",$E$69="",$E$70="",$E$71="",$E$72="")</formula>
    </cfRule>
  </conditionalFormatting>
  <conditionalFormatting sqref="F6:AC6">
    <cfRule type="expression" dxfId="31" priority="7">
      <formula>AND($F$6="",$L$6="",$R$6="",$X$6="")</formula>
    </cfRule>
  </conditionalFormatting>
  <conditionalFormatting sqref="F7:AC9">
    <cfRule type="expression" dxfId="30" priority="6">
      <formula>AND($F$7="",$L$7="",$R$7="",$X$7="")</formula>
    </cfRule>
  </conditionalFormatting>
  <conditionalFormatting sqref="F10:AC11">
    <cfRule type="expression" dxfId="29" priority="5">
      <formula>AND($F$10="",$L$10="",$R$10="",$X$10="")</formula>
    </cfRule>
  </conditionalFormatting>
  <conditionalFormatting sqref="F12:AC13">
    <cfRule type="expression" dxfId="28" priority="4">
      <formula>AND($F$12="",$L$12="",$R$12="",$X$12="")</formula>
    </cfRule>
  </conditionalFormatting>
  <conditionalFormatting sqref="F14:AC15">
    <cfRule type="expression" dxfId="27" priority="3">
      <formula>AND($F$14="",$L$14="",$R$14="",$X$14="")</formula>
    </cfRule>
  </conditionalFormatting>
  <conditionalFormatting sqref="F16:AC17">
    <cfRule type="expression" dxfId="26" priority="2">
      <formula>AND($F$16="",$L$16="",$R$16="",$X$16="")</formula>
    </cfRule>
  </conditionalFormatting>
  <conditionalFormatting sqref="F18:AC23">
    <cfRule type="expression" dxfId="25" priority="1">
      <formula>AND($F$18="",$L$18="",$R$18="",$X$18="")</formula>
    </cfRule>
  </conditionalFormatting>
  <conditionalFormatting sqref="H39:W40 L41:W42 H43:AC46">
    <cfRule type="containsBlanks" dxfId="24" priority="14">
      <formula>LEN(TRIM(H39))=0</formula>
    </cfRule>
  </conditionalFormatting>
  <conditionalFormatting sqref="H50:AC51 L52:AC53 H54:AC57">
    <cfRule type="containsBlanks" dxfId="23" priority="13">
      <formula>LEN(TRIM(H50))=0</formula>
    </cfRule>
  </conditionalFormatting>
  <conditionalFormatting sqref="H68:AC68">
    <cfRule type="expression" dxfId="22" priority="24">
      <formula>AND($H$68="",$H$69="",$H$70="",$H$71="",$H$72="",#REF!="")</formula>
    </cfRule>
  </conditionalFormatting>
  <conditionalFormatting sqref="H68:AC72">
    <cfRule type="expression" dxfId="21" priority="8">
      <formula>AND($H$68="",$H$69="",$H$70="",$H$71="",$H$72="")</formula>
    </cfRule>
  </conditionalFormatting>
  <dataValidations count="6">
    <dataValidation type="list" allowBlank="1" showInputMessage="1" showErrorMessage="1" sqref="E68:F72" xr:uid="{DA9C2255-4275-4557-8A00-E12633B90DEB}">
      <formula1>"1,2,3,4,5,6,7,8,9,10,11,12"</formula1>
    </dataValidation>
    <dataValidation type="list" allowBlank="1" showInputMessage="1" showErrorMessage="1" sqref="B68:C72" xr:uid="{3DBC7D75-C124-4473-8A24-8FFA11D9D620}">
      <formula1>"2026,2027"</formula1>
    </dataValidation>
    <dataValidation type="list" allowBlank="1" showInputMessage="1" showErrorMessage="1" errorTitle="プルダウンリストから選択してください" error="プルダウンリストから選択してください" sqref="F6:AC6" xr:uid="{A8C8894D-867A-4655-988C-6B27123B9ACB}">
      <formula1>"省エネ事業（更新）,省エネ事業（付加）,省エネ事業（導入）,再エネ事業（導入）"</formula1>
    </dataValidation>
    <dataValidation type="decimal" operator="greaterThanOrEqual" allowBlank="1" showInputMessage="1" showErrorMessage="1" errorTitle="数値のみ入力してください" error="数値のみ入力してください" sqref="L39:W42 L50:AC53" xr:uid="{942879EA-3100-4F73-B844-D9E15E1DA71A}">
      <formula1>0</formula1>
    </dataValidation>
    <dataValidation type="whole" operator="greaterThanOrEqual" allowBlank="1" showInputMessage="1" showErrorMessage="1" errorTitle="数値のみで入力してください" error="数値のみで入力してください" sqref="F12:AC13" xr:uid="{A6D3D6DC-0BB4-44EE-BE99-EE45AACDDE32}">
      <formula1>0</formula1>
    </dataValidation>
    <dataValidation type="date" operator="lessThanOrEqual" allowBlank="1" showInputMessage="1" showErrorMessage="1" errorTitle="2027/2/12以前の日付を入力してください" error="2027/2/12以前の日付を入力してください" sqref="F14:AC15" xr:uid="{9109DBD2-5226-47E3-98E3-1243B4B056D4}">
      <formula1>46430</formula1>
    </dataValidation>
  </dataValidations>
  <pageMargins left="0.31" right="0.27559055118110237" top="0.33" bottom="0.15748031496062992" header="0.31496062992125984" footer="0.15748031496062992"/>
  <pageSetup paperSize="9" scale="81" fitToHeight="0" orientation="portrait" r:id="rId1"/>
  <rowBreaks count="1" manualBreakCount="1">
    <brk id="35"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DB98-842C-4494-AB12-C7B4C6E2AB83}">
  <sheetPr>
    <tabColor theme="8" tint="0.79998168889431442"/>
    <pageSetUpPr fitToPage="1"/>
  </sheetPr>
  <dimension ref="A1:AA54"/>
  <sheetViews>
    <sheetView showGridLines="0" view="pageBreakPreview" topLeftCell="B1" zoomScale="70" zoomScaleNormal="70" zoomScaleSheetLayoutView="70" workbookViewId="0">
      <selection activeCell="F3" sqref="F3"/>
    </sheetView>
  </sheetViews>
  <sheetFormatPr defaultColWidth="9" defaultRowHeight="30.75" customHeight="1" x14ac:dyDescent="0.55000000000000004"/>
  <cols>
    <col min="1" max="1" width="3.58203125" style="1" customWidth="1"/>
    <col min="2" max="2" width="25.5" style="1" customWidth="1"/>
    <col min="3" max="4" width="10.58203125" style="1" customWidth="1"/>
    <col min="5" max="5" width="12.33203125" style="1" customWidth="1"/>
    <col min="6" max="6" width="9.58203125" style="1" customWidth="1"/>
    <col min="7" max="7" width="8.58203125" style="1" customWidth="1"/>
    <col min="8" max="8" width="10.58203125" style="1" customWidth="1"/>
    <col min="9" max="9" width="9.25" style="1" customWidth="1"/>
    <col min="10" max="10" width="17.58203125" style="1" customWidth="1"/>
    <col min="11" max="11" width="9.58203125" style="1" customWidth="1"/>
    <col min="12" max="12" width="8.58203125" style="1" customWidth="1"/>
    <col min="13" max="13" width="10.58203125" style="1" customWidth="1"/>
    <col min="14" max="14" width="9.25" style="1" customWidth="1"/>
    <col min="15" max="15" width="17.58203125" style="1" customWidth="1"/>
    <col min="16" max="16" width="9.58203125" style="1" customWidth="1"/>
    <col min="17" max="17" width="8.58203125" style="1" customWidth="1"/>
    <col min="18" max="18" width="10.58203125" style="1" customWidth="1"/>
    <col min="19" max="19" width="9.25" style="1" customWidth="1"/>
    <col min="20" max="20" width="17.58203125" style="1" customWidth="1"/>
    <col min="21" max="21" width="9.58203125" style="1" customWidth="1"/>
    <col min="22" max="22" width="8.58203125" style="1" customWidth="1"/>
    <col min="23" max="23" width="10.58203125" style="1" customWidth="1"/>
    <col min="24" max="24" width="9.25" style="1" customWidth="1"/>
    <col min="25" max="25" width="17.58203125" style="1" customWidth="1"/>
    <col min="26" max="16384" width="9" style="1"/>
  </cols>
  <sheetData>
    <row r="1" spans="1:27" ht="45" customHeight="1" x14ac:dyDescent="0.35">
      <c r="A1" s="62" t="s">
        <v>203</v>
      </c>
      <c r="B1" s="78"/>
      <c r="C1" s="419" t="s">
        <v>202</v>
      </c>
      <c r="D1" s="419"/>
      <c r="E1" s="419"/>
      <c r="F1" s="419"/>
      <c r="G1" s="419"/>
      <c r="H1" s="419"/>
      <c r="I1" s="419"/>
      <c r="J1" s="419"/>
      <c r="K1" s="419"/>
      <c r="L1" s="419"/>
      <c r="M1" s="419"/>
      <c r="N1" s="419"/>
      <c r="O1" s="419"/>
      <c r="P1" s="419"/>
      <c r="Q1" s="419"/>
      <c r="R1" s="419"/>
      <c r="S1" s="419"/>
      <c r="T1" s="419"/>
      <c r="U1" s="419"/>
      <c r="V1" s="419"/>
      <c r="W1" s="420" t="s">
        <v>167</v>
      </c>
      <c r="X1" s="420"/>
      <c r="Y1" s="420"/>
    </row>
    <row r="2" spans="1:27" ht="32.25" customHeight="1" thickBot="1" x14ac:dyDescent="0.6">
      <c r="A2" s="212"/>
      <c r="B2" s="448" t="s">
        <v>168</v>
      </c>
      <c r="C2" s="448"/>
      <c r="D2" s="448"/>
      <c r="E2" s="448"/>
      <c r="F2" s="451" t="s">
        <v>169</v>
      </c>
      <c r="G2" s="452"/>
      <c r="H2" s="452"/>
      <c r="I2" s="452"/>
      <c r="J2" s="453"/>
      <c r="K2" s="454" t="s">
        <v>170</v>
      </c>
      <c r="L2" s="455"/>
      <c r="M2" s="455"/>
      <c r="N2" s="455"/>
      <c r="O2" s="456"/>
      <c r="P2" s="454" t="s">
        <v>171</v>
      </c>
      <c r="Q2" s="455"/>
      <c r="R2" s="455"/>
      <c r="S2" s="455"/>
      <c r="T2" s="456"/>
      <c r="U2" s="452" t="s">
        <v>172</v>
      </c>
      <c r="V2" s="452"/>
      <c r="W2" s="452"/>
      <c r="X2" s="452"/>
      <c r="Y2" s="457"/>
    </row>
    <row r="3" spans="1:27" ht="32.25" customHeight="1" thickBot="1" x14ac:dyDescent="0.6">
      <c r="A3" s="212"/>
      <c r="B3" s="449"/>
      <c r="C3" s="449"/>
      <c r="D3" s="449"/>
      <c r="E3" s="450"/>
      <c r="F3" s="87"/>
      <c r="G3" s="84" t="s">
        <v>23</v>
      </c>
      <c r="H3" s="85"/>
      <c r="I3" s="83"/>
      <c r="J3" s="86" t="s">
        <v>173</v>
      </c>
      <c r="K3" s="140">
        <f>F3+1</f>
        <v>1</v>
      </c>
      <c r="L3" s="141" t="s">
        <v>23</v>
      </c>
      <c r="M3" s="141">
        <f>H3</f>
        <v>0</v>
      </c>
      <c r="N3" s="141"/>
      <c r="O3" s="142" t="s">
        <v>173</v>
      </c>
      <c r="P3" s="143">
        <f>K3+1</f>
        <v>2</v>
      </c>
      <c r="Q3" s="141" t="s">
        <v>23</v>
      </c>
      <c r="R3" s="141">
        <f>H3</f>
        <v>0</v>
      </c>
      <c r="S3" s="141"/>
      <c r="T3" s="142" t="s">
        <v>173</v>
      </c>
      <c r="U3" s="144">
        <f>P3+1</f>
        <v>3</v>
      </c>
      <c r="V3" s="145" t="s">
        <v>23</v>
      </c>
      <c r="W3" s="145">
        <f>H3</f>
        <v>0</v>
      </c>
      <c r="X3" s="145"/>
      <c r="Y3" s="146" t="s">
        <v>173</v>
      </c>
      <c r="Z3" s="90" t="s">
        <v>221</v>
      </c>
      <c r="AA3" s="64"/>
    </row>
    <row r="4" spans="1:27" ht="32.25" customHeight="1" x14ac:dyDescent="0.55000000000000004">
      <c r="A4" s="212"/>
      <c r="B4" s="443" t="s">
        <v>174</v>
      </c>
      <c r="C4" s="443"/>
      <c r="D4" s="443"/>
      <c r="E4" s="443"/>
      <c r="F4" s="458"/>
      <c r="G4" s="459"/>
      <c r="H4" s="459"/>
      <c r="I4" s="459"/>
      <c r="J4" s="460"/>
      <c r="K4" s="445"/>
      <c r="L4" s="445"/>
      <c r="M4" s="445"/>
      <c r="N4" s="445"/>
      <c r="O4" s="446"/>
      <c r="P4" s="447"/>
      <c r="Q4" s="445"/>
      <c r="R4" s="445"/>
      <c r="S4" s="445"/>
      <c r="T4" s="446"/>
      <c r="U4" s="441"/>
      <c r="V4" s="441"/>
      <c r="W4" s="441"/>
      <c r="X4" s="441"/>
      <c r="Y4" s="442"/>
    </row>
    <row r="5" spans="1:27" ht="32.25" customHeight="1" x14ac:dyDescent="0.55000000000000004">
      <c r="A5" s="212"/>
      <c r="B5" s="443" t="s">
        <v>175</v>
      </c>
      <c r="C5" s="443"/>
      <c r="D5" s="443"/>
      <c r="E5" s="443"/>
      <c r="F5" s="444"/>
      <c r="G5" s="445"/>
      <c r="H5" s="445"/>
      <c r="I5" s="445"/>
      <c r="J5" s="446"/>
      <c r="K5" s="447"/>
      <c r="L5" s="445"/>
      <c r="M5" s="445"/>
      <c r="N5" s="445"/>
      <c r="O5" s="446"/>
      <c r="P5" s="447"/>
      <c r="Q5" s="445"/>
      <c r="R5" s="445"/>
      <c r="S5" s="445"/>
      <c r="T5" s="446"/>
      <c r="U5" s="441"/>
      <c r="V5" s="441"/>
      <c r="W5" s="441"/>
      <c r="X5" s="441"/>
      <c r="Y5" s="442"/>
    </row>
    <row r="6" spans="1:27" ht="32.25" customHeight="1" x14ac:dyDescent="0.55000000000000004">
      <c r="A6" s="212"/>
      <c r="B6" s="443" t="s">
        <v>176</v>
      </c>
      <c r="C6" s="443"/>
      <c r="D6" s="443"/>
      <c r="E6" s="443"/>
      <c r="F6" s="444"/>
      <c r="G6" s="445"/>
      <c r="H6" s="445"/>
      <c r="I6" s="445"/>
      <c r="J6" s="446"/>
      <c r="K6" s="447"/>
      <c r="L6" s="445"/>
      <c r="M6" s="445"/>
      <c r="N6" s="445"/>
      <c r="O6" s="446"/>
      <c r="P6" s="447"/>
      <c r="Q6" s="445"/>
      <c r="R6" s="445"/>
      <c r="S6" s="445"/>
      <c r="T6" s="446"/>
      <c r="U6" s="445"/>
      <c r="V6" s="445"/>
      <c r="W6" s="445"/>
      <c r="X6" s="445"/>
      <c r="Y6" s="461"/>
    </row>
    <row r="7" spans="1:27" ht="32.25" customHeight="1" x14ac:dyDescent="0.55000000000000004">
      <c r="A7" s="212"/>
      <c r="B7" s="443" t="s">
        <v>177</v>
      </c>
      <c r="C7" s="443"/>
      <c r="D7" s="443"/>
      <c r="E7" s="443"/>
      <c r="F7" s="444"/>
      <c r="G7" s="445"/>
      <c r="H7" s="445"/>
      <c r="I7" s="445"/>
      <c r="J7" s="446"/>
      <c r="K7" s="447"/>
      <c r="L7" s="445"/>
      <c r="M7" s="445"/>
      <c r="N7" s="445"/>
      <c r="O7" s="446"/>
      <c r="P7" s="447"/>
      <c r="Q7" s="445"/>
      <c r="R7" s="445"/>
      <c r="S7" s="445"/>
      <c r="T7" s="446"/>
      <c r="U7" s="462"/>
      <c r="V7" s="462"/>
      <c r="W7" s="462"/>
      <c r="X7" s="462"/>
      <c r="Y7" s="463"/>
    </row>
    <row r="8" spans="1:27" ht="32.25" customHeight="1" x14ac:dyDescent="0.55000000000000004">
      <c r="A8" s="212"/>
      <c r="B8" s="443" t="s">
        <v>178</v>
      </c>
      <c r="C8" s="443"/>
      <c r="D8" s="443"/>
      <c r="E8" s="443"/>
      <c r="F8" s="464">
        <f>SUM(F5:J7)</f>
        <v>0</v>
      </c>
      <c r="G8" s="465"/>
      <c r="H8" s="465"/>
      <c r="I8" s="465"/>
      <c r="J8" s="466"/>
      <c r="K8" s="467">
        <f>SUM(K5:O7)</f>
        <v>0</v>
      </c>
      <c r="L8" s="465"/>
      <c r="M8" s="465"/>
      <c r="N8" s="465"/>
      <c r="O8" s="466"/>
      <c r="P8" s="467">
        <f>SUM(P5:T7)</f>
        <v>0</v>
      </c>
      <c r="Q8" s="465"/>
      <c r="R8" s="465"/>
      <c r="S8" s="465"/>
      <c r="T8" s="466"/>
      <c r="U8" s="467">
        <f>SUM(U5:Y7)</f>
        <v>0</v>
      </c>
      <c r="V8" s="465"/>
      <c r="W8" s="465"/>
      <c r="X8" s="465"/>
      <c r="Y8" s="468"/>
      <c r="Z8" s="90" t="s">
        <v>211</v>
      </c>
    </row>
    <row r="9" spans="1:27" ht="32.25" customHeight="1" x14ac:dyDescent="0.55000000000000004">
      <c r="A9" s="212"/>
      <c r="B9" s="443" t="s">
        <v>179</v>
      </c>
      <c r="C9" s="443"/>
      <c r="D9" s="443"/>
      <c r="E9" s="443"/>
      <c r="F9" s="436"/>
      <c r="G9" s="437"/>
      <c r="H9" s="437"/>
      <c r="I9" s="437"/>
      <c r="J9" s="438"/>
      <c r="K9" s="439" t="e">
        <f>K8/F8</f>
        <v>#DIV/0!</v>
      </c>
      <c r="L9" s="431"/>
      <c r="M9" s="431"/>
      <c r="N9" s="431"/>
      <c r="O9" s="440"/>
      <c r="P9" s="439" t="e">
        <f>P8/F8</f>
        <v>#DIV/0!</v>
      </c>
      <c r="Q9" s="431"/>
      <c r="R9" s="431"/>
      <c r="S9" s="431"/>
      <c r="T9" s="440"/>
      <c r="U9" s="469" t="e">
        <f>U8/F8</f>
        <v>#DIV/0!</v>
      </c>
      <c r="V9" s="469"/>
      <c r="W9" s="469"/>
      <c r="X9" s="469"/>
      <c r="Y9" s="470"/>
    </row>
    <row r="10" spans="1:27" ht="32.25" customHeight="1" x14ac:dyDescent="0.55000000000000004">
      <c r="A10" s="212"/>
      <c r="B10" s="443" t="s">
        <v>212</v>
      </c>
      <c r="C10" s="443"/>
      <c r="D10" s="443"/>
      <c r="E10" s="443"/>
      <c r="F10" s="436"/>
      <c r="G10" s="437"/>
      <c r="H10" s="437"/>
      <c r="I10" s="437"/>
      <c r="J10" s="438"/>
      <c r="K10" s="439" t="e">
        <f>K9-1</f>
        <v>#DIV/0!</v>
      </c>
      <c r="L10" s="431"/>
      <c r="M10" s="431"/>
      <c r="N10" s="431"/>
      <c r="O10" s="440"/>
      <c r="P10" s="439" t="e">
        <f>P9-K9</f>
        <v>#DIV/0!</v>
      </c>
      <c r="Q10" s="431"/>
      <c r="R10" s="431"/>
      <c r="S10" s="431"/>
      <c r="T10" s="440"/>
      <c r="U10" s="431" t="e">
        <f>U9-P9</f>
        <v>#DIV/0!</v>
      </c>
      <c r="V10" s="431"/>
      <c r="W10" s="431"/>
      <c r="X10" s="431"/>
      <c r="Y10" s="432"/>
    </row>
    <row r="11" spans="1:27" ht="32.25" customHeight="1" x14ac:dyDescent="0.55000000000000004">
      <c r="A11" s="212"/>
      <c r="B11" s="443" t="s">
        <v>213</v>
      </c>
      <c r="C11" s="443"/>
      <c r="D11" s="443"/>
      <c r="E11" s="443"/>
      <c r="F11" s="430" t="e">
        <f>K10+P10+U10</f>
        <v>#DIV/0!</v>
      </c>
      <c r="G11" s="431"/>
      <c r="H11" s="431"/>
      <c r="I11" s="431"/>
      <c r="J11" s="431"/>
      <c r="K11" s="431"/>
      <c r="L11" s="431"/>
      <c r="M11" s="431"/>
      <c r="N11" s="431"/>
      <c r="O11" s="431"/>
      <c r="P11" s="431"/>
      <c r="Q11" s="431"/>
      <c r="R11" s="431"/>
      <c r="S11" s="431"/>
      <c r="T11" s="431"/>
      <c r="U11" s="431"/>
      <c r="V11" s="431"/>
      <c r="W11" s="431"/>
      <c r="X11" s="431"/>
      <c r="Y11" s="432"/>
    </row>
    <row r="12" spans="1:27" ht="32.25" customHeight="1" x14ac:dyDescent="0.55000000000000004">
      <c r="A12" s="212"/>
      <c r="B12" s="471" t="s">
        <v>214</v>
      </c>
      <c r="C12" s="472"/>
      <c r="D12" s="472"/>
      <c r="E12" s="473"/>
      <c r="F12" s="433" t="e">
        <f>F11/3</f>
        <v>#DIV/0!</v>
      </c>
      <c r="G12" s="434"/>
      <c r="H12" s="434"/>
      <c r="I12" s="434"/>
      <c r="J12" s="434"/>
      <c r="K12" s="434"/>
      <c r="L12" s="434"/>
      <c r="M12" s="434"/>
      <c r="N12" s="434"/>
      <c r="O12" s="434"/>
      <c r="P12" s="434"/>
      <c r="Q12" s="434"/>
      <c r="R12" s="434"/>
      <c r="S12" s="434"/>
      <c r="T12" s="434"/>
      <c r="U12" s="434"/>
      <c r="V12" s="434"/>
      <c r="W12" s="434"/>
      <c r="X12" s="434"/>
      <c r="Y12" s="435"/>
    </row>
    <row r="13" spans="1:27" ht="32.25" customHeight="1" x14ac:dyDescent="0.55000000000000004">
      <c r="A13" s="212"/>
      <c r="B13" s="474" t="s">
        <v>216</v>
      </c>
      <c r="C13" s="475"/>
      <c r="D13" s="475"/>
      <c r="E13" s="476"/>
      <c r="F13" s="477">
        <f>J40</f>
        <v>0</v>
      </c>
      <c r="G13" s="478"/>
      <c r="H13" s="478"/>
      <c r="I13" s="478"/>
      <c r="J13" s="479"/>
      <c r="K13" s="480">
        <f>O40</f>
        <v>0</v>
      </c>
      <c r="L13" s="478"/>
      <c r="M13" s="478"/>
      <c r="N13" s="478"/>
      <c r="O13" s="479"/>
      <c r="P13" s="480">
        <f>T40</f>
        <v>0</v>
      </c>
      <c r="Q13" s="478"/>
      <c r="R13" s="478"/>
      <c r="S13" s="478"/>
      <c r="T13" s="479"/>
      <c r="U13" s="481">
        <f>Y40</f>
        <v>0</v>
      </c>
      <c r="V13" s="482"/>
      <c r="W13" s="482"/>
      <c r="X13" s="482"/>
      <c r="Y13" s="483"/>
    </row>
    <row r="14" spans="1:27" ht="32.25" customHeight="1" x14ac:dyDescent="0.55000000000000004">
      <c r="A14" s="212"/>
      <c r="B14" s="427" t="s">
        <v>207</v>
      </c>
      <c r="C14" s="428"/>
      <c r="D14" s="428"/>
      <c r="E14" s="429"/>
      <c r="F14" s="436"/>
      <c r="G14" s="437"/>
      <c r="H14" s="437"/>
      <c r="I14" s="437"/>
      <c r="J14" s="438"/>
      <c r="K14" s="439" t="e">
        <f>K13/F13</f>
        <v>#DIV/0!</v>
      </c>
      <c r="L14" s="431"/>
      <c r="M14" s="431"/>
      <c r="N14" s="431"/>
      <c r="O14" s="440"/>
      <c r="P14" s="439" t="e">
        <f>P13/F13</f>
        <v>#DIV/0!</v>
      </c>
      <c r="Q14" s="431"/>
      <c r="R14" s="431"/>
      <c r="S14" s="431"/>
      <c r="T14" s="440"/>
      <c r="U14" s="431" t="e">
        <f>U13/F13</f>
        <v>#DIV/0!</v>
      </c>
      <c r="V14" s="431"/>
      <c r="W14" s="431"/>
      <c r="X14" s="431"/>
      <c r="Y14" s="432"/>
    </row>
    <row r="15" spans="1:27" ht="32.25" customHeight="1" x14ac:dyDescent="0.55000000000000004">
      <c r="A15" s="212"/>
      <c r="B15" s="427" t="s">
        <v>215</v>
      </c>
      <c r="C15" s="428"/>
      <c r="D15" s="428"/>
      <c r="E15" s="429"/>
      <c r="F15" s="436"/>
      <c r="G15" s="437"/>
      <c r="H15" s="437"/>
      <c r="I15" s="437"/>
      <c r="J15" s="438"/>
      <c r="K15" s="439" t="e">
        <f>K14-1</f>
        <v>#DIV/0!</v>
      </c>
      <c r="L15" s="431"/>
      <c r="M15" s="431"/>
      <c r="N15" s="431"/>
      <c r="O15" s="440"/>
      <c r="P15" s="439" t="e">
        <f>P14-K14</f>
        <v>#DIV/0!</v>
      </c>
      <c r="Q15" s="431"/>
      <c r="R15" s="431"/>
      <c r="S15" s="431"/>
      <c r="T15" s="440"/>
      <c r="U15" s="431" t="e">
        <f>U14-P14</f>
        <v>#DIV/0!</v>
      </c>
      <c r="V15" s="431"/>
      <c r="W15" s="431"/>
      <c r="X15" s="431"/>
      <c r="Y15" s="432"/>
    </row>
    <row r="16" spans="1:27" ht="32.25" customHeight="1" x14ac:dyDescent="0.55000000000000004">
      <c r="A16" s="212"/>
      <c r="B16" s="65" t="s">
        <v>217</v>
      </c>
      <c r="C16" s="66"/>
      <c r="D16" s="66"/>
      <c r="E16" s="67"/>
      <c r="F16" s="430" t="e">
        <f>K15+P15+U15</f>
        <v>#DIV/0!</v>
      </c>
      <c r="G16" s="431"/>
      <c r="H16" s="431"/>
      <c r="I16" s="431"/>
      <c r="J16" s="431"/>
      <c r="K16" s="431"/>
      <c r="L16" s="431"/>
      <c r="M16" s="431"/>
      <c r="N16" s="431"/>
      <c r="O16" s="431"/>
      <c r="P16" s="431"/>
      <c r="Q16" s="431"/>
      <c r="R16" s="431"/>
      <c r="S16" s="431"/>
      <c r="T16" s="431"/>
      <c r="U16" s="431"/>
      <c r="V16" s="431"/>
      <c r="W16" s="431"/>
      <c r="X16" s="431"/>
      <c r="Y16" s="432"/>
    </row>
    <row r="17" spans="1:26" ht="32.25" customHeight="1" x14ac:dyDescent="0.55000000000000004">
      <c r="A17" s="212"/>
      <c r="B17" s="471" t="s">
        <v>218</v>
      </c>
      <c r="C17" s="472"/>
      <c r="D17" s="472"/>
      <c r="E17" s="473"/>
      <c r="F17" s="433" t="e">
        <f>F16/3</f>
        <v>#DIV/0!</v>
      </c>
      <c r="G17" s="434"/>
      <c r="H17" s="434"/>
      <c r="I17" s="434"/>
      <c r="J17" s="434"/>
      <c r="K17" s="434"/>
      <c r="L17" s="434"/>
      <c r="M17" s="434"/>
      <c r="N17" s="434"/>
      <c r="O17" s="434"/>
      <c r="P17" s="434"/>
      <c r="Q17" s="434"/>
      <c r="R17" s="434"/>
      <c r="S17" s="434"/>
      <c r="T17" s="434"/>
      <c r="U17" s="434"/>
      <c r="V17" s="434"/>
      <c r="W17" s="434"/>
      <c r="X17" s="434"/>
      <c r="Y17" s="435"/>
    </row>
    <row r="18" spans="1:26" ht="32.25" customHeight="1" x14ac:dyDescent="0.55000000000000004">
      <c r="A18" s="212"/>
      <c r="B18" s="474" t="s">
        <v>208</v>
      </c>
      <c r="C18" s="475"/>
      <c r="D18" s="475"/>
      <c r="E18" s="476"/>
      <c r="F18" s="496" t="e">
        <f>F8/F13</f>
        <v>#DIV/0!</v>
      </c>
      <c r="G18" s="497"/>
      <c r="H18" s="497"/>
      <c r="I18" s="497"/>
      <c r="J18" s="498"/>
      <c r="K18" s="499" t="e">
        <f>K8/K13</f>
        <v>#DIV/0!</v>
      </c>
      <c r="L18" s="497"/>
      <c r="M18" s="497"/>
      <c r="N18" s="497"/>
      <c r="O18" s="498"/>
      <c r="P18" s="499" t="e">
        <f>P8/P13</f>
        <v>#DIV/0!</v>
      </c>
      <c r="Q18" s="497"/>
      <c r="R18" s="497"/>
      <c r="S18" s="497"/>
      <c r="T18" s="498"/>
      <c r="U18" s="497" t="e">
        <f>U8/U13</f>
        <v>#DIV/0!</v>
      </c>
      <c r="V18" s="497"/>
      <c r="W18" s="497"/>
      <c r="X18" s="497"/>
      <c r="Y18" s="500"/>
    </row>
    <row r="19" spans="1:26" ht="32.25" customHeight="1" x14ac:dyDescent="0.55000000000000004">
      <c r="A19" s="212"/>
      <c r="B19" s="427" t="s">
        <v>209</v>
      </c>
      <c r="C19" s="428"/>
      <c r="D19" s="428"/>
      <c r="E19" s="429"/>
      <c r="F19" s="436"/>
      <c r="G19" s="437"/>
      <c r="H19" s="437"/>
      <c r="I19" s="437"/>
      <c r="J19" s="438"/>
      <c r="K19" s="439" t="e">
        <f>(K18/F18)-1</f>
        <v>#DIV/0!</v>
      </c>
      <c r="L19" s="431"/>
      <c r="M19" s="431"/>
      <c r="N19" s="431"/>
      <c r="O19" s="440"/>
      <c r="P19" s="439" t="e">
        <f>(P18/F18)-1</f>
        <v>#DIV/0!</v>
      </c>
      <c r="Q19" s="431"/>
      <c r="R19" s="431"/>
      <c r="S19" s="431"/>
      <c r="T19" s="440"/>
      <c r="U19" s="431" t="e">
        <f>(U18/F18)-1</f>
        <v>#DIV/0!</v>
      </c>
      <c r="V19" s="431"/>
      <c r="W19" s="431"/>
      <c r="X19" s="431"/>
      <c r="Y19" s="432"/>
    </row>
    <row r="20" spans="1:26" ht="32.25" customHeight="1" x14ac:dyDescent="0.55000000000000004">
      <c r="A20" s="212"/>
      <c r="B20" s="421" t="s">
        <v>210</v>
      </c>
      <c r="C20" s="422"/>
      <c r="D20" s="422"/>
      <c r="E20" s="423"/>
      <c r="F20" s="424" t="e">
        <f>(K19+P19+U19)/3</f>
        <v>#DIV/0!</v>
      </c>
      <c r="G20" s="425"/>
      <c r="H20" s="425"/>
      <c r="I20" s="425"/>
      <c r="J20" s="425"/>
      <c r="K20" s="425"/>
      <c r="L20" s="425"/>
      <c r="M20" s="425"/>
      <c r="N20" s="425"/>
      <c r="O20" s="425"/>
      <c r="P20" s="425"/>
      <c r="Q20" s="425"/>
      <c r="R20" s="425"/>
      <c r="S20" s="425"/>
      <c r="T20" s="425"/>
      <c r="U20" s="425"/>
      <c r="V20" s="425"/>
      <c r="W20" s="425"/>
      <c r="X20" s="425"/>
      <c r="Y20" s="426"/>
    </row>
    <row r="21" spans="1:26" ht="32.25" customHeight="1" x14ac:dyDescent="0.55000000000000004">
      <c r="A21" s="212"/>
      <c r="B21" s="484" t="s">
        <v>180</v>
      </c>
      <c r="C21" s="485"/>
      <c r="D21" s="485"/>
      <c r="E21" s="485"/>
      <c r="F21" s="485"/>
      <c r="G21" s="485"/>
      <c r="H21" s="485"/>
      <c r="I21" s="485"/>
      <c r="J21" s="485"/>
      <c r="K21" s="485"/>
      <c r="L21" s="485"/>
      <c r="M21" s="485"/>
      <c r="N21" s="485"/>
      <c r="O21" s="485"/>
      <c r="P21" s="485"/>
      <c r="Q21" s="485"/>
      <c r="R21" s="485"/>
      <c r="S21" s="485"/>
      <c r="T21" s="485"/>
      <c r="U21" s="485"/>
      <c r="V21" s="485"/>
      <c r="W21" s="485"/>
      <c r="X21" s="485"/>
      <c r="Y21" s="486"/>
    </row>
    <row r="22" spans="1:26" ht="32.25" customHeight="1" x14ac:dyDescent="0.55000000000000004">
      <c r="A22" s="212"/>
      <c r="B22" s="487"/>
      <c r="C22" s="488"/>
      <c r="D22" s="488"/>
      <c r="E22" s="488"/>
      <c r="F22" s="488"/>
      <c r="G22" s="488"/>
      <c r="H22" s="488"/>
      <c r="I22" s="488"/>
      <c r="J22" s="488"/>
      <c r="K22" s="488"/>
      <c r="L22" s="488"/>
      <c r="M22" s="488"/>
      <c r="N22" s="488"/>
      <c r="O22" s="488"/>
      <c r="P22" s="488"/>
      <c r="Q22" s="488"/>
      <c r="R22" s="488"/>
      <c r="S22" s="488"/>
      <c r="T22" s="488"/>
      <c r="U22" s="488"/>
      <c r="V22" s="488"/>
      <c r="W22" s="488"/>
      <c r="X22" s="488"/>
      <c r="Y22" s="489"/>
    </row>
    <row r="23" spans="1:26" ht="32.25" customHeight="1" x14ac:dyDescent="0.55000000000000004">
      <c r="A23" s="212"/>
      <c r="B23" s="487"/>
      <c r="C23" s="488"/>
      <c r="D23" s="488"/>
      <c r="E23" s="488"/>
      <c r="F23" s="488"/>
      <c r="G23" s="488"/>
      <c r="H23" s="488"/>
      <c r="I23" s="488"/>
      <c r="J23" s="488"/>
      <c r="K23" s="488"/>
      <c r="L23" s="488"/>
      <c r="M23" s="488"/>
      <c r="N23" s="488"/>
      <c r="O23" s="488"/>
      <c r="P23" s="488"/>
      <c r="Q23" s="488"/>
      <c r="R23" s="488"/>
      <c r="S23" s="488"/>
      <c r="T23" s="488"/>
      <c r="U23" s="488"/>
      <c r="V23" s="488"/>
      <c r="W23" s="488"/>
      <c r="X23" s="488"/>
      <c r="Y23" s="489"/>
    </row>
    <row r="24" spans="1:26" ht="32.25" customHeight="1" x14ac:dyDescent="0.55000000000000004">
      <c r="A24" s="212"/>
      <c r="B24" s="487"/>
      <c r="C24" s="488"/>
      <c r="D24" s="488"/>
      <c r="E24" s="488"/>
      <c r="F24" s="488"/>
      <c r="G24" s="488"/>
      <c r="H24" s="488"/>
      <c r="I24" s="488"/>
      <c r="J24" s="488"/>
      <c r="K24" s="488"/>
      <c r="L24" s="488"/>
      <c r="M24" s="488"/>
      <c r="N24" s="488"/>
      <c r="O24" s="488"/>
      <c r="P24" s="488"/>
      <c r="Q24" s="488"/>
      <c r="R24" s="488"/>
      <c r="S24" s="488"/>
      <c r="T24" s="488"/>
      <c r="U24" s="488"/>
      <c r="V24" s="488"/>
      <c r="W24" s="488"/>
      <c r="X24" s="488"/>
      <c r="Y24" s="489"/>
    </row>
    <row r="25" spans="1:26" ht="32.25" customHeight="1" x14ac:dyDescent="0.55000000000000004">
      <c r="A25" s="212"/>
      <c r="B25" s="487"/>
      <c r="C25" s="488"/>
      <c r="D25" s="488"/>
      <c r="E25" s="488"/>
      <c r="F25" s="488"/>
      <c r="G25" s="488"/>
      <c r="H25" s="488"/>
      <c r="I25" s="488"/>
      <c r="J25" s="488"/>
      <c r="K25" s="488"/>
      <c r="L25" s="488"/>
      <c r="M25" s="488"/>
      <c r="N25" s="488"/>
      <c r="O25" s="488"/>
      <c r="P25" s="488"/>
      <c r="Q25" s="488"/>
      <c r="R25" s="488"/>
      <c r="S25" s="488"/>
      <c r="T25" s="488"/>
      <c r="U25" s="488"/>
      <c r="V25" s="488"/>
      <c r="W25" s="488"/>
      <c r="X25" s="488"/>
      <c r="Y25" s="489"/>
    </row>
    <row r="26" spans="1:26" ht="32.25" customHeight="1" x14ac:dyDescent="0.55000000000000004">
      <c r="A26" s="212"/>
      <c r="B26" s="487"/>
      <c r="C26" s="488"/>
      <c r="D26" s="488"/>
      <c r="E26" s="488"/>
      <c r="F26" s="488"/>
      <c r="G26" s="488"/>
      <c r="H26" s="488"/>
      <c r="I26" s="488"/>
      <c r="J26" s="488"/>
      <c r="K26" s="488"/>
      <c r="L26" s="488"/>
      <c r="M26" s="488"/>
      <c r="N26" s="488"/>
      <c r="O26" s="488"/>
      <c r="P26" s="488"/>
      <c r="Q26" s="488"/>
      <c r="R26" s="488"/>
      <c r="S26" s="488"/>
      <c r="T26" s="488"/>
      <c r="U26" s="488"/>
      <c r="V26" s="488"/>
      <c r="W26" s="488"/>
      <c r="X26" s="488"/>
      <c r="Y26" s="489"/>
    </row>
    <row r="27" spans="1:26" ht="32.25" customHeight="1" x14ac:dyDescent="0.55000000000000004">
      <c r="A27" s="212"/>
      <c r="B27" s="487"/>
      <c r="C27" s="488"/>
      <c r="D27" s="488"/>
      <c r="E27" s="488"/>
      <c r="F27" s="488"/>
      <c r="G27" s="488"/>
      <c r="H27" s="488"/>
      <c r="I27" s="488"/>
      <c r="J27" s="488"/>
      <c r="K27" s="488"/>
      <c r="L27" s="488"/>
      <c r="M27" s="488"/>
      <c r="N27" s="488"/>
      <c r="O27" s="488"/>
      <c r="P27" s="488"/>
      <c r="Q27" s="488"/>
      <c r="R27" s="488"/>
      <c r="S27" s="488"/>
      <c r="T27" s="488"/>
      <c r="U27" s="488"/>
      <c r="V27" s="488"/>
      <c r="W27" s="488"/>
      <c r="X27" s="488"/>
      <c r="Y27" s="489"/>
    </row>
    <row r="28" spans="1:26" ht="45" customHeight="1" x14ac:dyDescent="0.55000000000000004">
      <c r="B28" s="419" t="s">
        <v>204</v>
      </c>
      <c r="C28" s="419"/>
      <c r="D28" s="419"/>
      <c r="E28" s="419"/>
      <c r="F28" s="419"/>
      <c r="G28" s="419"/>
      <c r="H28" s="419"/>
      <c r="I28" s="419"/>
      <c r="J28" s="419"/>
      <c r="K28" s="419"/>
      <c r="L28" s="419"/>
      <c r="M28" s="419"/>
      <c r="N28" s="419"/>
      <c r="O28" s="419"/>
      <c r="P28" s="419"/>
      <c r="Q28" s="419"/>
      <c r="R28" s="419"/>
      <c r="S28" s="419"/>
      <c r="T28" s="419"/>
      <c r="U28" s="419"/>
      <c r="V28" s="419"/>
      <c r="W28" s="419"/>
      <c r="X28" s="419"/>
      <c r="Y28" s="419"/>
    </row>
    <row r="29" spans="1:26" ht="32.25" customHeight="1" x14ac:dyDescent="0.55000000000000004">
      <c r="B29" s="490"/>
      <c r="C29" s="491"/>
      <c r="D29" s="491"/>
      <c r="E29" s="492"/>
      <c r="F29" s="493" t="s">
        <v>181</v>
      </c>
      <c r="G29" s="494"/>
      <c r="H29" s="494"/>
      <c r="I29" s="494"/>
      <c r="J29" s="495"/>
      <c r="K29" s="493" t="s">
        <v>170</v>
      </c>
      <c r="L29" s="494"/>
      <c r="M29" s="494"/>
      <c r="N29" s="494"/>
      <c r="O29" s="495"/>
      <c r="P29" s="493" t="s">
        <v>171</v>
      </c>
      <c r="Q29" s="494"/>
      <c r="R29" s="494"/>
      <c r="S29" s="494"/>
      <c r="T29" s="495"/>
      <c r="U29" s="493" t="s">
        <v>172</v>
      </c>
      <c r="V29" s="494"/>
      <c r="W29" s="494"/>
      <c r="X29" s="494"/>
      <c r="Y29" s="495"/>
    </row>
    <row r="30" spans="1:26" ht="32.25" customHeight="1" thickBot="1" x14ac:dyDescent="0.6">
      <c r="B30" s="501" t="s">
        <v>182</v>
      </c>
      <c r="C30" s="501"/>
      <c r="D30" s="501"/>
      <c r="E30" s="501"/>
      <c r="F30" s="502" t="s">
        <v>183</v>
      </c>
      <c r="G30" s="503"/>
      <c r="H30" s="457"/>
      <c r="I30" s="63" t="s">
        <v>184</v>
      </c>
      <c r="J30" s="69" t="s">
        <v>185</v>
      </c>
      <c r="K30" s="502" t="s">
        <v>183</v>
      </c>
      <c r="L30" s="503"/>
      <c r="M30" s="504"/>
      <c r="N30" s="63" t="s">
        <v>184</v>
      </c>
      <c r="O30" s="69" t="s">
        <v>185</v>
      </c>
      <c r="P30" s="502" t="s">
        <v>183</v>
      </c>
      <c r="Q30" s="503"/>
      <c r="R30" s="504"/>
      <c r="S30" s="63" t="s">
        <v>184</v>
      </c>
      <c r="T30" s="69" t="s">
        <v>185</v>
      </c>
      <c r="U30" s="502" t="s">
        <v>183</v>
      </c>
      <c r="V30" s="503"/>
      <c r="W30" s="504"/>
      <c r="X30" s="63" t="s">
        <v>184</v>
      </c>
      <c r="Y30" s="69" t="s">
        <v>185</v>
      </c>
      <c r="Z30" s="82" t="s">
        <v>205</v>
      </c>
    </row>
    <row r="31" spans="1:26" ht="32.25" customHeight="1" x14ac:dyDescent="0.55000000000000004">
      <c r="B31" s="501" t="s">
        <v>186</v>
      </c>
      <c r="C31" s="501"/>
      <c r="D31" s="501"/>
      <c r="E31" s="501"/>
      <c r="F31" s="505"/>
      <c r="G31" s="506"/>
      <c r="H31" s="109" t="s">
        <v>187</v>
      </c>
      <c r="I31" s="70">
        <v>0.43</v>
      </c>
      <c r="J31" s="88">
        <f>F31*I31</f>
        <v>0</v>
      </c>
      <c r="K31" s="505"/>
      <c r="L31" s="506"/>
      <c r="M31" s="71" t="str">
        <f t="shared" ref="M31:N35" si="0">H31</f>
        <v>ｋWh</v>
      </c>
      <c r="N31" s="68">
        <f t="shared" si="0"/>
        <v>0.43</v>
      </c>
      <c r="O31" s="88">
        <f>K31*N31</f>
        <v>0</v>
      </c>
      <c r="P31" s="505"/>
      <c r="Q31" s="506"/>
      <c r="R31" s="71" t="str">
        <f t="shared" ref="R31:S35" si="1">H31</f>
        <v>ｋWh</v>
      </c>
      <c r="S31" s="68">
        <f t="shared" si="1"/>
        <v>0.43</v>
      </c>
      <c r="T31" s="88">
        <f>P31*S31</f>
        <v>0</v>
      </c>
      <c r="U31" s="505"/>
      <c r="V31" s="506"/>
      <c r="W31" s="71" t="str">
        <f t="shared" ref="W31:X35" si="2">H31</f>
        <v>ｋWh</v>
      </c>
      <c r="X31" s="68">
        <f t="shared" si="2"/>
        <v>0.43</v>
      </c>
      <c r="Y31" s="88">
        <f>U31*X31</f>
        <v>0</v>
      </c>
      <c r="Z31" s="80" t="s">
        <v>222</v>
      </c>
    </row>
    <row r="32" spans="1:26" ht="32.25" customHeight="1" x14ac:dyDescent="0.55000000000000004">
      <c r="B32" s="501" t="s">
        <v>188</v>
      </c>
      <c r="C32" s="510" t="s">
        <v>189</v>
      </c>
      <c r="D32" s="510"/>
      <c r="E32" s="510"/>
      <c r="F32" s="511"/>
      <c r="G32" s="512"/>
      <c r="H32" s="108" t="s">
        <v>190</v>
      </c>
      <c r="I32" s="79">
        <v>2.4900000000000002</v>
      </c>
      <c r="J32" s="95">
        <f>F32*I32</f>
        <v>0</v>
      </c>
      <c r="K32" s="511"/>
      <c r="L32" s="512"/>
      <c r="M32" s="96" t="str">
        <f t="shared" si="0"/>
        <v>L</v>
      </c>
      <c r="N32" s="81">
        <f t="shared" si="0"/>
        <v>2.4900000000000002</v>
      </c>
      <c r="O32" s="95">
        <f>K32*N32</f>
        <v>0</v>
      </c>
      <c r="P32" s="511"/>
      <c r="Q32" s="512"/>
      <c r="R32" s="96" t="str">
        <f t="shared" si="1"/>
        <v>L</v>
      </c>
      <c r="S32" s="81">
        <f t="shared" si="1"/>
        <v>2.4900000000000002</v>
      </c>
      <c r="T32" s="95">
        <f>P32*S32</f>
        <v>0</v>
      </c>
      <c r="U32" s="511"/>
      <c r="V32" s="512"/>
      <c r="W32" s="96" t="str">
        <f t="shared" si="2"/>
        <v>L</v>
      </c>
      <c r="X32" s="81">
        <f t="shared" si="2"/>
        <v>2.4900000000000002</v>
      </c>
      <c r="Y32" s="95">
        <f>U32*X32</f>
        <v>0</v>
      </c>
    </row>
    <row r="33" spans="2:26" ht="32.25" customHeight="1" x14ac:dyDescent="0.55000000000000004">
      <c r="B33" s="501"/>
      <c r="C33" s="509" t="s">
        <v>191</v>
      </c>
      <c r="D33" s="509"/>
      <c r="E33" s="509"/>
      <c r="F33" s="507"/>
      <c r="G33" s="508"/>
      <c r="H33" s="100" t="s">
        <v>190</v>
      </c>
      <c r="I33" s="94">
        <v>2.71</v>
      </c>
      <c r="J33" s="101">
        <f>F33*I33</f>
        <v>0</v>
      </c>
      <c r="K33" s="507"/>
      <c r="L33" s="508"/>
      <c r="M33" s="102" t="str">
        <f t="shared" si="0"/>
        <v>L</v>
      </c>
      <c r="N33" s="99">
        <f t="shared" si="0"/>
        <v>2.71</v>
      </c>
      <c r="O33" s="101">
        <f>K33*N33</f>
        <v>0</v>
      </c>
      <c r="P33" s="507"/>
      <c r="Q33" s="508"/>
      <c r="R33" s="102" t="str">
        <f t="shared" si="1"/>
        <v>L</v>
      </c>
      <c r="S33" s="99">
        <f t="shared" si="1"/>
        <v>2.71</v>
      </c>
      <c r="T33" s="101">
        <f>P33*S33</f>
        <v>0</v>
      </c>
      <c r="U33" s="507"/>
      <c r="V33" s="508"/>
      <c r="W33" s="102" t="str">
        <f t="shared" si="2"/>
        <v>L</v>
      </c>
      <c r="X33" s="99">
        <f t="shared" si="2"/>
        <v>2.71</v>
      </c>
      <c r="Y33" s="101">
        <f>U33*X33</f>
        <v>0</v>
      </c>
      <c r="Z33" s="80" t="s">
        <v>236</v>
      </c>
    </row>
    <row r="34" spans="2:26" ht="32.25" customHeight="1" x14ac:dyDescent="0.55000000000000004">
      <c r="B34" s="501"/>
      <c r="C34" s="509" t="s">
        <v>192</v>
      </c>
      <c r="D34" s="509"/>
      <c r="E34" s="509"/>
      <c r="F34" s="507"/>
      <c r="G34" s="508"/>
      <c r="H34" s="100" t="s">
        <v>193</v>
      </c>
      <c r="I34" s="94">
        <v>2.14</v>
      </c>
      <c r="J34" s="101">
        <f>F34*I34</f>
        <v>0</v>
      </c>
      <c r="K34" s="507"/>
      <c r="L34" s="508"/>
      <c r="M34" s="102" t="str">
        <f t="shared" si="0"/>
        <v>㎥</v>
      </c>
      <c r="N34" s="99">
        <f t="shared" si="0"/>
        <v>2.14</v>
      </c>
      <c r="O34" s="101">
        <f>K34*N34</f>
        <v>0</v>
      </c>
      <c r="P34" s="507"/>
      <c r="Q34" s="508"/>
      <c r="R34" s="102" t="str">
        <f t="shared" si="1"/>
        <v>㎥</v>
      </c>
      <c r="S34" s="99">
        <f t="shared" si="1"/>
        <v>2.14</v>
      </c>
      <c r="T34" s="101">
        <f>P34*S34</f>
        <v>0</v>
      </c>
      <c r="U34" s="507"/>
      <c r="V34" s="508"/>
      <c r="W34" s="102" t="str">
        <f t="shared" si="2"/>
        <v>㎥</v>
      </c>
      <c r="X34" s="99">
        <f t="shared" si="2"/>
        <v>2.14</v>
      </c>
      <c r="Y34" s="101">
        <f>U34*X34</f>
        <v>0</v>
      </c>
    </row>
    <row r="35" spans="2:26" ht="32.25" customHeight="1" thickBot="1" x14ac:dyDescent="0.6">
      <c r="B35" s="501"/>
      <c r="C35" s="513" t="s">
        <v>194</v>
      </c>
      <c r="D35" s="513"/>
      <c r="E35" s="513"/>
      <c r="F35" s="514"/>
      <c r="G35" s="515"/>
      <c r="H35" s="97" t="s">
        <v>193</v>
      </c>
      <c r="I35" s="72">
        <v>3</v>
      </c>
      <c r="J35" s="98">
        <f>F35*I35</f>
        <v>0</v>
      </c>
      <c r="K35" s="514"/>
      <c r="L35" s="515"/>
      <c r="M35" s="73" t="str">
        <f t="shared" si="0"/>
        <v>㎥</v>
      </c>
      <c r="N35" s="74">
        <f t="shared" si="0"/>
        <v>3</v>
      </c>
      <c r="O35" s="98">
        <f>K35*N35</f>
        <v>0</v>
      </c>
      <c r="P35" s="514"/>
      <c r="Q35" s="515"/>
      <c r="R35" s="73" t="str">
        <f t="shared" si="1"/>
        <v>㎥</v>
      </c>
      <c r="S35" s="74">
        <f t="shared" si="1"/>
        <v>3</v>
      </c>
      <c r="T35" s="98">
        <f>P35*S35</f>
        <v>0</v>
      </c>
      <c r="U35" s="514"/>
      <c r="V35" s="515"/>
      <c r="W35" s="73" t="str">
        <f t="shared" si="2"/>
        <v>㎥</v>
      </c>
      <c r="X35" s="74">
        <f t="shared" si="2"/>
        <v>3</v>
      </c>
      <c r="Y35" s="98">
        <f>U35*X35</f>
        <v>0</v>
      </c>
    </row>
    <row r="36" spans="2:26" ht="32.25" customHeight="1" thickBot="1" x14ac:dyDescent="0.6">
      <c r="B36" s="516"/>
      <c r="C36" s="516"/>
      <c r="D36" s="516"/>
      <c r="E36" s="516"/>
      <c r="F36" s="517" t="s">
        <v>195</v>
      </c>
      <c r="G36" s="518"/>
      <c r="H36" s="519"/>
      <c r="I36" s="520"/>
      <c r="J36" s="88">
        <f>SUM(J32:J35)</f>
        <v>0</v>
      </c>
      <c r="K36" s="517" t="s">
        <v>195</v>
      </c>
      <c r="L36" s="518"/>
      <c r="M36" s="518"/>
      <c r="N36" s="520"/>
      <c r="O36" s="88">
        <f>SUM(O32:O35)</f>
        <v>0</v>
      </c>
      <c r="P36" s="517" t="s">
        <v>195</v>
      </c>
      <c r="Q36" s="518"/>
      <c r="R36" s="518"/>
      <c r="S36" s="520"/>
      <c r="T36" s="88">
        <f>SUM(T32:T35)</f>
        <v>0</v>
      </c>
      <c r="U36" s="517" t="s">
        <v>195</v>
      </c>
      <c r="V36" s="518"/>
      <c r="W36" s="518"/>
      <c r="X36" s="520"/>
      <c r="Y36" s="88">
        <f>SUM(Y32:Y35)</f>
        <v>0</v>
      </c>
    </row>
    <row r="37" spans="2:26" ht="32.25" customHeight="1" x14ac:dyDescent="0.55000000000000004">
      <c r="B37" s="448" t="s">
        <v>196</v>
      </c>
      <c r="C37" s="531" t="s">
        <v>197</v>
      </c>
      <c r="D37" s="531"/>
      <c r="E37" s="531"/>
      <c r="F37" s="532"/>
      <c r="G37" s="533"/>
      <c r="H37" s="104" t="s">
        <v>190</v>
      </c>
      <c r="I37" s="105">
        <v>2.3199999999999998</v>
      </c>
      <c r="J37" s="106">
        <f>F37*I37</f>
        <v>0</v>
      </c>
      <c r="K37" s="532"/>
      <c r="L37" s="533"/>
      <c r="M37" s="107" t="str">
        <f>H37</f>
        <v>L</v>
      </c>
      <c r="N37" s="103">
        <f>I37</f>
        <v>2.3199999999999998</v>
      </c>
      <c r="O37" s="106">
        <f>K37*N37</f>
        <v>0</v>
      </c>
      <c r="P37" s="532"/>
      <c r="Q37" s="533"/>
      <c r="R37" s="107" t="str">
        <f>H37</f>
        <v>L</v>
      </c>
      <c r="S37" s="103">
        <f>I37</f>
        <v>2.3199999999999998</v>
      </c>
      <c r="T37" s="106">
        <f>P37*S37</f>
        <v>0</v>
      </c>
      <c r="U37" s="532"/>
      <c r="V37" s="533"/>
      <c r="W37" s="107" t="str">
        <f>H37</f>
        <v>L</v>
      </c>
      <c r="X37" s="103">
        <f>I37</f>
        <v>2.3199999999999998</v>
      </c>
      <c r="Y37" s="106">
        <f>U37*X37</f>
        <v>0</v>
      </c>
    </row>
    <row r="38" spans="2:26" ht="32.25" customHeight="1" thickBot="1" x14ac:dyDescent="0.6">
      <c r="B38" s="448"/>
      <c r="C38" s="513" t="s">
        <v>198</v>
      </c>
      <c r="D38" s="513"/>
      <c r="E38" s="513"/>
      <c r="F38" s="514"/>
      <c r="G38" s="515"/>
      <c r="H38" s="97" t="s">
        <v>190</v>
      </c>
      <c r="I38" s="72">
        <v>2.58</v>
      </c>
      <c r="J38" s="98">
        <f>F38*I38</f>
        <v>0</v>
      </c>
      <c r="K38" s="514"/>
      <c r="L38" s="515"/>
      <c r="M38" s="75" t="str">
        <f>H38</f>
        <v>L</v>
      </c>
      <c r="N38" s="74">
        <f>I38</f>
        <v>2.58</v>
      </c>
      <c r="O38" s="98">
        <f>K38*N38</f>
        <v>0</v>
      </c>
      <c r="P38" s="514"/>
      <c r="Q38" s="515"/>
      <c r="R38" s="75" t="str">
        <f>H38</f>
        <v>L</v>
      </c>
      <c r="S38" s="74">
        <f>I38</f>
        <v>2.58</v>
      </c>
      <c r="T38" s="98">
        <f>P38*S38</f>
        <v>0</v>
      </c>
      <c r="U38" s="514"/>
      <c r="V38" s="515"/>
      <c r="W38" s="75" t="str">
        <f>H38</f>
        <v>L</v>
      </c>
      <c r="X38" s="74">
        <f>I38</f>
        <v>2.58</v>
      </c>
      <c r="Y38" s="98">
        <f>U38*X38</f>
        <v>0</v>
      </c>
    </row>
    <row r="39" spans="2:26" ht="32.25" customHeight="1" x14ac:dyDescent="0.55000000000000004">
      <c r="B39" s="516"/>
      <c r="C39" s="516"/>
      <c r="D39" s="516"/>
      <c r="E39" s="516"/>
      <c r="F39" s="517" t="s">
        <v>199</v>
      </c>
      <c r="G39" s="518"/>
      <c r="H39" s="530"/>
      <c r="I39" s="520"/>
      <c r="J39" s="88">
        <f>SUM(J37:J38)</f>
        <v>0</v>
      </c>
      <c r="K39" s="517" t="s">
        <v>199</v>
      </c>
      <c r="L39" s="518"/>
      <c r="M39" s="518"/>
      <c r="N39" s="520"/>
      <c r="O39" s="88">
        <f>SUM(O37:O38)</f>
        <v>0</v>
      </c>
      <c r="P39" s="517" t="s">
        <v>199</v>
      </c>
      <c r="Q39" s="518"/>
      <c r="R39" s="518"/>
      <c r="S39" s="520"/>
      <c r="T39" s="88">
        <f>SUM(T37:T38)</f>
        <v>0</v>
      </c>
      <c r="U39" s="517" t="s">
        <v>199</v>
      </c>
      <c r="V39" s="518"/>
      <c r="W39" s="518"/>
      <c r="X39" s="520"/>
      <c r="Y39" s="88">
        <f>SUM(Y37:Y38)</f>
        <v>0</v>
      </c>
    </row>
    <row r="40" spans="2:26" ht="32.25" customHeight="1" x14ac:dyDescent="0.55000000000000004">
      <c r="B40" s="521" t="s">
        <v>200</v>
      </c>
      <c r="C40" s="521"/>
      <c r="D40" s="521"/>
      <c r="E40" s="521"/>
      <c r="F40" s="76"/>
      <c r="G40" s="77"/>
      <c r="H40" s="77"/>
      <c r="I40" s="77"/>
      <c r="J40" s="89">
        <f>J31+J36+J39</f>
        <v>0</v>
      </c>
      <c r="K40" s="76"/>
      <c r="L40" s="77"/>
      <c r="M40" s="77"/>
      <c r="N40" s="77"/>
      <c r="O40" s="89">
        <f>O31+O36+O39</f>
        <v>0</v>
      </c>
      <c r="P40" s="76"/>
      <c r="Q40" s="77"/>
      <c r="R40" s="77"/>
      <c r="S40" s="77"/>
      <c r="T40" s="89">
        <f>T31+T36+T39</f>
        <v>0</v>
      </c>
      <c r="U40" s="76"/>
      <c r="V40" s="77"/>
      <c r="W40" s="77"/>
      <c r="X40" s="77"/>
      <c r="Y40" s="89">
        <f>Y31+Y36+Y39</f>
        <v>0</v>
      </c>
    </row>
    <row r="41" spans="2:26" ht="32.25" customHeight="1" x14ac:dyDescent="0.55000000000000004">
      <c r="B41" s="510" t="s">
        <v>201</v>
      </c>
      <c r="C41" s="510"/>
      <c r="D41" s="510"/>
      <c r="E41" s="510"/>
      <c r="F41" s="510"/>
      <c r="G41" s="510"/>
      <c r="H41" s="510"/>
      <c r="I41" s="510"/>
      <c r="J41" s="510"/>
      <c r="K41" s="510"/>
      <c r="L41" s="510"/>
      <c r="M41" s="510"/>
      <c r="N41" s="510"/>
      <c r="O41" s="510"/>
      <c r="P41" s="510"/>
      <c r="Q41" s="510"/>
      <c r="R41" s="510"/>
      <c r="S41" s="510"/>
      <c r="T41" s="510"/>
      <c r="U41" s="510"/>
      <c r="V41" s="510"/>
      <c r="W41" s="510"/>
      <c r="X41" s="510"/>
      <c r="Y41" s="510"/>
    </row>
    <row r="42" spans="2:26" ht="32.25" customHeight="1" x14ac:dyDescent="0.55000000000000004">
      <c r="B42" s="522"/>
      <c r="C42" s="522"/>
      <c r="D42" s="522"/>
      <c r="E42" s="522"/>
      <c r="F42" s="522"/>
      <c r="G42" s="522"/>
      <c r="H42" s="522"/>
      <c r="I42" s="522"/>
      <c r="J42" s="522"/>
      <c r="K42" s="522"/>
      <c r="L42" s="522"/>
      <c r="M42" s="522"/>
      <c r="N42" s="522"/>
      <c r="O42" s="522"/>
      <c r="P42" s="522"/>
      <c r="Q42" s="522"/>
      <c r="R42" s="522"/>
      <c r="S42" s="522"/>
      <c r="T42" s="522"/>
      <c r="U42" s="522"/>
      <c r="V42" s="522"/>
      <c r="W42" s="522"/>
      <c r="X42" s="522"/>
      <c r="Y42" s="522"/>
    </row>
    <row r="43" spans="2:26" ht="32.25" customHeight="1" x14ac:dyDescent="0.55000000000000004">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row>
    <row r="44" spans="2:26" ht="32.25" customHeight="1" x14ac:dyDescent="0.55000000000000004">
      <c r="B44" s="522"/>
      <c r="C44" s="522"/>
      <c r="D44" s="522"/>
      <c r="E44" s="522"/>
      <c r="F44" s="522"/>
      <c r="G44" s="522"/>
      <c r="H44" s="522"/>
      <c r="I44" s="522"/>
      <c r="J44" s="522"/>
      <c r="K44" s="522"/>
      <c r="L44" s="522"/>
      <c r="M44" s="522"/>
      <c r="N44" s="522"/>
      <c r="O44" s="522"/>
      <c r="P44" s="522"/>
      <c r="Q44" s="522"/>
      <c r="R44" s="522"/>
      <c r="S44" s="522"/>
      <c r="T44" s="522"/>
      <c r="U44" s="522"/>
      <c r="V44" s="522"/>
      <c r="W44" s="522"/>
      <c r="X44" s="522"/>
      <c r="Y44" s="522"/>
    </row>
    <row r="45" spans="2:26" ht="32.25" customHeight="1" x14ac:dyDescent="0.55000000000000004">
      <c r="B45" s="522"/>
      <c r="C45" s="522"/>
      <c r="D45" s="522"/>
      <c r="E45" s="522"/>
      <c r="F45" s="522"/>
      <c r="G45" s="522"/>
      <c r="H45" s="522"/>
      <c r="I45" s="522"/>
      <c r="J45" s="522"/>
      <c r="K45" s="522"/>
      <c r="L45" s="522"/>
      <c r="M45" s="522"/>
      <c r="N45" s="522"/>
      <c r="O45" s="522"/>
      <c r="P45" s="522"/>
      <c r="Q45" s="522"/>
      <c r="R45" s="522"/>
      <c r="S45" s="522"/>
      <c r="T45" s="522"/>
      <c r="U45" s="522"/>
      <c r="V45" s="522"/>
      <c r="W45" s="522"/>
      <c r="X45" s="522"/>
      <c r="Y45" s="522"/>
    </row>
    <row r="46" spans="2:26" ht="32.25" customHeight="1" x14ac:dyDescent="0.55000000000000004">
      <c r="B46" s="523"/>
      <c r="C46" s="523"/>
      <c r="D46" s="523"/>
      <c r="E46" s="523"/>
      <c r="F46" s="523"/>
      <c r="G46" s="523"/>
      <c r="H46" s="523"/>
      <c r="I46" s="523"/>
      <c r="J46" s="523"/>
      <c r="K46" s="523"/>
      <c r="L46" s="523"/>
      <c r="M46" s="523"/>
      <c r="N46" s="523"/>
      <c r="O46" s="523"/>
      <c r="P46" s="523"/>
      <c r="Q46" s="523"/>
      <c r="R46" s="523"/>
      <c r="S46" s="523"/>
      <c r="T46" s="523"/>
      <c r="U46" s="523"/>
      <c r="V46" s="523"/>
      <c r="W46" s="523"/>
      <c r="X46" s="523"/>
      <c r="Y46" s="523"/>
    </row>
    <row r="47" spans="2:26" ht="32.25" customHeight="1" x14ac:dyDescent="0.55000000000000004">
      <c r="B47" s="523"/>
      <c r="C47" s="523"/>
      <c r="D47" s="523"/>
      <c r="E47" s="523"/>
      <c r="F47" s="523"/>
      <c r="G47" s="523"/>
      <c r="H47" s="523"/>
      <c r="I47" s="523"/>
      <c r="J47" s="523"/>
      <c r="K47" s="523"/>
      <c r="L47" s="523"/>
      <c r="M47" s="523"/>
      <c r="N47" s="523"/>
      <c r="O47" s="523"/>
      <c r="P47" s="523"/>
      <c r="Q47" s="523"/>
      <c r="R47" s="523"/>
      <c r="S47" s="523"/>
      <c r="T47" s="523"/>
      <c r="U47" s="523"/>
      <c r="V47" s="523"/>
      <c r="W47" s="523"/>
      <c r="X47" s="523"/>
      <c r="Y47" s="523"/>
    </row>
    <row r="48" spans="2:26" ht="37.5" customHeight="1" x14ac:dyDescent="0.55000000000000004">
      <c r="B48" s="534"/>
      <c r="C48" s="534"/>
      <c r="D48" s="534"/>
      <c r="E48" s="534"/>
      <c r="F48" s="534"/>
      <c r="G48" s="534"/>
      <c r="H48" s="534"/>
      <c r="I48" s="534"/>
      <c r="J48" s="534"/>
      <c r="K48" s="534"/>
      <c r="L48" s="534"/>
      <c r="M48" s="534"/>
      <c r="N48" s="534"/>
      <c r="O48" s="534"/>
      <c r="P48" s="534"/>
      <c r="Q48" s="534"/>
      <c r="R48" s="534"/>
      <c r="S48" s="534"/>
      <c r="T48" s="534"/>
      <c r="U48" s="534"/>
      <c r="V48" s="534"/>
      <c r="W48" s="534"/>
      <c r="X48" s="534"/>
      <c r="Y48" s="534"/>
    </row>
    <row r="49" spans="2:26" ht="32.25" customHeight="1" x14ac:dyDescent="0.55000000000000004">
      <c r="B49" s="451" t="s">
        <v>311</v>
      </c>
      <c r="C49" s="452"/>
      <c r="D49" s="452"/>
      <c r="E49" s="452"/>
      <c r="F49" s="452"/>
      <c r="G49" s="452"/>
      <c r="H49" s="452"/>
      <c r="I49" s="452"/>
      <c r="J49" s="452"/>
      <c r="K49" s="452"/>
      <c r="L49" s="452"/>
      <c r="M49" s="452"/>
      <c r="N49" s="452"/>
      <c r="O49" s="452"/>
      <c r="P49" s="452"/>
      <c r="Q49" s="452"/>
      <c r="R49" s="452"/>
      <c r="S49" s="452"/>
      <c r="T49" s="452"/>
      <c r="U49" s="452"/>
      <c r="V49" s="452"/>
      <c r="W49" s="452"/>
      <c r="X49" s="452"/>
      <c r="Y49" s="457"/>
    </row>
    <row r="50" spans="2:26" ht="32.25" customHeight="1" x14ac:dyDescent="0.55000000000000004">
      <c r="B50" s="524"/>
      <c r="C50" s="525"/>
      <c r="D50" s="525"/>
      <c r="E50" s="525"/>
      <c r="F50" s="525"/>
      <c r="G50" s="525"/>
      <c r="H50" s="525"/>
      <c r="I50" s="525"/>
      <c r="J50" s="525"/>
      <c r="K50" s="525"/>
      <c r="L50" s="525"/>
      <c r="M50" s="525"/>
      <c r="N50" s="525"/>
      <c r="O50" s="525"/>
      <c r="P50" s="525"/>
      <c r="Q50" s="525"/>
      <c r="R50" s="525"/>
      <c r="S50" s="525"/>
      <c r="T50" s="525"/>
      <c r="U50" s="525"/>
      <c r="V50" s="525"/>
      <c r="W50" s="525"/>
      <c r="X50" s="525"/>
      <c r="Y50" s="526"/>
      <c r="Z50" s="80" t="s">
        <v>256</v>
      </c>
    </row>
    <row r="51" spans="2:26" ht="32.25" customHeight="1" x14ac:dyDescent="0.55000000000000004">
      <c r="B51" s="524"/>
      <c r="C51" s="525"/>
      <c r="D51" s="525"/>
      <c r="E51" s="525"/>
      <c r="F51" s="525"/>
      <c r="G51" s="525"/>
      <c r="H51" s="525"/>
      <c r="I51" s="525"/>
      <c r="J51" s="525"/>
      <c r="K51" s="525"/>
      <c r="L51" s="525"/>
      <c r="M51" s="525"/>
      <c r="N51" s="525"/>
      <c r="O51" s="525"/>
      <c r="P51" s="525"/>
      <c r="Q51" s="525"/>
      <c r="R51" s="525"/>
      <c r="S51" s="525"/>
      <c r="T51" s="525"/>
      <c r="U51" s="525"/>
      <c r="V51" s="525"/>
      <c r="W51" s="525"/>
      <c r="X51" s="525"/>
      <c r="Y51" s="526"/>
    </row>
    <row r="52" spans="2:26" ht="32.25" customHeight="1" x14ac:dyDescent="0.55000000000000004">
      <c r="B52" s="524"/>
      <c r="C52" s="525"/>
      <c r="D52" s="525"/>
      <c r="E52" s="525"/>
      <c r="F52" s="525"/>
      <c r="G52" s="525"/>
      <c r="H52" s="525"/>
      <c r="I52" s="525"/>
      <c r="J52" s="525"/>
      <c r="K52" s="525"/>
      <c r="L52" s="525"/>
      <c r="M52" s="525"/>
      <c r="N52" s="525"/>
      <c r="O52" s="525"/>
      <c r="P52" s="525"/>
      <c r="Q52" s="525"/>
      <c r="R52" s="525"/>
      <c r="S52" s="525"/>
      <c r="T52" s="525"/>
      <c r="U52" s="525"/>
      <c r="V52" s="525"/>
      <c r="W52" s="525"/>
      <c r="X52" s="525"/>
      <c r="Y52" s="526"/>
    </row>
    <row r="53" spans="2:26" ht="32.25" customHeight="1" x14ac:dyDescent="0.55000000000000004">
      <c r="B53" s="524"/>
      <c r="C53" s="525"/>
      <c r="D53" s="525"/>
      <c r="E53" s="525"/>
      <c r="F53" s="525"/>
      <c r="G53" s="525"/>
      <c r="H53" s="525"/>
      <c r="I53" s="525"/>
      <c r="J53" s="525"/>
      <c r="K53" s="525"/>
      <c r="L53" s="525"/>
      <c r="M53" s="525"/>
      <c r="N53" s="525"/>
      <c r="O53" s="525"/>
      <c r="P53" s="525"/>
      <c r="Q53" s="525"/>
      <c r="R53" s="525"/>
      <c r="S53" s="525"/>
      <c r="T53" s="525"/>
      <c r="U53" s="525"/>
      <c r="V53" s="525"/>
      <c r="W53" s="525"/>
      <c r="X53" s="525"/>
      <c r="Y53" s="526"/>
    </row>
    <row r="54" spans="2:26" ht="32.25" customHeight="1" x14ac:dyDescent="0.55000000000000004">
      <c r="B54" s="527"/>
      <c r="C54" s="528"/>
      <c r="D54" s="528"/>
      <c r="E54" s="528"/>
      <c r="F54" s="528"/>
      <c r="G54" s="528"/>
      <c r="H54" s="528"/>
      <c r="I54" s="528"/>
      <c r="J54" s="528"/>
      <c r="K54" s="528"/>
      <c r="L54" s="528"/>
      <c r="M54" s="528"/>
      <c r="N54" s="528"/>
      <c r="O54" s="528"/>
      <c r="P54" s="528"/>
      <c r="Q54" s="528"/>
      <c r="R54" s="528"/>
      <c r="S54" s="528"/>
      <c r="T54" s="528"/>
      <c r="U54" s="528"/>
      <c r="V54" s="528"/>
      <c r="W54" s="528"/>
      <c r="X54" s="528"/>
      <c r="Y54" s="529"/>
    </row>
  </sheetData>
  <sheetProtection algorithmName="SHA-512" hashValue="Xp2Bcc605Dg+Fe6MfMNWj5Ozxo3/wBHEOe9+Ka1/eIwzpuEDQ09jsk/WIcbCqQzMIb5ulcdhqmX6wahOUs9g+g==" saltValue="JzX3Ez9KnNN/Z5Pp61TPng==" spinCount="100000" sheet="1"/>
  <mergeCells count="143">
    <mergeCell ref="B50:Y54"/>
    <mergeCell ref="U38:V38"/>
    <mergeCell ref="B39:E39"/>
    <mergeCell ref="F39:I39"/>
    <mergeCell ref="K39:N39"/>
    <mergeCell ref="P39:S39"/>
    <mergeCell ref="U39:X39"/>
    <mergeCell ref="B37:B38"/>
    <mergeCell ref="C37:E37"/>
    <mergeCell ref="F37:G37"/>
    <mergeCell ref="K37:L37"/>
    <mergeCell ref="P37:Q37"/>
    <mergeCell ref="U37:V37"/>
    <mergeCell ref="C38:E38"/>
    <mergeCell ref="F38:G38"/>
    <mergeCell ref="K38:L38"/>
    <mergeCell ref="P38:Q38"/>
    <mergeCell ref="B48:Y48"/>
    <mergeCell ref="B36:E36"/>
    <mergeCell ref="F36:I36"/>
    <mergeCell ref="K36:N36"/>
    <mergeCell ref="P36:S36"/>
    <mergeCell ref="U36:X36"/>
    <mergeCell ref="B40:E40"/>
    <mergeCell ref="B41:Y41"/>
    <mergeCell ref="B42:Y47"/>
    <mergeCell ref="B49:Y49"/>
    <mergeCell ref="U33:V33"/>
    <mergeCell ref="C34:E34"/>
    <mergeCell ref="F34:G34"/>
    <mergeCell ref="K34:L34"/>
    <mergeCell ref="P34:Q34"/>
    <mergeCell ref="U34:V34"/>
    <mergeCell ref="B32:B35"/>
    <mergeCell ref="C32:E32"/>
    <mergeCell ref="F32:G32"/>
    <mergeCell ref="K32:L32"/>
    <mergeCell ref="P32:Q32"/>
    <mergeCell ref="U32:V32"/>
    <mergeCell ref="C33:E33"/>
    <mergeCell ref="F33:G33"/>
    <mergeCell ref="K33:L33"/>
    <mergeCell ref="P33:Q33"/>
    <mergeCell ref="C35:E35"/>
    <mergeCell ref="F35:G35"/>
    <mergeCell ref="K35:L35"/>
    <mergeCell ref="P35:Q35"/>
    <mergeCell ref="U35:V35"/>
    <mergeCell ref="B30:E30"/>
    <mergeCell ref="F30:H30"/>
    <mergeCell ref="K30:M30"/>
    <mergeCell ref="P30:R30"/>
    <mergeCell ref="U30:W30"/>
    <mergeCell ref="B31:E31"/>
    <mergeCell ref="F31:G31"/>
    <mergeCell ref="K31:L31"/>
    <mergeCell ref="P31:Q31"/>
    <mergeCell ref="U31:V31"/>
    <mergeCell ref="B29:E29"/>
    <mergeCell ref="F29:J29"/>
    <mergeCell ref="K29:O29"/>
    <mergeCell ref="P29:T29"/>
    <mergeCell ref="U29:Y29"/>
    <mergeCell ref="B18:E18"/>
    <mergeCell ref="F18:J18"/>
    <mergeCell ref="K18:O18"/>
    <mergeCell ref="P18:T18"/>
    <mergeCell ref="U18:Y18"/>
    <mergeCell ref="B19:E19"/>
    <mergeCell ref="F19:J19"/>
    <mergeCell ref="K19:O19"/>
    <mergeCell ref="P19:T19"/>
    <mergeCell ref="U19:Y19"/>
    <mergeCell ref="B11:E11"/>
    <mergeCell ref="B12:E12"/>
    <mergeCell ref="B13:E13"/>
    <mergeCell ref="F13:J13"/>
    <mergeCell ref="K13:O13"/>
    <mergeCell ref="P13:T13"/>
    <mergeCell ref="U13:Y13"/>
    <mergeCell ref="B21:Y21"/>
    <mergeCell ref="B22:Y27"/>
    <mergeCell ref="B17:E17"/>
    <mergeCell ref="F17:Y17"/>
    <mergeCell ref="U8:Y8"/>
    <mergeCell ref="B9:E9"/>
    <mergeCell ref="F9:J9"/>
    <mergeCell ref="K9:O9"/>
    <mergeCell ref="P9:T9"/>
    <mergeCell ref="U9:Y9"/>
    <mergeCell ref="B10:E10"/>
    <mergeCell ref="F10:J10"/>
    <mergeCell ref="K10:O10"/>
    <mergeCell ref="P10:T10"/>
    <mergeCell ref="U10:Y10"/>
    <mergeCell ref="A2:A27"/>
    <mergeCell ref="B2:E3"/>
    <mergeCell ref="F2:J2"/>
    <mergeCell ref="K2:O2"/>
    <mergeCell ref="P2:T2"/>
    <mergeCell ref="U2:Y2"/>
    <mergeCell ref="B4:E4"/>
    <mergeCell ref="F4:J4"/>
    <mergeCell ref="K4:O4"/>
    <mergeCell ref="P4:T4"/>
    <mergeCell ref="B6:E6"/>
    <mergeCell ref="F6:J6"/>
    <mergeCell ref="K6:O6"/>
    <mergeCell ref="P6:T6"/>
    <mergeCell ref="U6:Y6"/>
    <mergeCell ref="B7:E7"/>
    <mergeCell ref="F7:J7"/>
    <mergeCell ref="K7:O7"/>
    <mergeCell ref="P7:T7"/>
    <mergeCell ref="U7:Y7"/>
    <mergeCell ref="B8:E8"/>
    <mergeCell ref="F8:J8"/>
    <mergeCell ref="K8:O8"/>
    <mergeCell ref="P8:T8"/>
    <mergeCell ref="C1:V1"/>
    <mergeCell ref="W1:Y1"/>
    <mergeCell ref="B28:Y28"/>
    <mergeCell ref="B20:E20"/>
    <mergeCell ref="F20:Y20"/>
    <mergeCell ref="B14:E14"/>
    <mergeCell ref="F11:Y11"/>
    <mergeCell ref="F12:Y12"/>
    <mergeCell ref="F14:J14"/>
    <mergeCell ref="K14:O14"/>
    <mergeCell ref="P14:T14"/>
    <mergeCell ref="U14:Y14"/>
    <mergeCell ref="B15:E15"/>
    <mergeCell ref="F15:J15"/>
    <mergeCell ref="K15:O15"/>
    <mergeCell ref="P15:T15"/>
    <mergeCell ref="U15:Y15"/>
    <mergeCell ref="F16:Y16"/>
    <mergeCell ref="U4:Y4"/>
    <mergeCell ref="B5:E5"/>
    <mergeCell ref="F5:J5"/>
    <mergeCell ref="K5:O5"/>
    <mergeCell ref="P5:T5"/>
    <mergeCell ref="U5:Y5"/>
  </mergeCells>
  <phoneticPr fontId="1"/>
  <conditionalFormatting sqref="B22:Y27 B42:Y47 B50:Y54">
    <cfRule type="containsBlanks" dxfId="20" priority="4">
      <formula>LEN(TRIM(B22))=0</formula>
    </cfRule>
  </conditionalFormatting>
  <conditionalFormatting sqref="F3 H3">
    <cfRule type="containsBlanks" dxfId="19" priority="1">
      <formula>LEN(TRIM(F3))=0</formula>
    </cfRule>
  </conditionalFormatting>
  <conditionalFormatting sqref="F31:H35 F37:H38">
    <cfRule type="containsBlanks" dxfId="18" priority="3">
      <formula>LEN(TRIM(F31))=0</formula>
    </cfRule>
  </conditionalFormatting>
  <conditionalFormatting sqref="F4:Y8">
    <cfRule type="containsBlanks" dxfId="17" priority="2">
      <formula>LEN(TRIM(F4))=0</formula>
    </cfRule>
  </conditionalFormatting>
  <conditionalFormatting sqref="K31:L35">
    <cfRule type="containsBlanks" dxfId="16" priority="6">
      <formula>LEN(TRIM(K31))=0</formula>
    </cfRule>
  </conditionalFormatting>
  <conditionalFormatting sqref="P31:Q35 U31:V35 K37:L38 P37:Q38 U37:V38">
    <cfRule type="containsBlanks" dxfId="15" priority="5">
      <formula>LEN(TRIM(K31))=0</formula>
    </cfRule>
  </conditionalFormatting>
  <dataValidations count="3">
    <dataValidation type="list" allowBlank="1" showInputMessage="1" showErrorMessage="1" sqref="H3" xr:uid="{CC9E55B5-D6B2-4667-8076-1ED4DD521687}">
      <formula1>"1,2,3,4,5,6,7,8,9,10,11,12"</formula1>
    </dataValidation>
    <dataValidation type="list" allowBlank="1" showInputMessage="1" showErrorMessage="1" sqref="F3" xr:uid="{96AD592F-2E35-4938-8A32-94CAA1E971E6}">
      <formula1>"2026,2025,2024"</formula1>
    </dataValidation>
    <dataValidation type="decimal" operator="greaterThanOrEqual" allowBlank="1" showInputMessage="1" showErrorMessage="1" errorTitle="数値を入力してください。" error="数値を入力してください。" sqref="F31:G35 K31:L35 P31:Q35 U31:V35 F37:G38 K37:L38 P37:Q38 U37:V38" xr:uid="{ECF9A46B-C4D1-4B36-978C-DC15D756E47F}">
      <formula1>0</formula1>
    </dataValidation>
  </dataValidations>
  <pageMargins left="0.25" right="0.25" top="0.34" bottom="0.25" header="0.3" footer="0.3"/>
  <pageSetup paperSize="9" scale="46" fitToHeight="0" orientation="landscape" r:id="rId1"/>
  <rowBreaks count="1" manualBreakCount="1">
    <brk id="27" max="16383" man="1"/>
  </rowBreaks>
  <ignoredErrors>
    <ignoredError sqref="J36:Y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9EAD-6B8F-47A3-A61D-7776914E8C80}">
  <sheetPr>
    <tabColor theme="8" tint="0.79998168889431442"/>
    <pageSetUpPr fitToPage="1"/>
  </sheetPr>
  <dimension ref="A1:N68"/>
  <sheetViews>
    <sheetView showGridLines="0" view="pageBreakPreview" zoomScale="85" zoomScaleNormal="100" zoomScaleSheetLayoutView="85" workbookViewId="0">
      <selection activeCell="C5" sqref="C5"/>
    </sheetView>
  </sheetViews>
  <sheetFormatPr defaultColWidth="3.08203125" defaultRowHeight="18" x14ac:dyDescent="0.55000000000000004"/>
  <cols>
    <col min="1" max="1" width="3.08203125" style="1"/>
    <col min="2" max="2" width="10" style="1" customWidth="1"/>
    <col min="3" max="3" width="11.25" style="1" customWidth="1"/>
    <col min="4" max="5" width="26.83203125" style="1" customWidth="1"/>
    <col min="6" max="6" width="15" style="1" customWidth="1"/>
    <col min="7" max="7" width="14.25" style="1" customWidth="1"/>
    <col min="8" max="8" width="14.33203125" style="1" customWidth="1"/>
    <col min="9" max="9" width="125.75" style="47" customWidth="1"/>
    <col min="10" max="10" width="12.25" style="3" customWidth="1"/>
    <col min="11" max="11" width="11.08203125" style="6" bestFit="1" customWidth="1"/>
    <col min="12" max="16384" width="3.08203125" style="1"/>
  </cols>
  <sheetData>
    <row r="1" spans="1:14" ht="24.75" customHeight="1" x14ac:dyDescent="0.55000000000000004">
      <c r="A1" s="21" t="s">
        <v>166</v>
      </c>
      <c r="B1" s="38"/>
      <c r="D1" s="56" t="str">
        <f>IF(OR(C5=0,D5=0,F5=0,G5=0,F17=0),"記入モレあり!!"," ")</f>
        <v>記入モレあり!!</v>
      </c>
      <c r="E1" s="55" t="str">
        <f>IF(OR(F17&lt;500,8000&lt;F17,F16&lt;F17),"申請額誤り!!"," ")</f>
        <v>申請額誤り!!</v>
      </c>
      <c r="F1" s="559" t="str">
        <f>IF(F15=F25," ","収支計算額誤り!!")</f>
        <v xml:space="preserve"> </v>
      </c>
      <c r="G1" s="559"/>
      <c r="H1" s="39"/>
      <c r="I1" s="16" t="s">
        <v>57</v>
      </c>
    </row>
    <row r="2" spans="1:14" ht="22.5" customHeight="1" x14ac:dyDescent="0.55000000000000004">
      <c r="A2" s="537" t="s">
        <v>81</v>
      </c>
      <c r="B2" s="537"/>
      <c r="C2" s="537"/>
      <c r="D2" s="537"/>
      <c r="E2" s="537"/>
      <c r="F2" s="537"/>
      <c r="G2" s="537"/>
      <c r="H2" s="537"/>
      <c r="I2" s="7" t="s">
        <v>130</v>
      </c>
    </row>
    <row r="3" spans="1:14" ht="18" customHeight="1" x14ac:dyDescent="0.55000000000000004">
      <c r="A3" s="38" t="s">
        <v>26</v>
      </c>
      <c r="B3" s="38"/>
      <c r="C3" s="38"/>
      <c r="D3" s="38"/>
      <c r="E3" s="38"/>
      <c r="F3" s="38"/>
      <c r="G3" s="38"/>
      <c r="H3" s="53" t="s">
        <v>96</v>
      </c>
      <c r="I3" s="16" t="s">
        <v>223</v>
      </c>
    </row>
    <row r="4" spans="1:14" ht="45" customHeight="1" x14ac:dyDescent="0.55000000000000004">
      <c r="A4" s="38"/>
      <c r="B4" s="51" t="s">
        <v>11</v>
      </c>
      <c r="C4" s="50" t="s">
        <v>92</v>
      </c>
      <c r="D4" s="541" t="s">
        <v>124</v>
      </c>
      <c r="E4" s="542"/>
      <c r="F4" s="52" t="s">
        <v>123</v>
      </c>
      <c r="G4" s="50" t="s">
        <v>133</v>
      </c>
      <c r="H4" s="50" t="s">
        <v>65</v>
      </c>
      <c r="I4" s="16"/>
      <c r="J4" s="1"/>
      <c r="K4" s="1"/>
    </row>
    <row r="5" spans="1:14" ht="41.25" customHeight="1" x14ac:dyDescent="0.55000000000000004">
      <c r="A5" s="38"/>
      <c r="B5" s="538" t="s">
        <v>308</v>
      </c>
      <c r="C5" s="48"/>
      <c r="D5" s="543"/>
      <c r="E5" s="544"/>
      <c r="F5" s="112"/>
      <c r="G5" s="45"/>
      <c r="H5" s="138"/>
      <c r="I5" s="3" t="s">
        <v>314</v>
      </c>
      <c r="J5" s="1"/>
      <c r="K5" s="1"/>
    </row>
    <row r="6" spans="1:14" ht="41.25" customHeight="1" x14ac:dyDescent="0.55000000000000004">
      <c r="A6" s="38"/>
      <c r="B6" s="539"/>
      <c r="C6" s="49"/>
      <c r="D6" s="545"/>
      <c r="E6" s="546"/>
      <c r="F6" s="113"/>
      <c r="G6" s="46"/>
      <c r="H6" s="139"/>
      <c r="I6" s="155" t="s">
        <v>137</v>
      </c>
      <c r="J6" s="1"/>
      <c r="K6" s="1"/>
    </row>
    <row r="7" spans="1:14" ht="41.25" customHeight="1" x14ac:dyDescent="0.55000000000000004">
      <c r="A7" s="38"/>
      <c r="B7" s="539"/>
      <c r="C7" s="49"/>
      <c r="D7" s="545"/>
      <c r="E7" s="546"/>
      <c r="F7" s="113"/>
      <c r="G7" s="46"/>
      <c r="H7" s="139"/>
      <c r="I7" s="4" t="s">
        <v>138</v>
      </c>
      <c r="J7" s="1"/>
      <c r="K7" s="1"/>
    </row>
    <row r="8" spans="1:14" ht="41.25" customHeight="1" x14ac:dyDescent="0.55000000000000004">
      <c r="A8" s="38"/>
      <c r="B8" s="539"/>
      <c r="C8" s="49"/>
      <c r="D8" s="545"/>
      <c r="E8" s="547"/>
      <c r="F8" s="113"/>
      <c r="G8" s="46"/>
      <c r="H8" s="139"/>
      <c r="I8" s="4" t="s">
        <v>139</v>
      </c>
      <c r="J8" s="1"/>
      <c r="K8" s="1"/>
    </row>
    <row r="9" spans="1:14" ht="41.25" customHeight="1" x14ac:dyDescent="0.55000000000000004">
      <c r="A9" s="38"/>
      <c r="B9" s="540"/>
      <c r="C9" s="173"/>
      <c r="D9" s="535"/>
      <c r="E9" s="536"/>
      <c r="F9" s="170"/>
      <c r="G9" s="171"/>
      <c r="H9" s="172"/>
      <c r="I9" s="4" t="s">
        <v>140</v>
      </c>
      <c r="J9" s="1"/>
      <c r="K9" s="40"/>
      <c r="L9" s="40"/>
      <c r="M9" s="40"/>
      <c r="N9" s="40"/>
    </row>
    <row r="10" spans="1:14" ht="41.25" customHeight="1" x14ac:dyDescent="0.55000000000000004">
      <c r="A10" s="38"/>
      <c r="B10" s="553" t="s">
        <v>306</v>
      </c>
      <c r="C10" s="554"/>
      <c r="D10" s="554"/>
      <c r="E10" s="555"/>
      <c r="F10" s="170">
        <f>SUM(F5:F9)</f>
        <v>0</v>
      </c>
      <c r="G10" s="165"/>
      <c r="H10" s="166"/>
      <c r="I10" s="4"/>
      <c r="J10" s="1"/>
      <c r="K10" s="40"/>
      <c r="L10" s="40"/>
      <c r="M10" s="40"/>
      <c r="N10" s="40"/>
    </row>
    <row r="11" spans="1:14" ht="41.25" customHeight="1" x14ac:dyDescent="0.55000000000000004">
      <c r="A11" s="38"/>
      <c r="B11" s="548" t="s">
        <v>309</v>
      </c>
      <c r="C11" s="48"/>
      <c r="D11" s="543"/>
      <c r="E11" s="550"/>
      <c r="F11" s="151"/>
      <c r="G11" s="156"/>
      <c r="H11" s="152"/>
      <c r="I11" s="4" t="s">
        <v>263</v>
      </c>
      <c r="J11" s="1"/>
      <c r="K11" s="40"/>
      <c r="L11" s="40"/>
      <c r="M11" s="40"/>
      <c r="N11" s="40"/>
    </row>
    <row r="12" spans="1:14" ht="41.25" customHeight="1" x14ac:dyDescent="0.55000000000000004">
      <c r="A12" s="38"/>
      <c r="B12" s="549"/>
      <c r="C12" s="49"/>
      <c r="D12" s="551"/>
      <c r="E12" s="552"/>
      <c r="F12" s="148"/>
      <c r="G12" s="46"/>
      <c r="H12" s="139"/>
      <c r="I12" s="155" t="s">
        <v>307</v>
      </c>
      <c r="J12" s="1"/>
      <c r="K12" s="40"/>
      <c r="L12" s="40"/>
      <c r="M12" s="40"/>
      <c r="N12" s="40"/>
    </row>
    <row r="13" spans="1:14" ht="41.25" customHeight="1" x14ac:dyDescent="0.55000000000000004">
      <c r="A13" s="38"/>
      <c r="B13" s="549"/>
      <c r="C13" s="150"/>
      <c r="D13" s="551"/>
      <c r="E13" s="552"/>
      <c r="F13" s="148"/>
      <c r="G13" s="180"/>
      <c r="H13" s="166"/>
      <c r="I13" s="4"/>
      <c r="J13" s="1"/>
      <c r="K13" s="40"/>
      <c r="L13" s="40"/>
      <c r="M13" s="40"/>
      <c r="N13" s="40"/>
    </row>
    <row r="14" spans="1:14" ht="41.25" customHeight="1" thickBot="1" x14ac:dyDescent="0.6">
      <c r="A14" s="38"/>
      <c r="B14" s="556" t="s">
        <v>306</v>
      </c>
      <c r="C14" s="557"/>
      <c r="D14" s="557"/>
      <c r="E14" s="558"/>
      <c r="F14" s="168">
        <f>SUM(F11:F13)</f>
        <v>0</v>
      </c>
      <c r="G14" s="174"/>
      <c r="H14" s="169"/>
      <c r="I14" s="4"/>
      <c r="J14" s="1"/>
      <c r="K14" s="40"/>
      <c r="L14" s="40"/>
      <c r="M14" s="40"/>
      <c r="N14" s="40"/>
    </row>
    <row r="15" spans="1:14" ht="37.5" customHeight="1" thickTop="1" x14ac:dyDescent="0.55000000000000004">
      <c r="A15" s="38"/>
      <c r="B15" s="549" t="s">
        <v>91</v>
      </c>
      <c r="C15" s="576"/>
      <c r="D15" s="576"/>
      <c r="E15" s="576"/>
      <c r="F15" s="134">
        <f>F10+F14</f>
        <v>0</v>
      </c>
      <c r="G15" s="149" t="s">
        <v>234</v>
      </c>
      <c r="H15" s="167" t="e">
        <f>AVERAGE(G5:G9,G11:G13)</f>
        <v>#DIV/0!</v>
      </c>
      <c r="I15" s="4"/>
      <c r="J15" s="1"/>
      <c r="K15" s="40"/>
      <c r="L15" s="40"/>
      <c r="M15" s="40"/>
      <c r="N15" s="40"/>
    </row>
    <row r="16" spans="1:14" ht="37.5" customHeight="1" thickBot="1" x14ac:dyDescent="0.6">
      <c r="A16" s="38"/>
      <c r="B16" s="548" t="s">
        <v>125</v>
      </c>
      <c r="C16" s="577"/>
      <c r="D16" s="577"/>
      <c r="E16" s="578"/>
      <c r="F16" s="135">
        <f>SUM(IF(F10/2&gt;=6000,6000,ROUNDDOWN(F10/2,0)),IF(F14/2&gt;=2000,2000,ROUNDDOWN(F14/2,0)))</f>
        <v>0</v>
      </c>
      <c r="G16" s="133" t="s">
        <v>126</v>
      </c>
      <c r="H16" s="136">
        <v>0.5</v>
      </c>
      <c r="I16" s="54" t="s">
        <v>129</v>
      </c>
      <c r="J16" s="1"/>
      <c r="K16" s="40"/>
      <c r="L16" s="40"/>
      <c r="M16" s="40"/>
      <c r="N16" s="40"/>
    </row>
    <row r="17" spans="1:14" ht="45" customHeight="1" thickBot="1" x14ac:dyDescent="0.6">
      <c r="A17" s="38"/>
      <c r="B17" s="568" t="s">
        <v>127</v>
      </c>
      <c r="C17" s="569"/>
      <c r="D17" s="569"/>
      <c r="E17" s="570"/>
      <c r="F17" s="119">
        <f>SUM(IF(F10/2&gt;=6000,6000,ROUNDDOWN(F10/2,0)),IF(F14/2&gt;=2000,2000,ROUNDDOWN(F14/2,0)))</f>
        <v>0</v>
      </c>
      <c r="G17" s="571"/>
      <c r="H17" s="572"/>
      <c r="I17" s="175" t="s">
        <v>313</v>
      </c>
      <c r="J17" s="1"/>
      <c r="K17" s="40"/>
      <c r="L17" s="40"/>
      <c r="M17" s="40"/>
      <c r="N17" s="40"/>
    </row>
    <row r="18" spans="1:14" ht="29.15" customHeight="1" x14ac:dyDescent="0.55000000000000004">
      <c r="I18" s="4"/>
      <c r="J18" s="1"/>
    </row>
    <row r="19" spans="1:14" ht="19.5" customHeight="1" x14ac:dyDescent="0.55000000000000004">
      <c r="A19" s="41" t="s">
        <v>27</v>
      </c>
      <c r="B19" s="41"/>
      <c r="C19" s="41"/>
      <c r="D19" s="41"/>
      <c r="E19" s="41"/>
      <c r="F19" s="41"/>
      <c r="H19" s="53" t="s">
        <v>96</v>
      </c>
      <c r="I19" s="16"/>
    </row>
    <row r="20" spans="1:14" ht="45" customHeight="1" x14ac:dyDescent="0.55000000000000004">
      <c r="B20" s="208" t="s">
        <v>11</v>
      </c>
      <c r="C20" s="208"/>
      <c r="D20" s="208"/>
      <c r="E20" s="208"/>
      <c r="F20" s="52" t="s">
        <v>123</v>
      </c>
      <c r="G20" s="208" t="s">
        <v>80</v>
      </c>
      <c r="H20" s="208"/>
      <c r="I20" s="16"/>
      <c r="J20" s="1"/>
      <c r="K20" s="1"/>
    </row>
    <row r="21" spans="1:14" ht="30" customHeight="1" x14ac:dyDescent="0.55000000000000004">
      <c r="B21" s="573" t="s">
        <v>28</v>
      </c>
      <c r="C21" s="573"/>
      <c r="D21" s="573"/>
      <c r="E21" s="573"/>
      <c r="F21" s="120"/>
      <c r="G21" s="574"/>
      <c r="H21" s="575"/>
      <c r="I21" s="16"/>
      <c r="J21" s="1"/>
      <c r="K21" s="1"/>
    </row>
    <row r="22" spans="1:14" ht="30" customHeight="1" x14ac:dyDescent="0.55000000000000004">
      <c r="B22" s="560" t="s">
        <v>29</v>
      </c>
      <c r="C22" s="560"/>
      <c r="D22" s="560"/>
      <c r="E22" s="560"/>
      <c r="F22" s="121"/>
      <c r="G22" s="564"/>
      <c r="H22" s="565"/>
      <c r="I22" s="4"/>
      <c r="J22" s="1"/>
      <c r="K22" s="1"/>
    </row>
    <row r="23" spans="1:14" ht="30" customHeight="1" x14ac:dyDescent="0.55000000000000004">
      <c r="B23" s="560" t="s">
        <v>30</v>
      </c>
      <c r="C23" s="560"/>
      <c r="D23" s="560"/>
      <c r="E23" s="560"/>
      <c r="F23" s="121"/>
      <c r="G23" s="564"/>
      <c r="H23" s="565"/>
      <c r="I23" s="4"/>
      <c r="J23" s="1"/>
      <c r="K23" s="1"/>
    </row>
    <row r="24" spans="1:14" ht="30" customHeight="1" thickBot="1" x14ac:dyDescent="0.6">
      <c r="B24" s="561" t="s">
        <v>31</v>
      </c>
      <c r="C24" s="561"/>
      <c r="D24" s="561"/>
      <c r="E24" s="561"/>
      <c r="F24" s="114">
        <f>F17</f>
        <v>0</v>
      </c>
      <c r="G24" s="566"/>
      <c r="H24" s="567"/>
      <c r="I24" s="54" t="s">
        <v>131</v>
      </c>
      <c r="J24" s="1"/>
      <c r="K24" s="1"/>
    </row>
    <row r="25" spans="1:14" ht="30" customHeight="1" thickTop="1" x14ac:dyDescent="0.55000000000000004">
      <c r="B25" s="298" t="s">
        <v>66</v>
      </c>
      <c r="C25" s="298"/>
      <c r="D25" s="298"/>
      <c r="E25" s="298"/>
      <c r="F25" s="137">
        <f>SUM(F21:F24)</f>
        <v>0</v>
      </c>
      <c r="G25" s="562"/>
      <c r="H25" s="563"/>
      <c r="I25" s="3" t="s">
        <v>132</v>
      </c>
      <c r="J25" s="1"/>
      <c r="K25" s="1"/>
    </row>
    <row r="26" spans="1:14" x14ac:dyDescent="0.55000000000000004">
      <c r="I26" s="4"/>
      <c r="J26" s="1"/>
    </row>
    <row r="27" spans="1:14" x14ac:dyDescent="0.55000000000000004">
      <c r="I27" s="4"/>
    </row>
    <row r="28" spans="1:14" x14ac:dyDescent="0.55000000000000004">
      <c r="I28" s="4"/>
    </row>
    <row r="29" spans="1:14" x14ac:dyDescent="0.55000000000000004">
      <c r="I29" s="4"/>
    </row>
    <row r="30" spans="1:14" x14ac:dyDescent="0.55000000000000004">
      <c r="E30" s="3"/>
      <c r="F30" s="3"/>
      <c r="G30" s="6"/>
    </row>
    <row r="31" spans="1:14" x14ac:dyDescent="0.55000000000000004">
      <c r="E31" s="7"/>
      <c r="F31" s="7"/>
      <c r="G31" s="6"/>
    </row>
    <row r="32" spans="1:14" x14ac:dyDescent="0.55000000000000004">
      <c r="E32" s="3"/>
      <c r="F32" s="3"/>
      <c r="G32" s="6"/>
    </row>
    <row r="33" spans="5:9" x14ac:dyDescent="0.55000000000000004">
      <c r="E33" s="3"/>
      <c r="F33" s="3"/>
      <c r="G33" s="6"/>
    </row>
    <row r="34" spans="5:9" x14ac:dyDescent="0.55000000000000004">
      <c r="E34" s="17"/>
      <c r="F34" s="17"/>
      <c r="G34" s="6"/>
    </row>
    <row r="35" spans="5:9" x14ac:dyDescent="0.55000000000000004">
      <c r="E35" s="4"/>
      <c r="F35" s="4"/>
      <c r="G35" s="6"/>
      <c r="I35" s="1"/>
    </row>
    <row r="36" spans="5:9" x14ac:dyDescent="0.55000000000000004">
      <c r="E36" s="4"/>
      <c r="F36" s="4"/>
      <c r="G36" s="6"/>
      <c r="I36" s="1"/>
    </row>
    <row r="37" spans="5:9" x14ac:dyDescent="0.55000000000000004">
      <c r="E37" s="4"/>
      <c r="F37" s="4"/>
      <c r="G37" s="6"/>
      <c r="I37" s="1"/>
    </row>
    <row r="38" spans="5:9" x14ac:dyDescent="0.55000000000000004">
      <c r="E38" s="17"/>
      <c r="F38" s="17"/>
      <c r="G38" s="6"/>
      <c r="I38" s="1"/>
    </row>
    <row r="39" spans="5:9" x14ac:dyDescent="0.55000000000000004">
      <c r="E39" s="3"/>
      <c r="F39" s="3"/>
      <c r="G39" s="6"/>
      <c r="I39" s="1"/>
    </row>
    <row r="40" spans="5:9" x14ac:dyDescent="0.55000000000000004">
      <c r="E40" s="3"/>
      <c r="F40" s="3"/>
      <c r="G40" s="6"/>
      <c r="I40" s="1"/>
    </row>
    <row r="41" spans="5:9" x14ac:dyDescent="0.55000000000000004">
      <c r="E41" s="18"/>
      <c r="F41" s="18"/>
      <c r="G41" s="6"/>
    </row>
    <row r="42" spans="5:9" x14ac:dyDescent="0.55000000000000004">
      <c r="E42" s="18"/>
      <c r="F42" s="18"/>
      <c r="G42" s="6"/>
    </row>
    <row r="43" spans="5:9" x14ac:dyDescent="0.55000000000000004">
      <c r="E43" s="18"/>
      <c r="F43" s="18"/>
      <c r="G43" s="6"/>
    </row>
    <row r="44" spans="5:9" x14ac:dyDescent="0.55000000000000004">
      <c r="E44" s="18"/>
      <c r="F44" s="18"/>
      <c r="G44" s="6"/>
    </row>
    <row r="45" spans="5:9" x14ac:dyDescent="0.55000000000000004">
      <c r="E45" s="3"/>
      <c r="F45" s="3"/>
      <c r="G45" s="6"/>
    </row>
    <row r="46" spans="5:9" x14ac:dyDescent="0.55000000000000004">
      <c r="E46" s="3"/>
      <c r="F46" s="3"/>
      <c r="G46" s="6"/>
    </row>
    <row r="47" spans="5:9" x14ac:dyDescent="0.55000000000000004">
      <c r="E47" s="3"/>
      <c r="F47" s="3"/>
      <c r="G47" s="6"/>
    </row>
    <row r="48" spans="5:9" x14ac:dyDescent="0.55000000000000004">
      <c r="E48" s="3"/>
      <c r="F48" s="3"/>
      <c r="G48" s="6"/>
    </row>
    <row r="49" spans="5:7" x14ac:dyDescent="0.55000000000000004">
      <c r="E49" s="3"/>
      <c r="F49" s="3"/>
      <c r="G49" s="6"/>
    </row>
    <row r="50" spans="5:7" x14ac:dyDescent="0.55000000000000004">
      <c r="E50" s="17"/>
      <c r="F50" s="17"/>
      <c r="G50" s="6"/>
    </row>
    <row r="51" spans="5:7" x14ac:dyDescent="0.55000000000000004">
      <c r="E51" s="17"/>
      <c r="F51" s="17"/>
      <c r="G51" s="6"/>
    </row>
    <row r="52" spans="5:7" x14ac:dyDescent="0.55000000000000004">
      <c r="E52" s="17"/>
      <c r="F52" s="17"/>
      <c r="G52" s="6"/>
    </row>
    <row r="53" spans="5:7" x14ac:dyDescent="0.55000000000000004">
      <c r="E53" s="17"/>
      <c r="F53" s="17"/>
      <c r="G53" s="6"/>
    </row>
    <row r="54" spans="5:7" x14ac:dyDescent="0.55000000000000004">
      <c r="E54" s="17"/>
      <c r="F54" s="17"/>
      <c r="G54" s="6"/>
    </row>
    <row r="55" spans="5:7" x14ac:dyDescent="0.55000000000000004">
      <c r="E55" s="17"/>
      <c r="F55" s="17"/>
      <c r="G55" s="6"/>
    </row>
    <row r="56" spans="5:7" x14ac:dyDescent="0.55000000000000004">
      <c r="E56" s="17"/>
      <c r="F56" s="17"/>
      <c r="G56" s="6"/>
    </row>
    <row r="57" spans="5:7" x14ac:dyDescent="0.55000000000000004">
      <c r="E57" s="3"/>
      <c r="F57" s="3"/>
      <c r="G57" s="6"/>
    </row>
    <row r="58" spans="5:7" x14ac:dyDescent="0.55000000000000004">
      <c r="E58" s="3"/>
      <c r="F58" s="3"/>
      <c r="G58" s="6"/>
    </row>
    <row r="59" spans="5:7" x14ac:dyDescent="0.55000000000000004">
      <c r="E59" s="3"/>
      <c r="F59" s="3"/>
      <c r="G59" s="6"/>
    </row>
    <row r="60" spans="5:7" x14ac:dyDescent="0.55000000000000004">
      <c r="E60" s="3"/>
      <c r="F60" s="3"/>
      <c r="G60" s="6"/>
    </row>
    <row r="61" spans="5:7" x14ac:dyDescent="0.55000000000000004">
      <c r="E61" s="11"/>
      <c r="F61" s="11"/>
      <c r="G61" s="6"/>
    </row>
    <row r="62" spans="5:7" x14ac:dyDescent="0.55000000000000004">
      <c r="E62" s="2"/>
      <c r="F62" s="2"/>
      <c r="G62" s="6"/>
    </row>
    <row r="63" spans="5:7" x14ac:dyDescent="0.55000000000000004">
      <c r="E63" s="17"/>
      <c r="F63" s="17"/>
      <c r="G63" s="6"/>
    </row>
    <row r="64" spans="5:7" x14ac:dyDescent="0.55000000000000004">
      <c r="E64" s="17"/>
      <c r="F64" s="17"/>
      <c r="G64" s="6"/>
    </row>
    <row r="65" spans="5:7" x14ac:dyDescent="0.55000000000000004">
      <c r="E65" s="4"/>
      <c r="F65" s="4"/>
      <c r="G65" s="6"/>
    </row>
    <row r="66" spans="5:7" x14ac:dyDescent="0.55000000000000004">
      <c r="E66" s="4"/>
      <c r="F66" s="4"/>
      <c r="G66" s="6"/>
    </row>
    <row r="67" spans="5:7" x14ac:dyDescent="0.55000000000000004">
      <c r="E67" s="11"/>
      <c r="F67" s="11"/>
    </row>
    <row r="68" spans="5:7" x14ac:dyDescent="0.55000000000000004">
      <c r="E68" s="2"/>
      <c r="F68" s="2"/>
    </row>
  </sheetData>
  <sheetProtection algorithmName="SHA-512" hashValue="vpxxgSRipp8+OeDjm94o/M52UD7Jpn84+eJhwZxreordfSj5Liro/XE3XcbDTLnVsSHy8BDsMG44D696YKRk1Q==" saltValue="WTJI/3oZkWksrlMIkkupDQ==" spinCount="100000" sheet="1" objects="1" scenarios="1"/>
  <mergeCells count="31">
    <mergeCell ref="F1:G1"/>
    <mergeCell ref="B23:E23"/>
    <mergeCell ref="B24:E24"/>
    <mergeCell ref="B25:E25"/>
    <mergeCell ref="B22:E22"/>
    <mergeCell ref="G25:H25"/>
    <mergeCell ref="G22:H22"/>
    <mergeCell ref="G23:H23"/>
    <mergeCell ref="G24:H24"/>
    <mergeCell ref="B17:E17"/>
    <mergeCell ref="G17:H17"/>
    <mergeCell ref="B20:E20"/>
    <mergeCell ref="B21:E21"/>
    <mergeCell ref="G21:H21"/>
    <mergeCell ref="B15:E15"/>
    <mergeCell ref="B16:E16"/>
    <mergeCell ref="D9:E9"/>
    <mergeCell ref="A2:H2"/>
    <mergeCell ref="G20:H20"/>
    <mergeCell ref="B5:B9"/>
    <mergeCell ref="D4:E4"/>
    <mergeCell ref="D5:E5"/>
    <mergeCell ref="D6:E6"/>
    <mergeCell ref="D7:E7"/>
    <mergeCell ref="D8:E8"/>
    <mergeCell ref="B11:B13"/>
    <mergeCell ref="D11:E11"/>
    <mergeCell ref="D12:E12"/>
    <mergeCell ref="D13:E13"/>
    <mergeCell ref="B10:E10"/>
    <mergeCell ref="B14:E14"/>
  </mergeCells>
  <phoneticPr fontId="1"/>
  <conditionalFormatting sqref="C5:C9 C11:C13">
    <cfRule type="expression" dxfId="14" priority="4">
      <formula>AND($C$5="",$C$6="",$C$7="",$C$8="",$C$9="")</formula>
    </cfRule>
  </conditionalFormatting>
  <conditionalFormatting sqref="D5:E9 D11:E13">
    <cfRule type="expression" dxfId="13" priority="3">
      <formula>AND($D$5="",$D$6="",$D$7="",$D$8="",$D$9="")</formula>
    </cfRule>
  </conditionalFormatting>
  <conditionalFormatting sqref="F5:F9 F11:F13">
    <cfRule type="expression" dxfId="12" priority="2">
      <formula>AND($F$5="",$F$6="",$F$7="",$F$8="",$F$9="")</formula>
    </cfRule>
  </conditionalFormatting>
  <conditionalFormatting sqref="F17">
    <cfRule type="containsBlanks" dxfId="11" priority="8">
      <formula>LEN(TRIM(F17))=0</formula>
    </cfRule>
  </conditionalFormatting>
  <conditionalFormatting sqref="F21:F23">
    <cfRule type="expression" dxfId="10" priority="5">
      <formula>$F$25&lt;&gt;$F$15</formula>
    </cfRule>
  </conditionalFormatting>
  <conditionalFormatting sqref="G5:G9 G11:G13">
    <cfRule type="expression" dxfId="9" priority="1">
      <formula>AND($G$5="",$G$6="",$G$7="",$G$8="",$G$9="")</formula>
    </cfRule>
  </conditionalFormatting>
  <dataValidations count="3">
    <dataValidation type="list" allowBlank="1" showInputMessage="1" showErrorMessage="1" sqref="C5:C9 C11:C13" xr:uid="{534467EE-FACB-428A-88F9-BEECC8AF59EA}">
      <formula1>"省エネ事業,再エネ事業"</formula1>
    </dataValidation>
    <dataValidation type="whole" operator="greaterThanOrEqual" allowBlank="1" showInputMessage="1" showErrorMessage="1" sqref="F21:F23 F5:F14" xr:uid="{6A640B49-AE05-44A1-8652-5912FF3120F3}">
      <formula1>0</formula1>
    </dataValidation>
    <dataValidation type="whole" operator="greaterThanOrEqual" allowBlank="1" showInputMessage="1" showErrorMessage="1" errorTitle="数値で入力してください" error="数値で入力してください" sqref="G5:G14" xr:uid="{14C35568-2FF3-4AE2-B471-2C2AEEF8EBC6}">
      <formula1>0</formula1>
    </dataValidation>
  </dataValidations>
  <pageMargins left="0.28000000000000003" right="0.27559055118110237" top="0.34" bottom="0.33"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1B3-E456-4683-94EE-38DE837B225C}">
  <sheetPr>
    <tabColor theme="9" tint="0.79998168889431442"/>
    <pageSetUpPr fitToPage="1"/>
  </sheetPr>
  <dimension ref="A1:AF75"/>
  <sheetViews>
    <sheetView showGridLines="0" view="pageBreakPreview" zoomScale="85" zoomScaleNormal="90" zoomScaleSheetLayoutView="85" workbookViewId="0">
      <selection activeCell="O17" sqref="O17"/>
    </sheetView>
  </sheetViews>
  <sheetFormatPr defaultColWidth="9" defaultRowHeight="15" x14ac:dyDescent="0.55000000000000004"/>
  <cols>
    <col min="1" max="1" width="1.08203125" style="1" customWidth="1"/>
    <col min="2" max="2" width="5" style="1" customWidth="1"/>
    <col min="3" max="3" width="5.58203125" style="1" bestFit="1" customWidth="1"/>
    <col min="4" max="6" width="4.33203125" style="1" customWidth="1"/>
    <col min="7" max="8" width="5.58203125" style="1" customWidth="1"/>
    <col min="9" max="9" width="2.5" style="1" customWidth="1"/>
    <col min="10" max="12" width="4.33203125" style="1" customWidth="1"/>
    <col min="13" max="14" width="5.58203125" style="1" customWidth="1"/>
    <col min="15" max="16" width="5" style="1" customWidth="1"/>
    <col min="17" max="17" width="8.83203125" style="1" bestFit="1" customWidth="1"/>
    <col min="18" max="18" width="5.58203125" style="1" customWidth="1"/>
    <col min="19" max="19" width="8.58203125" style="1" customWidth="1"/>
    <col min="20" max="30" width="5.08203125" style="1" customWidth="1"/>
    <col min="31" max="16384" width="9" style="1"/>
  </cols>
  <sheetData>
    <row r="1" spans="1:32" s="21" customFormat="1" ht="38.5" customHeight="1" x14ac:dyDescent="0.55000000000000004">
      <c r="A1" s="1"/>
      <c r="B1" s="580"/>
      <c r="C1" s="580"/>
      <c r="D1" s="580"/>
      <c r="E1" s="580"/>
      <c r="F1" s="580"/>
      <c r="G1" s="40"/>
      <c r="H1" s="40"/>
      <c r="I1" s="40"/>
      <c r="J1" s="40"/>
      <c r="K1" s="40"/>
      <c r="L1" s="40"/>
      <c r="M1" s="581" t="s">
        <v>251</v>
      </c>
      <c r="N1" s="581"/>
      <c r="O1" s="12" t="s">
        <v>23</v>
      </c>
      <c r="P1" s="27"/>
      <c r="Q1" s="12" t="s">
        <v>50</v>
      </c>
      <c r="R1" s="27"/>
      <c r="S1" s="10" t="s">
        <v>1</v>
      </c>
      <c r="T1" s="1"/>
      <c r="U1" s="1"/>
      <c r="V1" s="1"/>
      <c r="W1" s="1"/>
      <c r="X1" s="1"/>
      <c r="Y1" s="1"/>
      <c r="Z1" s="1"/>
      <c r="AA1" s="1"/>
      <c r="AB1" s="1"/>
      <c r="AC1" s="1"/>
      <c r="AD1" s="1"/>
    </row>
    <row r="2" spans="1:32" s="123" customFormat="1" ht="31" customHeight="1" x14ac:dyDescent="0.55000000000000004">
      <c r="A2" s="122"/>
      <c r="B2" s="122" t="s">
        <v>250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row>
    <row r="3" spans="1:32" s="21" customFormat="1" ht="20.25" customHeight="1" x14ac:dyDescent="0.55000000000000004">
      <c r="A3" s="1"/>
      <c r="B3" s="1"/>
      <c r="C3" s="1"/>
      <c r="D3" s="1"/>
      <c r="E3" s="1"/>
      <c r="F3" s="1"/>
      <c r="G3" s="1"/>
      <c r="H3" s="1"/>
      <c r="I3" s="1"/>
      <c r="J3" s="1"/>
      <c r="K3" s="1"/>
      <c r="L3" s="1"/>
      <c r="M3" s="1"/>
      <c r="N3" s="1"/>
      <c r="O3" s="1"/>
      <c r="P3" s="1"/>
      <c r="Q3" s="1"/>
      <c r="R3" s="1"/>
      <c r="S3" s="1"/>
      <c r="U3" s="1"/>
      <c r="V3" s="1"/>
      <c r="X3" s="1"/>
      <c r="Y3" s="1"/>
      <c r="Z3" s="1"/>
      <c r="AA3" s="1"/>
      <c r="AB3" s="1"/>
      <c r="AC3" s="1"/>
      <c r="AD3" s="1"/>
    </row>
    <row r="4" spans="1:32" s="21" customFormat="1" ht="20.25" customHeight="1" x14ac:dyDescent="0.55000000000000004">
      <c r="A4" s="1"/>
      <c r="B4" s="1"/>
      <c r="C4" s="1"/>
      <c r="D4" s="1"/>
      <c r="G4" s="227" t="s">
        <v>3</v>
      </c>
      <c r="H4" s="227"/>
      <c r="I4" s="224"/>
      <c r="J4" s="224"/>
      <c r="K4" s="224"/>
      <c r="L4" s="224"/>
      <c r="M4" s="224"/>
      <c r="N4" s="224"/>
      <c r="O4" s="224"/>
      <c r="P4" s="224"/>
      <c r="Q4" s="224"/>
      <c r="R4" s="224"/>
      <c r="S4" s="224"/>
      <c r="T4" s="8" t="s">
        <v>238</v>
      </c>
      <c r="U4" s="1"/>
      <c r="V4" s="1"/>
      <c r="W4" s="1"/>
      <c r="X4" s="1"/>
      <c r="Y4" s="1"/>
      <c r="Z4" s="1"/>
      <c r="AA4" s="1"/>
      <c r="AB4" s="1"/>
      <c r="AC4" s="1"/>
      <c r="AD4" s="1"/>
    </row>
    <row r="5" spans="1:32" s="21" customFormat="1" ht="20.25" customHeight="1" x14ac:dyDescent="0.55000000000000004">
      <c r="A5" s="1"/>
      <c r="B5" s="1"/>
      <c r="C5" s="1"/>
      <c r="D5" s="1"/>
      <c r="G5" s="226" t="s">
        <v>2</v>
      </c>
      <c r="H5" s="226"/>
      <c r="I5" s="224"/>
      <c r="J5" s="224"/>
      <c r="K5" s="224"/>
      <c r="L5" s="224"/>
      <c r="M5" s="224"/>
      <c r="N5" s="224"/>
      <c r="O5" s="224"/>
      <c r="P5" s="224"/>
      <c r="Q5" s="224"/>
      <c r="R5" s="224"/>
      <c r="S5" s="224"/>
      <c r="T5" s="8" t="s">
        <v>239</v>
      </c>
    </row>
    <row r="6" spans="1:32" s="21" customFormat="1" ht="20.25" customHeight="1" x14ac:dyDescent="0.55000000000000004">
      <c r="A6" s="1"/>
      <c r="B6" s="1"/>
      <c r="C6" s="1"/>
      <c r="D6" s="1"/>
      <c r="G6" s="226" t="s">
        <v>72</v>
      </c>
      <c r="H6" s="226"/>
      <c r="I6" s="226"/>
      <c r="J6" s="226"/>
      <c r="K6" s="224"/>
      <c r="L6" s="224"/>
      <c r="M6" s="224"/>
      <c r="N6" s="224"/>
      <c r="O6" s="224"/>
      <c r="P6" s="224"/>
      <c r="Q6" s="224"/>
      <c r="R6" s="224"/>
      <c r="S6" s="224"/>
      <c r="T6" s="8" t="s">
        <v>237</v>
      </c>
    </row>
    <row r="7" spans="1:32" s="21" customFormat="1" ht="20.25" customHeight="1" x14ac:dyDescent="0.55000000000000004">
      <c r="A7" s="1"/>
      <c r="B7" s="1"/>
      <c r="C7" s="1"/>
      <c r="D7" s="1"/>
      <c r="F7" s="1"/>
      <c r="G7" s="1"/>
      <c r="H7" s="10"/>
      <c r="I7" s="10"/>
      <c r="J7" s="10"/>
      <c r="K7" s="10"/>
      <c r="L7" s="10"/>
      <c r="M7" s="10"/>
      <c r="N7" s="10"/>
      <c r="O7" s="10"/>
      <c r="P7" s="10"/>
      <c r="Q7" s="10"/>
      <c r="R7" s="10"/>
      <c r="S7" s="10"/>
    </row>
    <row r="8" spans="1:32" s="21" customFormat="1" ht="43.5" customHeight="1" x14ac:dyDescent="0.55000000000000004">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2" s="21" customFormat="1" ht="33.65" customHeight="1" x14ac:dyDescent="0.55000000000000004">
      <c r="A9" s="579" t="s">
        <v>84</v>
      </c>
      <c r="B9" s="579"/>
      <c r="C9" s="579"/>
      <c r="D9" s="579"/>
      <c r="E9" s="579"/>
      <c r="F9" s="579"/>
      <c r="G9" s="579"/>
      <c r="H9" s="579"/>
      <c r="I9" s="579"/>
      <c r="J9" s="579"/>
      <c r="K9" s="579"/>
      <c r="L9" s="579"/>
      <c r="M9" s="579"/>
      <c r="N9" s="579"/>
      <c r="O9" s="579"/>
      <c r="P9" s="579"/>
      <c r="Q9" s="579"/>
      <c r="R9" s="579"/>
      <c r="S9" s="579"/>
      <c r="T9" s="1"/>
      <c r="U9" s="1"/>
      <c r="V9" s="1"/>
      <c r="W9" s="1"/>
      <c r="X9" s="1"/>
      <c r="Y9" s="1"/>
      <c r="Z9" s="1"/>
      <c r="AA9" s="1"/>
      <c r="AB9" s="1"/>
      <c r="AC9" s="1"/>
      <c r="AD9" s="1"/>
    </row>
    <row r="10" spans="1:32" s="21" customFormat="1" ht="33.65" customHeight="1" x14ac:dyDescent="0.55000000000000004">
      <c r="A10" s="124"/>
      <c r="B10" s="124"/>
      <c r="C10" s="124"/>
      <c r="D10" s="124"/>
      <c r="E10" s="124"/>
      <c r="F10" s="124"/>
      <c r="G10" s="124"/>
      <c r="H10" s="124"/>
      <c r="I10" s="124"/>
      <c r="J10" s="124"/>
      <c r="K10" s="124"/>
      <c r="L10" s="124"/>
      <c r="M10" s="124"/>
      <c r="N10" s="124"/>
      <c r="O10" s="124"/>
      <c r="P10" s="124"/>
      <c r="Q10" s="124"/>
      <c r="R10" s="124"/>
      <c r="S10" s="124"/>
      <c r="T10" s="1"/>
      <c r="U10" s="1"/>
      <c r="V10" s="1"/>
      <c r="W10" s="1"/>
      <c r="X10" s="1"/>
      <c r="Y10" s="1"/>
      <c r="Z10" s="1"/>
      <c r="AA10" s="1"/>
      <c r="AB10" s="1"/>
      <c r="AC10" s="1"/>
      <c r="AD10" s="1"/>
    </row>
    <row r="11" spans="1:32" s="21" customFormat="1" ht="33.65" customHeight="1"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2" s="125" customFormat="1" ht="33.65" customHeight="1" x14ac:dyDescent="0.55000000000000004">
      <c r="C12" s="126" t="s">
        <v>253</v>
      </c>
      <c r="D12" s="126"/>
      <c r="E12" s="126"/>
      <c r="F12" s="126"/>
      <c r="G12" s="126"/>
      <c r="H12" s="126"/>
      <c r="I12" s="126"/>
      <c r="J12" s="126"/>
      <c r="K12" s="126"/>
      <c r="L12" s="126"/>
      <c r="M12" s="126"/>
      <c r="N12" s="126"/>
      <c r="O12" s="126"/>
      <c r="P12" s="126"/>
      <c r="Q12" s="126"/>
      <c r="R12" s="126"/>
      <c r="S12" s="126"/>
      <c r="U12" s="127"/>
      <c r="V12" s="127"/>
      <c r="W12" s="127"/>
      <c r="X12" s="127"/>
      <c r="Y12" s="127"/>
      <c r="Z12" s="127"/>
      <c r="AA12" s="127"/>
      <c r="AB12" s="127"/>
      <c r="AC12" s="127"/>
      <c r="AD12" s="127"/>
      <c r="AE12" s="127"/>
      <c r="AF12" s="127"/>
    </row>
    <row r="13" spans="1:32" s="125" customFormat="1" ht="33.65" customHeight="1" x14ac:dyDescent="0.55000000000000004">
      <c r="C13" s="126" t="s">
        <v>252</v>
      </c>
      <c r="D13" s="126"/>
      <c r="E13" s="126"/>
      <c r="F13" s="126"/>
      <c r="G13" s="126"/>
      <c r="H13" s="126"/>
      <c r="I13" s="126"/>
      <c r="J13" s="126"/>
      <c r="K13" s="126"/>
      <c r="L13" s="126"/>
      <c r="M13" s="126"/>
      <c r="N13" s="126"/>
      <c r="O13" s="126"/>
      <c r="P13" s="126"/>
      <c r="Q13" s="126"/>
      <c r="R13" s="126"/>
      <c r="S13" s="126"/>
      <c r="U13" s="127"/>
      <c r="V13" s="127"/>
      <c r="W13" s="127"/>
      <c r="X13" s="127"/>
      <c r="Y13" s="127"/>
      <c r="Z13" s="127"/>
      <c r="AA13" s="127"/>
      <c r="AB13" s="127"/>
      <c r="AC13" s="127"/>
      <c r="AD13" s="127"/>
      <c r="AE13" s="127"/>
      <c r="AF13" s="127"/>
    </row>
    <row r="14" spans="1:32" s="21" customFormat="1" ht="53.15" customHeight="1" x14ac:dyDescent="0.550000000000000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2" s="125" customFormat="1" ht="33.65" customHeight="1" x14ac:dyDescent="0.55000000000000004">
      <c r="B15" s="127"/>
      <c r="C15" s="128" t="s">
        <v>85</v>
      </c>
      <c r="D15" s="127" t="s">
        <v>114</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row>
    <row r="16" spans="1:32" s="125" customFormat="1" ht="33.65" customHeight="1" x14ac:dyDescent="0.55000000000000004">
      <c r="B16" s="127"/>
      <c r="C16" s="127"/>
      <c r="D16" s="127" t="s">
        <v>97</v>
      </c>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1" s="125" customFormat="1" ht="46" customHeight="1" x14ac:dyDescent="0.55000000000000004">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row>
    <row r="18" spans="1:31" s="125" customFormat="1" ht="33.65" customHeight="1" x14ac:dyDescent="0.55000000000000004">
      <c r="B18" s="127"/>
      <c r="C18" s="128" t="s">
        <v>86</v>
      </c>
      <c r="D18" s="127" t="s">
        <v>87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row>
    <row r="19" spans="1:31" s="125" customFormat="1" ht="33.65" customHeight="1" x14ac:dyDescent="0.55000000000000004">
      <c r="B19" s="127"/>
      <c r="C19" s="127"/>
      <c r="D19" s="127" t="s">
        <v>88</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row>
    <row r="20" spans="1:31" s="125" customFormat="1" ht="33.65" customHeight="1" x14ac:dyDescent="0.55000000000000004">
      <c r="B20" s="127"/>
      <c r="C20" s="127"/>
      <c r="D20" s="127" t="s">
        <v>90</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row>
    <row r="21" spans="1:31" s="125" customFormat="1" ht="33.65" customHeight="1" x14ac:dyDescent="0.55000000000000004">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row>
    <row r="22" spans="1:31" s="21" customFormat="1" ht="20.25" customHeight="1" x14ac:dyDescent="0.55000000000000004">
      <c r="A22" s="1"/>
      <c r="B22" s="14"/>
      <c r="D22" s="13"/>
      <c r="E22" s="13"/>
      <c r="F22" s="13"/>
      <c r="G22" s="13"/>
      <c r="H22" s="13"/>
      <c r="I22" s="13"/>
      <c r="J22" s="13"/>
      <c r="K22" s="13"/>
      <c r="L22" s="13"/>
      <c r="M22" s="13"/>
      <c r="N22" s="13"/>
      <c r="O22" s="13"/>
      <c r="P22" s="13"/>
      <c r="Q22" s="13"/>
      <c r="R22" s="13"/>
      <c r="S22" s="13"/>
      <c r="T22" s="1"/>
      <c r="U22" s="1"/>
      <c r="V22" s="1"/>
      <c r="W22" s="1"/>
      <c r="X22" s="1"/>
      <c r="Y22" s="1"/>
      <c r="Z22" s="1"/>
      <c r="AA22" s="1"/>
      <c r="AB22" s="1"/>
      <c r="AC22" s="1"/>
      <c r="AD22" s="1"/>
    </row>
    <row r="23" spans="1:31" ht="20.25" customHeight="1" x14ac:dyDescent="0.55000000000000004">
      <c r="B23" s="14"/>
      <c r="C23" s="21"/>
      <c r="D23" s="13"/>
      <c r="E23" s="13"/>
      <c r="F23" s="13"/>
      <c r="G23" s="13"/>
      <c r="H23" s="13"/>
      <c r="I23" s="13"/>
      <c r="J23" s="13"/>
      <c r="K23" s="13"/>
      <c r="L23" s="13"/>
      <c r="M23" s="13"/>
      <c r="N23" s="13"/>
      <c r="O23" s="13"/>
      <c r="P23" s="13"/>
      <c r="Q23" s="13"/>
      <c r="R23" s="13"/>
      <c r="S23" s="13"/>
    </row>
    <row r="24" spans="1:31" ht="20.25" customHeight="1" x14ac:dyDescent="0.55000000000000004">
      <c r="B24" s="14"/>
      <c r="C24" s="15"/>
      <c r="D24" s="13"/>
      <c r="E24" s="13"/>
      <c r="F24" s="13"/>
      <c r="G24" s="13"/>
      <c r="H24" s="13"/>
      <c r="I24" s="13"/>
      <c r="J24" s="13"/>
      <c r="K24" s="13"/>
      <c r="L24" s="13"/>
      <c r="M24" s="13"/>
      <c r="N24" s="13"/>
      <c r="O24" s="13"/>
      <c r="P24" s="13"/>
      <c r="Q24" s="13"/>
      <c r="R24" s="13"/>
      <c r="S24" s="13"/>
    </row>
    <row r="25" spans="1:31" ht="20.25" customHeight="1" x14ac:dyDescent="0.55000000000000004">
      <c r="B25" s="111"/>
      <c r="C25" s="111"/>
      <c r="D25" s="111"/>
      <c r="E25" s="111"/>
      <c r="F25" s="111"/>
      <c r="G25" s="111"/>
      <c r="H25" s="111"/>
      <c r="I25" s="111"/>
      <c r="J25" s="111"/>
      <c r="K25" s="111"/>
      <c r="L25" s="111"/>
      <c r="M25" s="111"/>
      <c r="N25" s="111"/>
      <c r="O25" s="111"/>
      <c r="P25" s="111"/>
      <c r="Q25" s="111"/>
      <c r="R25" s="111"/>
      <c r="S25" s="111"/>
    </row>
    <row r="26" spans="1:31" ht="20.25" customHeight="1" x14ac:dyDescent="0.55000000000000004"/>
    <row r="27" spans="1:31" ht="20.25" customHeight="1" x14ac:dyDescent="0.55000000000000004">
      <c r="B27" s="129"/>
      <c r="C27" s="129"/>
      <c r="D27" s="129"/>
      <c r="E27" s="129"/>
      <c r="F27" s="130"/>
      <c r="G27" s="130"/>
      <c r="H27" s="130"/>
    </row>
    <row r="28" spans="1:31" ht="20.25" customHeight="1" x14ac:dyDescent="0.55000000000000004">
      <c r="B28" s="129"/>
      <c r="C28" s="129"/>
      <c r="D28" s="129"/>
      <c r="E28" s="129"/>
      <c r="F28" s="129"/>
      <c r="G28" s="129"/>
      <c r="H28" s="129"/>
      <c r="I28" s="129"/>
      <c r="J28" s="129"/>
      <c r="K28" s="129"/>
      <c r="L28" s="129"/>
      <c r="M28" s="129"/>
      <c r="N28" s="129"/>
      <c r="O28" s="129"/>
      <c r="P28" s="129"/>
      <c r="Q28" s="129"/>
      <c r="R28" s="129"/>
      <c r="S28" s="129"/>
    </row>
    <row r="29" spans="1:31" ht="20.25" customHeight="1" x14ac:dyDescent="0.55000000000000004">
      <c r="B29" s="131"/>
      <c r="C29" s="131"/>
      <c r="D29" s="131"/>
      <c r="E29" s="131"/>
      <c r="G29" s="130"/>
      <c r="H29" s="129"/>
      <c r="I29" s="129"/>
      <c r="J29" s="129"/>
      <c r="K29" s="129"/>
      <c r="L29" s="129"/>
      <c r="M29" s="129"/>
      <c r="N29" s="129"/>
      <c r="O29" s="129"/>
      <c r="P29" s="129"/>
      <c r="Q29" s="129"/>
      <c r="R29" s="129"/>
    </row>
    <row r="30" spans="1:31" ht="20.25" customHeight="1" x14ac:dyDescent="0.55000000000000004">
      <c r="B30" s="131"/>
      <c r="C30" s="131"/>
      <c r="D30" s="131"/>
      <c r="E30" s="131"/>
      <c r="G30" s="130"/>
      <c r="H30" s="129"/>
      <c r="I30" s="129"/>
      <c r="J30" s="129"/>
      <c r="K30" s="129"/>
      <c r="L30" s="129"/>
      <c r="M30" s="129"/>
      <c r="N30" s="129"/>
      <c r="O30" s="129"/>
      <c r="P30" s="129"/>
      <c r="Q30" s="129"/>
      <c r="R30" s="129"/>
    </row>
    <row r="31" spans="1:31" ht="20.25" customHeight="1" x14ac:dyDescent="0.55000000000000004">
      <c r="B31" s="131"/>
      <c r="C31" s="131"/>
      <c r="D31" s="131"/>
      <c r="E31" s="131"/>
      <c r="F31" s="131"/>
      <c r="G31" s="130"/>
      <c r="H31" s="129"/>
      <c r="I31" s="129"/>
      <c r="J31" s="129"/>
      <c r="K31" s="129"/>
      <c r="L31" s="129"/>
      <c r="M31" s="129"/>
      <c r="N31" s="129"/>
      <c r="O31" s="129"/>
      <c r="P31" s="129"/>
      <c r="Q31" s="129"/>
      <c r="R31" s="129"/>
    </row>
    <row r="32" spans="1:31" ht="20.25" customHeight="1" x14ac:dyDescent="0.55000000000000004">
      <c r="B32" s="132"/>
      <c r="C32" s="132"/>
      <c r="D32" s="132"/>
      <c r="E32" s="132"/>
      <c r="F32" s="132"/>
      <c r="G32" s="130"/>
      <c r="H32" s="130"/>
      <c r="I32" s="130"/>
      <c r="J32" s="130"/>
      <c r="K32" s="130"/>
      <c r="L32" s="130"/>
      <c r="M32" s="130"/>
      <c r="N32" s="130"/>
      <c r="O32" s="130"/>
      <c r="P32" s="130"/>
      <c r="Q32" s="130"/>
      <c r="R32" s="129"/>
    </row>
    <row r="33" spans="8:18" ht="20.25" customHeight="1" x14ac:dyDescent="0.55000000000000004">
      <c r="H33" s="129"/>
      <c r="I33" s="129"/>
      <c r="J33" s="129"/>
      <c r="K33" s="129"/>
      <c r="L33" s="129"/>
      <c r="M33" s="129"/>
      <c r="N33" s="129"/>
      <c r="O33" s="129"/>
      <c r="P33" s="129"/>
      <c r="Q33" s="129"/>
      <c r="R33" s="129"/>
    </row>
    <row r="34" spans="8:18" ht="20.25" customHeight="1" x14ac:dyDescent="0.55000000000000004"/>
    <row r="35" spans="8:18" ht="20.25" customHeight="1" x14ac:dyDescent="0.55000000000000004"/>
    <row r="36" spans="8:18" ht="20.25" customHeight="1" x14ac:dyDescent="0.55000000000000004"/>
    <row r="37" spans="8:18" ht="20.25" customHeight="1" x14ac:dyDescent="0.55000000000000004"/>
    <row r="38" spans="8:18" ht="20.25" customHeight="1" x14ac:dyDescent="0.55000000000000004"/>
    <row r="39" spans="8:18" ht="20.25" customHeight="1" x14ac:dyDescent="0.55000000000000004"/>
    <row r="40" spans="8:18" ht="20.25" customHeight="1" x14ac:dyDescent="0.55000000000000004"/>
    <row r="41" spans="8:18" ht="20.25" customHeight="1" x14ac:dyDescent="0.55000000000000004"/>
    <row r="42" spans="8:18" ht="20.25" customHeight="1" x14ac:dyDescent="0.55000000000000004"/>
    <row r="43" spans="8:18" ht="20.25" customHeight="1" x14ac:dyDescent="0.55000000000000004"/>
    <row r="44" spans="8:18" ht="20.25" customHeight="1" x14ac:dyDescent="0.55000000000000004"/>
    <row r="45" spans="8:18" ht="20.25" customHeight="1" x14ac:dyDescent="0.55000000000000004"/>
    <row r="46" spans="8:18" ht="20.25" customHeight="1" x14ac:dyDescent="0.55000000000000004"/>
    <row r="47" spans="8:18" ht="20.25" customHeight="1" x14ac:dyDescent="0.55000000000000004"/>
    <row r="48" spans="8:18" ht="20.25" customHeight="1" x14ac:dyDescent="0.55000000000000004"/>
    <row r="49" ht="20.25" customHeight="1" x14ac:dyDescent="0.55000000000000004"/>
    <row r="50" ht="20.25" customHeight="1" x14ac:dyDescent="0.55000000000000004"/>
    <row r="51" ht="20.25" customHeight="1" x14ac:dyDescent="0.55000000000000004"/>
    <row r="52" ht="20.25" customHeight="1" x14ac:dyDescent="0.55000000000000004"/>
    <row r="53" ht="20.25" customHeight="1" x14ac:dyDescent="0.55000000000000004"/>
    <row r="54" ht="20.25" customHeight="1" x14ac:dyDescent="0.55000000000000004"/>
    <row r="55" ht="20.25" customHeight="1" x14ac:dyDescent="0.55000000000000004"/>
    <row r="56" ht="20.25" customHeight="1" x14ac:dyDescent="0.55000000000000004"/>
    <row r="57" ht="20.25" customHeight="1" x14ac:dyDescent="0.55000000000000004"/>
    <row r="58" ht="20.25" customHeight="1" x14ac:dyDescent="0.55000000000000004"/>
    <row r="59" ht="20.25" customHeight="1" x14ac:dyDescent="0.55000000000000004"/>
    <row r="60" ht="20.25" customHeight="1" x14ac:dyDescent="0.55000000000000004"/>
    <row r="61" ht="20.25" customHeight="1" x14ac:dyDescent="0.55000000000000004"/>
    <row r="62" ht="18.75" customHeight="1" x14ac:dyDescent="0.55000000000000004"/>
    <row r="63" ht="18.75" customHeight="1" x14ac:dyDescent="0.55000000000000004"/>
    <row r="64" ht="18.75" customHeight="1" x14ac:dyDescent="0.55000000000000004"/>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sheetData>
  <sheetProtection algorithmName="SHA-512" hashValue="yioc3zR99GmLFS4paOpi+oO/KzsNKYqFCGos/pLGdE9ntnvB+IS4Mk/KU5XpA32ubasyECheptJz8HNQBfD+7w==" saltValue="qlxaib1ux/+nP3C8m/4hkA==" spinCount="100000" sheet="1"/>
  <mergeCells count="9">
    <mergeCell ref="A9:S9"/>
    <mergeCell ref="B1:F1"/>
    <mergeCell ref="G4:H4"/>
    <mergeCell ref="M1:N1"/>
    <mergeCell ref="I4:S4"/>
    <mergeCell ref="I5:S5"/>
    <mergeCell ref="K6:S6"/>
    <mergeCell ref="G5:H5"/>
    <mergeCell ref="G6:J6"/>
  </mergeCells>
  <phoneticPr fontId="1"/>
  <conditionalFormatting sqref="I4:S5">
    <cfRule type="containsBlanks" dxfId="8" priority="4">
      <formula>LEN(TRIM(I4))=0</formula>
    </cfRule>
  </conditionalFormatting>
  <conditionalFormatting sqref="K6:S6">
    <cfRule type="containsBlanks" dxfId="7" priority="3">
      <formula>LEN(TRIM(K6))=0</formula>
    </cfRule>
  </conditionalFormatting>
  <conditionalFormatting sqref="P1">
    <cfRule type="containsBlanks" dxfId="6" priority="2">
      <formula>LEN(TRIM(P1))=0</formula>
    </cfRule>
  </conditionalFormatting>
  <conditionalFormatting sqref="R1">
    <cfRule type="containsBlanks" dxfId="5" priority="1">
      <formula>LEN(TRIM(R1))=0</formula>
    </cfRule>
  </conditionalFormatting>
  <pageMargins left="0.51181102362204722" right="0.23622047244094491" top="0.78740157480314965" bottom="0.43307086614173229"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6506-E2DB-4D26-81C3-4DF185D2B0A1}">
  <sheetPr>
    <tabColor rgb="FFFFCC00"/>
    <pageSetUpPr fitToPage="1"/>
  </sheetPr>
  <dimension ref="A1:AF86"/>
  <sheetViews>
    <sheetView showGridLines="0" view="pageBreakPreview" topLeftCell="A2" zoomScale="85" zoomScaleNormal="90" zoomScaleSheetLayoutView="85" workbookViewId="0">
      <selection activeCell="AA21" sqref="AA21"/>
    </sheetView>
  </sheetViews>
  <sheetFormatPr defaultColWidth="9" defaultRowHeight="15" x14ac:dyDescent="0.55000000000000004"/>
  <cols>
    <col min="1" max="1" width="1.08203125" style="1" customWidth="1"/>
    <col min="2" max="2" width="6" style="1" customWidth="1"/>
    <col min="3" max="3" width="6.08203125" style="1" customWidth="1"/>
    <col min="4" max="6" width="4.33203125" style="1" customWidth="1"/>
    <col min="7" max="8" width="5.58203125" style="1" customWidth="1"/>
    <col min="9" max="9" width="2.5" style="1" customWidth="1"/>
    <col min="10" max="12" width="4.33203125" style="1" customWidth="1"/>
    <col min="13" max="14" width="5.58203125" style="1" customWidth="1"/>
    <col min="15" max="16" width="5" style="1" customWidth="1"/>
    <col min="17" max="17" width="8.83203125" style="1" bestFit="1" customWidth="1"/>
    <col min="18" max="18" width="5.58203125" style="1" customWidth="1"/>
    <col min="19" max="19" width="12.08203125" style="1" customWidth="1"/>
    <col min="20" max="20" width="2.5" style="1" customWidth="1"/>
    <col min="21" max="30" width="5.08203125" style="1" customWidth="1"/>
    <col min="31" max="16384" width="9" style="1"/>
  </cols>
  <sheetData>
    <row r="1" spans="1:31" s="21" customFormat="1" ht="38.5" customHeight="1" x14ac:dyDescent="0.55000000000000004">
      <c r="A1" s="1"/>
      <c r="B1" s="580"/>
      <c r="C1" s="580"/>
      <c r="D1" s="580"/>
      <c r="E1" s="580"/>
      <c r="F1" s="580"/>
      <c r="G1" s="40"/>
      <c r="H1" s="40"/>
      <c r="I1" s="40"/>
      <c r="J1" s="40"/>
      <c r="K1" s="40"/>
      <c r="L1" s="40"/>
      <c r="M1" s="581" t="s">
        <v>251</v>
      </c>
      <c r="N1" s="581"/>
      <c r="O1" s="179" t="s">
        <v>23</v>
      </c>
      <c r="P1" s="176"/>
      <c r="Q1" s="179" t="s">
        <v>50</v>
      </c>
      <c r="R1" s="176"/>
      <c r="S1" s="177" t="s">
        <v>1</v>
      </c>
      <c r="T1" s="1"/>
      <c r="U1" s="1"/>
      <c r="V1" s="1"/>
      <c r="W1" s="1"/>
      <c r="X1" s="1"/>
      <c r="Y1" s="1"/>
      <c r="Z1" s="1"/>
      <c r="AA1" s="1"/>
      <c r="AB1" s="1"/>
      <c r="AC1" s="1"/>
      <c r="AD1" s="1"/>
    </row>
    <row r="2" spans="1:31" s="123" customFormat="1" ht="31" customHeight="1" x14ac:dyDescent="0.55000000000000004">
      <c r="A2" s="122"/>
      <c r="B2" s="122" t="s">
        <v>250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row>
    <row r="3" spans="1:31" s="21" customFormat="1" ht="20.25" customHeight="1" x14ac:dyDescent="0.55000000000000004">
      <c r="A3" s="1"/>
      <c r="B3" s="1"/>
      <c r="C3" s="1"/>
      <c r="D3" s="1"/>
      <c r="G3" s="227" t="s">
        <v>3</v>
      </c>
      <c r="H3" s="227"/>
      <c r="I3" s="224"/>
      <c r="J3" s="224"/>
      <c r="K3" s="224"/>
      <c r="L3" s="224"/>
      <c r="M3" s="224"/>
      <c r="N3" s="224"/>
      <c r="O3" s="224"/>
      <c r="P3" s="224"/>
      <c r="Q3" s="224"/>
      <c r="R3" s="224"/>
      <c r="S3" s="224"/>
      <c r="T3" s="8"/>
      <c r="U3" s="1"/>
      <c r="V3" s="1"/>
      <c r="W3" s="1"/>
      <c r="X3" s="1"/>
      <c r="Y3" s="1"/>
      <c r="Z3" s="1"/>
      <c r="AA3" s="1"/>
      <c r="AB3" s="1"/>
      <c r="AC3" s="1"/>
      <c r="AD3" s="1"/>
    </row>
    <row r="4" spans="1:31" s="21" customFormat="1" ht="20.25" customHeight="1" x14ac:dyDescent="0.55000000000000004">
      <c r="A4" s="1"/>
      <c r="B4" s="1"/>
      <c r="C4" s="1"/>
      <c r="D4" s="1"/>
      <c r="G4" s="226" t="s">
        <v>2</v>
      </c>
      <c r="H4" s="226"/>
      <c r="I4" s="224"/>
      <c r="J4" s="224"/>
      <c r="K4" s="224"/>
      <c r="L4" s="224"/>
      <c r="M4" s="224"/>
      <c r="N4" s="224"/>
      <c r="O4" s="224"/>
      <c r="P4" s="224"/>
      <c r="Q4" s="224"/>
      <c r="R4" s="224"/>
      <c r="S4" s="224"/>
      <c r="T4" s="8"/>
    </row>
    <row r="5" spans="1:31" s="21" customFormat="1" ht="20.25" customHeight="1" x14ac:dyDescent="0.55000000000000004">
      <c r="A5" s="1"/>
      <c r="B5" s="1"/>
      <c r="C5" s="1"/>
      <c r="D5" s="1"/>
      <c r="G5" s="226" t="s">
        <v>72</v>
      </c>
      <c r="H5" s="226"/>
      <c r="I5" s="226"/>
      <c r="J5" s="226"/>
      <c r="K5" s="224"/>
      <c r="L5" s="224"/>
      <c r="M5" s="224"/>
      <c r="N5" s="224"/>
      <c r="O5" s="224"/>
      <c r="P5" s="224"/>
      <c r="Q5" s="224"/>
      <c r="R5" s="224"/>
      <c r="S5" s="224"/>
      <c r="U5" s="8" t="s">
        <v>237</v>
      </c>
    </row>
    <row r="6" spans="1:31" s="21" customFormat="1" ht="20.25" customHeight="1" x14ac:dyDescent="0.55000000000000004">
      <c r="A6" s="1"/>
      <c r="B6" s="1"/>
      <c r="C6" s="1"/>
      <c r="D6" s="1"/>
      <c r="F6" s="1"/>
      <c r="G6" s="1"/>
      <c r="H6" s="177"/>
      <c r="I6" s="177"/>
      <c r="J6" s="177"/>
      <c r="K6" s="177"/>
      <c r="L6" s="177"/>
      <c r="M6" s="177"/>
      <c r="N6" s="177"/>
      <c r="O6" s="177"/>
      <c r="P6" s="177"/>
      <c r="Q6" s="177"/>
      <c r="R6" s="177"/>
      <c r="S6" s="177"/>
    </row>
    <row r="7" spans="1:31" s="21" customFormat="1" ht="33.65" customHeight="1" x14ac:dyDescent="0.55000000000000004">
      <c r="A7" s="579" t="s">
        <v>265</v>
      </c>
      <c r="B7" s="579"/>
      <c r="C7" s="579"/>
      <c r="D7" s="579"/>
      <c r="E7" s="579"/>
      <c r="F7" s="579"/>
      <c r="G7" s="579"/>
      <c r="H7" s="579"/>
      <c r="I7" s="579"/>
      <c r="J7" s="579"/>
      <c r="K7" s="579"/>
      <c r="L7" s="579"/>
      <c r="M7" s="579"/>
      <c r="N7" s="579"/>
      <c r="O7" s="579"/>
      <c r="P7" s="579"/>
      <c r="Q7" s="579"/>
      <c r="R7" s="579"/>
      <c r="S7" s="579"/>
      <c r="T7" s="1"/>
      <c r="U7" s="1"/>
      <c r="V7" s="1"/>
      <c r="W7" s="1"/>
      <c r="X7" s="1"/>
      <c r="Y7" s="1"/>
      <c r="Z7" s="1"/>
      <c r="AA7" s="1"/>
      <c r="AB7" s="1"/>
      <c r="AC7" s="1"/>
      <c r="AD7" s="1"/>
    </row>
    <row r="8" spans="1:31" s="21" customFormat="1" ht="56" customHeight="1" x14ac:dyDescent="0.55000000000000004">
      <c r="A8" s="124"/>
      <c r="B8" s="585" t="s">
        <v>315</v>
      </c>
      <c r="C8" s="585"/>
      <c r="D8" s="585"/>
      <c r="E8" s="585"/>
      <c r="F8" s="585"/>
      <c r="G8" s="585"/>
      <c r="H8" s="585"/>
      <c r="I8" s="585"/>
      <c r="J8" s="585"/>
      <c r="K8" s="585"/>
      <c r="L8" s="585"/>
      <c r="M8" s="585"/>
      <c r="N8" s="585"/>
      <c r="O8" s="585"/>
      <c r="P8" s="585"/>
      <c r="Q8" s="585"/>
      <c r="R8" s="585"/>
      <c r="S8" s="585"/>
      <c r="T8" s="1"/>
      <c r="U8" s="582"/>
      <c r="V8" s="582"/>
      <c r="W8" s="582"/>
      <c r="X8" s="582"/>
      <c r="Y8" s="582"/>
      <c r="Z8" s="582"/>
      <c r="AA8" s="582"/>
      <c r="AB8" s="582"/>
      <c r="AC8" s="582"/>
      <c r="AD8" s="582"/>
      <c r="AE8" s="582"/>
    </row>
    <row r="9" spans="1:31" s="21" customFormat="1" ht="56" customHeight="1" x14ac:dyDescent="0.55000000000000004">
      <c r="A9" s="1"/>
      <c r="B9" s="585"/>
      <c r="C9" s="585"/>
      <c r="D9" s="585"/>
      <c r="E9" s="585"/>
      <c r="F9" s="585"/>
      <c r="G9" s="585"/>
      <c r="H9" s="585"/>
      <c r="I9" s="585"/>
      <c r="J9" s="585"/>
      <c r="K9" s="585"/>
      <c r="L9" s="585"/>
      <c r="M9" s="585"/>
      <c r="N9" s="585"/>
      <c r="O9" s="585"/>
      <c r="P9" s="585"/>
      <c r="Q9" s="585"/>
      <c r="R9" s="585"/>
      <c r="S9" s="585"/>
      <c r="T9" s="1"/>
      <c r="U9" s="1"/>
      <c r="V9" s="1"/>
      <c r="W9" s="1"/>
      <c r="X9" s="1"/>
      <c r="Y9" s="1"/>
      <c r="Z9" s="1"/>
      <c r="AA9" s="1"/>
      <c r="AB9" s="1"/>
      <c r="AC9" s="1"/>
      <c r="AD9" s="1"/>
    </row>
    <row r="10" spans="1:31" s="21" customFormat="1" ht="26.5" customHeight="1" x14ac:dyDescent="0.55000000000000004">
      <c r="A10" s="1"/>
      <c r="B10" s="157" t="s">
        <v>266</v>
      </c>
      <c r="C10" s="154"/>
      <c r="D10" s="154"/>
      <c r="E10" s="154"/>
      <c r="F10" s="154"/>
      <c r="G10" s="154"/>
      <c r="H10" s="154"/>
      <c r="I10" s="154"/>
      <c r="J10" s="154"/>
      <c r="K10" s="154"/>
      <c r="N10" s="158" t="s">
        <v>267</v>
      </c>
      <c r="O10" s="154"/>
      <c r="P10" s="154"/>
      <c r="Q10" s="154"/>
      <c r="R10" s="154"/>
      <c r="S10" s="154"/>
      <c r="T10" s="1"/>
      <c r="U10" s="1"/>
      <c r="V10" s="1"/>
      <c r="W10" s="1"/>
      <c r="X10" s="1"/>
      <c r="Y10" s="1"/>
      <c r="Z10" s="1"/>
      <c r="AA10" s="1"/>
      <c r="AB10" s="1"/>
      <c r="AC10" s="1"/>
      <c r="AD10" s="1"/>
    </row>
    <row r="11" spans="1:31" s="21" customFormat="1" ht="26.5" customHeight="1" x14ac:dyDescent="0.55000000000000004">
      <c r="A11" s="1"/>
      <c r="B11" s="154"/>
      <c r="C11" s="584"/>
      <c r="D11" s="584"/>
      <c r="E11" s="584"/>
      <c r="F11" s="584"/>
      <c r="G11" s="584"/>
      <c r="H11" s="584"/>
      <c r="I11" s="584"/>
      <c r="J11" s="584"/>
      <c r="K11" s="584"/>
      <c r="L11" s="584"/>
      <c r="M11" s="584"/>
      <c r="N11" s="584"/>
      <c r="O11" s="584"/>
      <c r="P11" s="584"/>
      <c r="Q11" s="154"/>
      <c r="R11" s="154"/>
      <c r="S11" s="154"/>
      <c r="T11" s="1"/>
      <c r="U11" s="1"/>
      <c r="V11" s="1"/>
      <c r="W11" s="1"/>
      <c r="X11" s="1"/>
      <c r="Y11" s="1"/>
      <c r="Z11" s="1"/>
      <c r="AA11" s="1"/>
      <c r="AB11" s="1"/>
      <c r="AC11" s="1"/>
      <c r="AD11" s="1"/>
    </row>
    <row r="12" spans="1:31" s="21" customFormat="1" ht="26.5" customHeight="1" x14ac:dyDescent="0.55000000000000004">
      <c r="A12" s="1"/>
      <c r="B12" s="159" t="s">
        <v>268</v>
      </c>
      <c r="C12" s="154"/>
      <c r="D12" s="157"/>
      <c r="E12" s="154"/>
      <c r="F12" s="154"/>
      <c r="G12" s="154"/>
      <c r="H12" s="154"/>
      <c r="I12" s="154"/>
      <c r="J12" s="154"/>
      <c r="K12" s="154"/>
      <c r="L12" s="154"/>
      <c r="M12" s="154"/>
      <c r="N12" s="154"/>
      <c r="O12" s="154"/>
      <c r="P12" s="154"/>
      <c r="Q12" s="154"/>
      <c r="R12" s="154"/>
      <c r="S12" s="154"/>
      <c r="T12" s="1"/>
      <c r="U12" s="1"/>
      <c r="V12" s="1"/>
      <c r="W12" s="1"/>
      <c r="X12" s="1"/>
      <c r="Y12" s="1"/>
      <c r="Z12" s="1"/>
      <c r="AA12" s="1"/>
      <c r="AB12" s="1"/>
      <c r="AC12" s="1"/>
      <c r="AD12" s="1"/>
    </row>
    <row r="13" spans="1:31" s="21" customFormat="1" ht="26.5" customHeight="1" x14ac:dyDescent="0.55000000000000004">
      <c r="A13" s="1"/>
      <c r="B13" s="157" t="s">
        <v>269</v>
      </c>
      <c r="C13" s="154"/>
      <c r="D13" s="157"/>
      <c r="E13" s="154"/>
      <c r="F13" s="154"/>
      <c r="G13" s="154"/>
      <c r="H13" s="154"/>
      <c r="I13" s="154"/>
      <c r="J13" s="154"/>
      <c r="K13" s="154"/>
      <c r="L13" s="154"/>
      <c r="M13" s="154"/>
      <c r="N13" s="154"/>
      <c r="O13" s="154"/>
      <c r="P13" s="154"/>
      <c r="Q13" s="154"/>
      <c r="R13" s="154"/>
      <c r="S13" s="154"/>
      <c r="T13" s="1"/>
      <c r="U13" s="1"/>
      <c r="V13" s="1"/>
      <c r="W13" s="1"/>
      <c r="X13" s="1"/>
      <c r="Y13" s="1"/>
      <c r="Z13" s="1"/>
      <c r="AA13" s="1"/>
      <c r="AB13" s="1"/>
      <c r="AC13" s="1"/>
      <c r="AD13" s="1"/>
    </row>
    <row r="14" spans="1:31" s="21" customFormat="1" ht="26.5" customHeight="1" x14ac:dyDescent="0.55000000000000004">
      <c r="A14" s="1"/>
      <c r="B14" s="154"/>
      <c r="C14" s="160" t="b">
        <v>1</v>
      </c>
      <c r="D14" s="157" t="s">
        <v>270</v>
      </c>
      <c r="E14" s="157"/>
      <c r="F14" s="157"/>
      <c r="G14" s="157"/>
      <c r="H14" s="157"/>
      <c r="I14" s="157"/>
      <c r="J14" s="157"/>
      <c r="K14" s="157"/>
      <c r="L14" s="160" t="b">
        <v>0</v>
      </c>
      <c r="M14" s="157" t="s">
        <v>271</v>
      </c>
      <c r="N14" s="157"/>
      <c r="O14" s="157"/>
      <c r="P14" s="157"/>
      <c r="Q14" s="157"/>
      <c r="R14" s="157"/>
      <c r="S14" s="157"/>
      <c r="T14" s="1"/>
      <c r="U14" s="1"/>
      <c r="V14" s="1"/>
      <c r="W14" s="1"/>
      <c r="X14" s="1"/>
      <c r="Y14" s="1"/>
      <c r="Z14" s="1"/>
      <c r="AA14" s="1"/>
      <c r="AB14" s="1"/>
      <c r="AC14" s="1"/>
      <c r="AD14" s="1"/>
    </row>
    <row r="15" spans="1:31" s="21" customFormat="1" ht="26.5" customHeight="1" x14ac:dyDescent="0.55000000000000004">
      <c r="A15" s="1"/>
      <c r="B15" s="157" t="s">
        <v>272</v>
      </c>
      <c r="C15" s="154"/>
      <c r="D15" s="154"/>
      <c r="E15" s="154"/>
      <c r="F15" s="154"/>
      <c r="G15" s="154"/>
      <c r="H15" s="154"/>
      <c r="I15" s="154"/>
      <c r="J15" s="154"/>
      <c r="K15" s="154"/>
      <c r="L15" s="154"/>
      <c r="M15" s="154"/>
      <c r="N15" s="154"/>
      <c r="O15" s="154"/>
      <c r="P15" s="154"/>
      <c r="Q15" s="154"/>
      <c r="R15" s="154"/>
      <c r="S15" s="154"/>
      <c r="T15" s="1"/>
      <c r="U15" s="1"/>
      <c r="V15" s="1"/>
      <c r="W15" s="1"/>
      <c r="X15" s="1"/>
      <c r="Y15" s="1"/>
      <c r="Z15" s="1"/>
      <c r="AA15" s="1"/>
      <c r="AB15" s="1"/>
      <c r="AC15" s="1"/>
      <c r="AD15" s="1"/>
    </row>
    <row r="16" spans="1:31" s="21" customFormat="1" ht="26.5" customHeight="1" x14ac:dyDescent="0.55000000000000004">
      <c r="A16" s="1"/>
      <c r="B16" s="154"/>
      <c r="C16" s="161" t="b">
        <v>0</v>
      </c>
      <c r="D16" s="157" t="s">
        <v>273</v>
      </c>
      <c r="E16" s="154"/>
      <c r="F16" s="154"/>
      <c r="G16" s="154"/>
      <c r="H16" s="154"/>
      <c r="I16" s="154"/>
      <c r="J16" s="154"/>
      <c r="K16" s="154"/>
      <c r="L16" s="160"/>
      <c r="M16" s="157"/>
      <c r="N16" s="154"/>
      <c r="O16" s="154"/>
      <c r="P16" s="154"/>
      <c r="Q16" s="154"/>
      <c r="R16" s="154"/>
      <c r="S16" s="154"/>
      <c r="T16" s="1"/>
      <c r="U16" s="1"/>
      <c r="V16" s="1"/>
      <c r="W16" s="1"/>
      <c r="X16" s="1"/>
      <c r="Y16" s="1"/>
      <c r="Z16" s="1"/>
      <c r="AA16" s="1"/>
      <c r="AB16" s="1"/>
      <c r="AC16" s="1"/>
      <c r="AD16" s="1"/>
    </row>
    <row r="17" spans="1:32" s="21" customFormat="1" ht="26.5" customHeight="1" x14ac:dyDescent="0.55000000000000004">
      <c r="A17" s="1"/>
      <c r="B17" s="157" t="s">
        <v>274</v>
      </c>
      <c r="C17" s="154"/>
      <c r="D17" s="157"/>
      <c r="E17" s="154"/>
      <c r="F17" s="154"/>
      <c r="G17" s="154"/>
      <c r="H17" s="154"/>
      <c r="I17" s="154"/>
      <c r="J17" s="154"/>
      <c r="K17" s="154"/>
      <c r="L17" s="157"/>
      <c r="M17" s="157"/>
      <c r="N17" s="154"/>
      <c r="O17" s="154"/>
      <c r="P17" s="154"/>
      <c r="Q17" s="154"/>
      <c r="R17" s="154"/>
      <c r="S17" s="154"/>
      <c r="T17" s="1"/>
      <c r="U17" s="1"/>
      <c r="V17" s="1"/>
      <c r="W17" s="1"/>
      <c r="X17" s="1"/>
      <c r="Y17" s="1"/>
      <c r="Z17" s="1"/>
      <c r="AA17" s="1"/>
      <c r="AB17" s="1"/>
      <c r="AC17" s="1"/>
      <c r="AD17" s="1"/>
    </row>
    <row r="18" spans="1:32" s="21" customFormat="1" ht="26.5" customHeight="1" x14ac:dyDescent="0.55000000000000004">
      <c r="A18" s="1"/>
      <c r="B18" s="154"/>
      <c r="C18" s="161" t="b">
        <v>0</v>
      </c>
      <c r="D18" s="157" t="s">
        <v>275</v>
      </c>
      <c r="E18" s="154"/>
      <c r="F18" s="154"/>
      <c r="G18" s="154"/>
      <c r="H18" s="154"/>
      <c r="I18" s="154"/>
      <c r="J18" s="154"/>
      <c r="K18" s="154"/>
      <c r="L18" s="160"/>
      <c r="M18" s="157"/>
      <c r="N18" s="154"/>
      <c r="O18" s="154"/>
      <c r="P18" s="154"/>
      <c r="Q18" s="154"/>
      <c r="R18" s="154"/>
      <c r="S18" s="154"/>
      <c r="T18" s="1"/>
      <c r="U18" s="1"/>
      <c r="V18" s="1"/>
      <c r="W18" s="1"/>
      <c r="X18" s="1"/>
      <c r="Y18" s="1"/>
      <c r="Z18" s="1"/>
      <c r="AA18" s="1"/>
      <c r="AB18" s="1"/>
      <c r="AC18" s="1"/>
      <c r="AD18" s="1"/>
    </row>
    <row r="19" spans="1:32" s="21" customFormat="1" ht="26.5" customHeight="1" x14ac:dyDescent="0.55000000000000004">
      <c r="A19" s="1"/>
      <c r="B19" s="157" t="s">
        <v>276</v>
      </c>
      <c r="C19" s="157"/>
      <c r="D19" s="157"/>
      <c r="E19" s="157"/>
      <c r="F19" s="157"/>
      <c r="G19" s="157"/>
      <c r="H19" s="157"/>
      <c r="I19" s="157"/>
      <c r="J19" s="157"/>
      <c r="K19" s="157"/>
      <c r="L19" s="157"/>
      <c r="M19" s="157"/>
      <c r="N19" s="157"/>
      <c r="O19" s="157"/>
      <c r="P19" s="157"/>
      <c r="Q19" s="157"/>
      <c r="R19" s="157"/>
      <c r="S19" s="157"/>
      <c r="T19" s="1"/>
      <c r="U19" s="1"/>
      <c r="V19" s="1"/>
      <c r="W19" s="1"/>
      <c r="X19" s="1"/>
      <c r="Y19" s="1"/>
      <c r="Z19" s="1"/>
      <c r="AA19" s="1"/>
      <c r="AB19" s="1"/>
      <c r="AC19" s="1"/>
      <c r="AD19" s="1"/>
    </row>
    <row r="20" spans="1:32" s="21" customFormat="1" ht="26.5" customHeight="1" x14ac:dyDescent="0.55000000000000004">
      <c r="A20" s="1"/>
      <c r="B20" s="154"/>
      <c r="C20" s="160" t="b">
        <v>0</v>
      </c>
      <c r="D20" s="157" t="s">
        <v>277</v>
      </c>
      <c r="E20" s="157"/>
      <c r="F20" s="157"/>
      <c r="G20" s="157"/>
      <c r="I20" s="157"/>
      <c r="J20" s="157"/>
      <c r="K20" s="157"/>
      <c r="L20" s="160" t="b">
        <v>0</v>
      </c>
      <c r="M20" s="157" t="s">
        <v>278</v>
      </c>
      <c r="N20" s="157"/>
      <c r="O20" s="157"/>
      <c r="P20" s="157"/>
      <c r="Q20" s="157"/>
      <c r="R20" s="157"/>
      <c r="S20" s="157"/>
      <c r="T20" s="1"/>
      <c r="U20" s="1"/>
      <c r="V20" s="1"/>
      <c r="W20" s="1"/>
      <c r="X20" s="1"/>
      <c r="Y20" s="1"/>
      <c r="Z20" s="1"/>
      <c r="AA20" s="1"/>
      <c r="AB20" s="1"/>
      <c r="AC20" s="1"/>
      <c r="AD20" s="1"/>
    </row>
    <row r="21" spans="1:32" s="21" customFormat="1" ht="26.5" customHeight="1" x14ac:dyDescent="0.55000000000000004">
      <c r="A21" s="1"/>
      <c r="B21" s="157" t="s">
        <v>279</v>
      </c>
      <c r="C21" s="161"/>
      <c r="D21" s="157"/>
      <c r="E21" s="154"/>
      <c r="F21" s="154"/>
      <c r="G21" s="154"/>
      <c r="H21" s="154"/>
      <c r="I21" s="154"/>
      <c r="J21" s="154"/>
      <c r="L21" s="160"/>
      <c r="M21" s="157"/>
      <c r="N21" s="154"/>
      <c r="O21" s="154"/>
      <c r="P21" s="154"/>
      <c r="Q21" s="154"/>
      <c r="R21" s="154"/>
      <c r="S21" s="154"/>
      <c r="T21" s="1"/>
      <c r="U21" s="1"/>
      <c r="V21" s="1"/>
      <c r="W21" s="1"/>
      <c r="X21" s="1"/>
      <c r="Y21" s="1"/>
      <c r="Z21" s="1"/>
      <c r="AA21" s="1"/>
      <c r="AB21" s="1"/>
      <c r="AC21" s="1"/>
      <c r="AD21" s="1"/>
    </row>
    <row r="22" spans="1:32" s="21" customFormat="1" ht="26.5" customHeight="1" x14ac:dyDescent="0.55000000000000004">
      <c r="A22" s="1"/>
      <c r="B22" s="160" t="b">
        <v>0</v>
      </c>
      <c r="C22" s="159" t="str">
        <f>IF($C$11="","","「" &amp; VLOOKUP($C$11,'リスト設定用 '!$A$2:$D$5,4,FALSE) &amp; "」会員規約、及び下記の同意事項に同意します。")</f>
        <v/>
      </c>
      <c r="D22" s="157"/>
      <c r="E22" s="157"/>
      <c r="F22" s="157"/>
      <c r="G22" s="157"/>
      <c r="H22" s="157"/>
      <c r="I22" s="157"/>
      <c r="J22" s="157"/>
      <c r="K22" s="157"/>
      <c r="L22" s="160"/>
      <c r="M22" s="157"/>
      <c r="N22" s="157"/>
      <c r="O22" s="157"/>
      <c r="P22" s="157"/>
      <c r="Q22" s="157"/>
      <c r="R22" s="157"/>
      <c r="S22" s="157"/>
      <c r="T22" s="1"/>
      <c r="U22" s="162"/>
      <c r="V22" s="162"/>
      <c r="W22" s="162"/>
      <c r="X22" s="162"/>
      <c r="Y22" s="162"/>
      <c r="Z22" s="162"/>
      <c r="AA22" s="162"/>
      <c r="AB22" s="162"/>
      <c r="AC22" s="162"/>
      <c r="AD22" s="162"/>
      <c r="AE22" s="162"/>
    </row>
    <row r="23" spans="1:32" s="21" customFormat="1" ht="26.5" customHeight="1" x14ac:dyDescent="0.55000000000000004">
      <c r="A23" s="1"/>
      <c r="B23" s="163" t="s">
        <v>280</v>
      </c>
      <c r="C23" s="154"/>
      <c r="D23" s="157"/>
      <c r="E23" s="158" t="s">
        <v>281</v>
      </c>
      <c r="F23" s="154"/>
      <c r="G23" s="154"/>
      <c r="H23" s="154"/>
      <c r="I23" s="154"/>
      <c r="J23" s="154"/>
      <c r="K23" s="154"/>
      <c r="L23" s="154"/>
      <c r="M23" s="154"/>
      <c r="N23" s="154"/>
      <c r="O23" s="154"/>
      <c r="P23" s="154"/>
      <c r="Q23" s="154"/>
      <c r="R23" s="154"/>
      <c r="S23" s="154"/>
      <c r="T23" s="1"/>
      <c r="U23" s="1"/>
      <c r="V23" s="1"/>
      <c r="W23" s="1"/>
      <c r="X23" s="1"/>
      <c r="Y23" s="1"/>
      <c r="Z23" s="1"/>
      <c r="AA23" s="1"/>
      <c r="AB23" s="1"/>
      <c r="AC23" s="1"/>
      <c r="AD23" s="1"/>
    </row>
    <row r="24" spans="1:32" s="125" customFormat="1" ht="44.15" customHeight="1" x14ac:dyDescent="0.55000000000000004">
      <c r="B24" s="164">
        <v>1</v>
      </c>
      <c r="C24" s="583" t="s">
        <v>260</v>
      </c>
      <c r="D24" s="583"/>
      <c r="E24" s="583"/>
      <c r="F24" s="583"/>
      <c r="G24" s="583"/>
      <c r="H24" s="583"/>
      <c r="I24" s="583"/>
      <c r="J24" s="583"/>
      <c r="K24" s="583"/>
      <c r="L24" s="583"/>
      <c r="M24" s="583"/>
      <c r="N24" s="583"/>
      <c r="O24" s="583"/>
      <c r="P24" s="583"/>
      <c r="Q24" s="583"/>
      <c r="R24" s="583"/>
      <c r="S24" s="583"/>
      <c r="U24" s="127"/>
      <c r="V24" s="127"/>
      <c r="W24" s="127"/>
      <c r="X24" s="127"/>
      <c r="Y24" s="127"/>
      <c r="Z24" s="127"/>
      <c r="AA24" s="127"/>
      <c r="AB24" s="127"/>
      <c r="AC24" s="127"/>
      <c r="AD24" s="127"/>
      <c r="AE24" s="127"/>
      <c r="AF24" s="127"/>
    </row>
    <row r="25" spans="1:32" s="21" customFormat="1" ht="43.5" customHeight="1" x14ac:dyDescent="0.55000000000000004">
      <c r="A25" s="1"/>
      <c r="B25" s="164">
        <v>2</v>
      </c>
      <c r="C25" s="583" t="s">
        <v>261</v>
      </c>
      <c r="D25" s="583"/>
      <c r="E25" s="583"/>
      <c r="F25" s="583"/>
      <c r="G25" s="583"/>
      <c r="H25" s="583"/>
      <c r="I25" s="583"/>
      <c r="J25" s="583"/>
      <c r="K25" s="583"/>
      <c r="L25" s="583"/>
      <c r="M25" s="583"/>
      <c r="N25" s="583"/>
      <c r="O25" s="583"/>
      <c r="P25" s="583"/>
      <c r="Q25" s="583"/>
      <c r="R25" s="583"/>
      <c r="S25" s="583"/>
      <c r="T25" s="1"/>
      <c r="U25" s="1"/>
      <c r="V25" s="1"/>
      <c r="W25" s="1"/>
      <c r="X25" s="1"/>
      <c r="Y25" s="1"/>
      <c r="Z25" s="1"/>
      <c r="AA25" s="1"/>
      <c r="AB25" s="1"/>
      <c r="AC25" s="1"/>
      <c r="AD25" s="1"/>
    </row>
    <row r="26" spans="1:32" s="125" customFormat="1" ht="78.650000000000006" customHeight="1" x14ac:dyDescent="0.55000000000000004">
      <c r="B26" s="164">
        <v>3</v>
      </c>
      <c r="C26" s="583" t="str">
        <f>IF($C$11="","","" &amp; VLOOKUP($C$11,'リスト設定用 '!$A$2:$D$5,2,FALSE) &amp; "を使用することによる自家消費分についての環境価値（温室効果ガス排出量の削減効果＝J-クレジット）をクレアトゥラ株式会社へ譲渡すること、その結果として「" &amp; VLOOKUP($C$11,'リスト設定用 '!$A$2:$D$5,2,FALSE) &amp; "を使用することで温室効果ガス排出量を削減」したことを主張できなくなることに合意します。")</f>
        <v/>
      </c>
      <c r="D26" s="583"/>
      <c r="E26" s="583"/>
      <c r="F26" s="583"/>
      <c r="G26" s="583"/>
      <c r="H26" s="583"/>
      <c r="I26" s="583"/>
      <c r="J26" s="583"/>
      <c r="K26" s="583"/>
      <c r="L26" s="583"/>
      <c r="M26" s="583"/>
      <c r="N26" s="583"/>
      <c r="O26" s="583"/>
      <c r="P26" s="583"/>
      <c r="Q26" s="583"/>
      <c r="R26" s="583"/>
      <c r="S26" s="583"/>
      <c r="T26" s="127"/>
      <c r="U26" s="127"/>
      <c r="V26" s="127"/>
      <c r="W26" s="127"/>
      <c r="X26" s="127"/>
      <c r="Y26" s="127"/>
      <c r="Z26" s="127"/>
      <c r="AA26" s="127"/>
      <c r="AB26" s="127"/>
      <c r="AC26" s="127"/>
      <c r="AD26" s="127"/>
      <c r="AE26" s="127"/>
    </row>
    <row r="27" spans="1:32" s="125" customFormat="1" ht="45" customHeight="1" x14ac:dyDescent="0.55000000000000004">
      <c r="B27" s="164">
        <v>4</v>
      </c>
      <c r="C27" s="583" t="str">
        <f>IF($C$11="","","「" &amp; VLOOKUP($C$11,'リスト設定用 '!$A$2:$D$5,4,FALSE) &amp; "」に登録する" &amp; VLOOKUP($C$11,'リスト設定用 '!$A$2:$D$5,3,FALSE) &amp; "は、他の類似制度及びJ-クレジット制度における他のプロジェクトのいずれにおいても登録していないことを誓約します。")</f>
        <v/>
      </c>
      <c r="D27" s="583"/>
      <c r="E27" s="583"/>
      <c r="F27" s="583"/>
      <c r="G27" s="583"/>
      <c r="H27" s="583"/>
      <c r="I27" s="583"/>
      <c r="J27" s="583"/>
      <c r="K27" s="583"/>
      <c r="L27" s="583"/>
      <c r="M27" s="583"/>
      <c r="N27" s="583"/>
      <c r="O27" s="583"/>
      <c r="P27" s="583"/>
      <c r="Q27" s="583"/>
      <c r="R27" s="583"/>
      <c r="S27" s="583"/>
      <c r="T27" s="127"/>
      <c r="U27" s="127"/>
      <c r="V27" s="127"/>
      <c r="W27" s="127"/>
      <c r="X27" s="127"/>
      <c r="Y27" s="127"/>
      <c r="Z27" s="127"/>
      <c r="AA27" s="127"/>
      <c r="AB27" s="127"/>
      <c r="AC27" s="127"/>
      <c r="AD27" s="127"/>
      <c r="AE27" s="127"/>
    </row>
    <row r="28" spans="1:32" s="125" customFormat="1" ht="115.9" customHeight="1" x14ac:dyDescent="0.55000000000000004">
      <c r="B28" s="164">
        <v>5</v>
      </c>
      <c r="C28" s="583" t="str">
        <f>IF($C$11="","","「" &amp; VLOOKUP($C$11,'リスト設定用 '!$A$2:$E$5,4,FALSE) &amp; "」に入会するにあたり、環境社会配慮を行い持続可能性を確保するため、エネルギーの使用の合理化及び非化石エネルギーへの転換等に関する法律、" &amp; VLOOKUP($C$11,'リスト設定用 '!$A$2:$E$5,5,FALSE) &amp; "地球温暖化対策の推進に関する法律、その他関連法令等を遵守します。")</f>
        <v/>
      </c>
      <c r="D28" s="583"/>
      <c r="E28" s="583"/>
      <c r="F28" s="583"/>
      <c r="G28" s="583"/>
      <c r="H28" s="583"/>
      <c r="I28" s="583"/>
      <c r="J28" s="583"/>
      <c r="K28" s="583"/>
      <c r="L28" s="583"/>
      <c r="M28" s="583"/>
      <c r="N28" s="583"/>
      <c r="O28" s="583"/>
      <c r="P28" s="583"/>
      <c r="Q28" s="583"/>
      <c r="R28" s="583"/>
      <c r="S28" s="583"/>
      <c r="T28" s="127"/>
      <c r="U28" s="127"/>
      <c r="V28" s="127"/>
      <c r="W28" s="127"/>
      <c r="X28" s="127"/>
      <c r="Y28" s="127"/>
      <c r="Z28" s="127"/>
      <c r="AA28" s="127"/>
      <c r="AB28" s="127"/>
      <c r="AC28" s="127"/>
      <c r="AD28" s="127"/>
      <c r="AE28" s="127"/>
    </row>
    <row r="29" spans="1:32" s="125" customFormat="1" ht="48" customHeight="1" x14ac:dyDescent="0.55000000000000004">
      <c r="B29" s="164">
        <v>6</v>
      </c>
      <c r="C29" s="583" t="s">
        <v>262</v>
      </c>
      <c r="D29" s="583"/>
      <c r="E29" s="583"/>
      <c r="F29" s="583"/>
      <c r="G29" s="583"/>
      <c r="H29" s="583"/>
      <c r="I29" s="583"/>
      <c r="J29" s="583"/>
      <c r="K29" s="583"/>
      <c r="L29" s="583"/>
      <c r="M29" s="583"/>
      <c r="N29" s="583"/>
      <c r="O29" s="583"/>
      <c r="P29" s="583"/>
      <c r="Q29" s="583"/>
      <c r="R29" s="583"/>
      <c r="S29" s="583"/>
      <c r="T29" s="127"/>
      <c r="U29" s="127"/>
      <c r="V29" s="127"/>
      <c r="W29" s="127"/>
      <c r="X29" s="127"/>
      <c r="Y29" s="127"/>
      <c r="Z29" s="127"/>
      <c r="AA29" s="127"/>
      <c r="AB29" s="127"/>
      <c r="AC29" s="127"/>
      <c r="AD29" s="127"/>
      <c r="AE29" s="127"/>
    </row>
    <row r="30" spans="1:32" s="125" customFormat="1" ht="48" customHeight="1" x14ac:dyDescent="0.55000000000000004">
      <c r="B30" s="164">
        <v>7</v>
      </c>
      <c r="C30" s="583" t="s">
        <v>312</v>
      </c>
      <c r="D30" s="583"/>
      <c r="E30" s="583"/>
      <c r="F30" s="583"/>
      <c r="G30" s="583"/>
      <c r="H30" s="583"/>
      <c r="I30" s="583"/>
      <c r="J30" s="583"/>
      <c r="K30" s="583"/>
      <c r="L30" s="583"/>
      <c r="M30" s="583"/>
      <c r="N30" s="583"/>
      <c r="O30" s="583"/>
      <c r="P30" s="583"/>
      <c r="Q30" s="583"/>
      <c r="R30" s="583"/>
      <c r="S30" s="583"/>
      <c r="T30" s="127"/>
      <c r="U30" s="127"/>
      <c r="V30" s="127"/>
      <c r="W30" s="127"/>
      <c r="X30" s="127"/>
      <c r="Y30" s="127"/>
      <c r="Z30" s="127"/>
      <c r="AA30" s="127"/>
      <c r="AB30" s="127"/>
      <c r="AC30" s="127"/>
      <c r="AD30" s="127"/>
      <c r="AE30" s="127"/>
    </row>
    <row r="31" spans="1:32" s="125" customFormat="1" ht="33.65" customHeight="1" x14ac:dyDescent="0.55000000000000004">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row>
    <row r="32" spans="1:32" s="125" customFormat="1" ht="33.65" customHeight="1" x14ac:dyDescent="0.55000000000000004">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row>
    <row r="33" spans="1:30" s="21" customFormat="1" ht="20.25" customHeight="1" x14ac:dyDescent="0.55000000000000004">
      <c r="A33" s="1"/>
      <c r="B33" s="14"/>
      <c r="D33" s="13"/>
      <c r="E33" s="13"/>
      <c r="F33" s="13"/>
      <c r="G33" s="13"/>
      <c r="H33" s="13"/>
      <c r="I33" s="13"/>
      <c r="J33" s="13"/>
      <c r="K33" s="13"/>
      <c r="L33" s="13"/>
      <c r="M33" s="13"/>
      <c r="N33" s="13"/>
      <c r="O33" s="13"/>
      <c r="P33" s="13"/>
      <c r="Q33" s="13"/>
      <c r="R33" s="13"/>
      <c r="S33" s="13"/>
      <c r="T33" s="1"/>
      <c r="U33" s="1"/>
      <c r="V33" s="1"/>
      <c r="W33" s="1"/>
      <c r="X33" s="1"/>
      <c r="Y33" s="1"/>
      <c r="Z33" s="1"/>
      <c r="AA33" s="1"/>
      <c r="AB33" s="1"/>
      <c r="AC33" s="1"/>
      <c r="AD33" s="1"/>
    </row>
    <row r="34" spans="1:30" ht="20.25" customHeight="1" x14ac:dyDescent="0.55000000000000004">
      <c r="B34" s="14"/>
      <c r="C34" s="21"/>
      <c r="D34" s="13"/>
      <c r="E34" s="13"/>
      <c r="F34" s="13"/>
      <c r="G34" s="13"/>
      <c r="H34" s="13"/>
      <c r="I34" s="13"/>
      <c r="J34" s="13"/>
      <c r="K34" s="13"/>
      <c r="L34" s="13"/>
      <c r="M34" s="13"/>
      <c r="N34" s="13"/>
      <c r="O34" s="13"/>
      <c r="P34" s="13"/>
      <c r="Q34" s="13"/>
      <c r="R34" s="13"/>
      <c r="S34" s="13"/>
    </row>
    <row r="35" spans="1:30" ht="20.25" customHeight="1" x14ac:dyDescent="0.55000000000000004">
      <c r="B35" s="14"/>
      <c r="C35" s="15"/>
      <c r="D35" s="13"/>
      <c r="E35" s="13"/>
      <c r="F35" s="13"/>
      <c r="G35" s="13"/>
      <c r="H35" s="13"/>
      <c r="I35" s="13"/>
      <c r="J35" s="13"/>
      <c r="L35" s="13"/>
      <c r="M35" s="13"/>
      <c r="N35" s="13"/>
      <c r="O35" s="13"/>
      <c r="P35" s="13"/>
      <c r="Q35" s="13"/>
      <c r="R35" s="13"/>
      <c r="S35" s="13"/>
    </row>
    <row r="36" spans="1:30" ht="20.25" customHeight="1" x14ac:dyDescent="0.55000000000000004">
      <c r="B36" s="178"/>
      <c r="C36" s="178"/>
      <c r="D36" s="178"/>
      <c r="E36" s="178"/>
      <c r="F36" s="178"/>
      <c r="G36" s="178"/>
      <c r="H36" s="178"/>
      <c r="I36" s="178"/>
      <c r="J36" s="178"/>
      <c r="K36" s="13"/>
      <c r="L36" s="178"/>
      <c r="M36" s="178"/>
      <c r="N36" s="178"/>
      <c r="O36" s="178"/>
      <c r="P36" s="178"/>
      <c r="Q36" s="178"/>
      <c r="R36" s="178"/>
      <c r="S36" s="178"/>
    </row>
    <row r="37" spans="1:30" ht="20.25" customHeight="1" x14ac:dyDescent="0.55000000000000004"/>
    <row r="38" spans="1:30" ht="20.25" customHeight="1" x14ac:dyDescent="0.55000000000000004">
      <c r="B38" s="129"/>
      <c r="C38" s="129"/>
      <c r="D38" s="129"/>
      <c r="E38" s="129"/>
      <c r="F38" s="130"/>
      <c r="G38" s="130"/>
      <c r="H38" s="130"/>
    </row>
    <row r="39" spans="1:30" ht="20.25" customHeight="1" x14ac:dyDescent="0.55000000000000004">
      <c r="B39" s="129"/>
      <c r="C39" s="129"/>
      <c r="D39" s="129"/>
      <c r="E39" s="129"/>
      <c r="F39" s="129"/>
      <c r="G39" s="129"/>
      <c r="H39" s="129"/>
      <c r="I39" s="129"/>
      <c r="J39" s="129"/>
      <c r="K39" s="129"/>
      <c r="L39" s="129"/>
      <c r="M39" s="129"/>
      <c r="N39" s="129"/>
      <c r="O39" s="129"/>
      <c r="P39" s="129"/>
      <c r="Q39" s="129"/>
      <c r="R39" s="129"/>
      <c r="S39" s="129"/>
    </row>
    <row r="40" spans="1:30" ht="20.25" customHeight="1" x14ac:dyDescent="0.55000000000000004">
      <c r="B40" s="131"/>
      <c r="C40" s="131"/>
      <c r="D40" s="131"/>
      <c r="E40" s="131"/>
      <c r="G40" s="130"/>
      <c r="H40" s="129"/>
      <c r="I40" s="129"/>
      <c r="J40" s="129"/>
      <c r="K40" s="129"/>
      <c r="L40" s="129"/>
      <c r="M40" s="129"/>
      <c r="N40" s="129"/>
      <c r="O40" s="129"/>
      <c r="P40" s="129"/>
      <c r="Q40" s="129"/>
      <c r="R40" s="129"/>
    </row>
    <row r="41" spans="1:30" ht="20.25" customHeight="1" x14ac:dyDescent="0.55000000000000004">
      <c r="B41" s="131"/>
      <c r="C41" s="131"/>
      <c r="D41" s="131"/>
      <c r="E41" s="131"/>
      <c r="G41" s="130"/>
      <c r="H41" s="129"/>
      <c r="I41" s="129"/>
      <c r="J41" s="129"/>
      <c r="K41" s="129"/>
      <c r="L41" s="129"/>
      <c r="M41" s="129"/>
      <c r="N41" s="129"/>
      <c r="O41" s="129"/>
      <c r="P41" s="129"/>
      <c r="Q41" s="129"/>
      <c r="R41" s="129"/>
    </row>
    <row r="42" spans="1:30" ht="20.25" customHeight="1" x14ac:dyDescent="0.55000000000000004">
      <c r="B42" s="131"/>
      <c r="C42" s="131"/>
      <c r="D42" s="131"/>
      <c r="E42" s="131"/>
      <c r="F42" s="131"/>
      <c r="G42" s="130"/>
      <c r="H42" s="129"/>
      <c r="I42" s="129"/>
      <c r="J42" s="129"/>
      <c r="K42" s="129"/>
      <c r="L42" s="129"/>
      <c r="M42" s="129"/>
      <c r="N42" s="129"/>
      <c r="O42" s="129"/>
      <c r="P42" s="129"/>
      <c r="Q42" s="129"/>
      <c r="R42" s="129"/>
    </row>
    <row r="43" spans="1:30" ht="20.25" customHeight="1" x14ac:dyDescent="0.55000000000000004">
      <c r="B43" s="132"/>
      <c r="C43" s="132"/>
      <c r="D43" s="132"/>
      <c r="E43" s="132"/>
      <c r="F43" s="132"/>
      <c r="G43" s="130"/>
      <c r="H43" s="130"/>
      <c r="I43" s="130"/>
      <c r="J43" s="130"/>
      <c r="K43" s="130"/>
      <c r="L43" s="130"/>
      <c r="M43" s="130"/>
      <c r="N43" s="130"/>
      <c r="O43" s="130"/>
      <c r="P43" s="130"/>
      <c r="Q43" s="130"/>
      <c r="R43" s="129"/>
    </row>
    <row r="44" spans="1:30" ht="20.25" customHeight="1" x14ac:dyDescent="0.55000000000000004">
      <c r="H44" s="129"/>
      <c r="I44" s="129"/>
      <c r="J44" s="129"/>
      <c r="K44" s="129"/>
      <c r="L44" s="129"/>
      <c r="M44" s="129"/>
      <c r="N44" s="129"/>
      <c r="O44" s="129"/>
      <c r="P44" s="129"/>
      <c r="Q44" s="129"/>
      <c r="R44" s="129"/>
    </row>
    <row r="45" spans="1:30" ht="20.25" customHeight="1" x14ac:dyDescent="0.55000000000000004"/>
    <row r="46" spans="1:30" ht="20.25" customHeight="1" x14ac:dyDescent="0.55000000000000004"/>
    <row r="47" spans="1:30" ht="20.25" customHeight="1" x14ac:dyDescent="0.55000000000000004"/>
    <row r="48" spans="1:30" ht="20.25" customHeight="1" x14ac:dyDescent="0.55000000000000004"/>
    <row r="49" s="1" customFormat="1" ht="20.25" customHeight="1" x14ac:dyDescent="0.55000000000000004"/>
    <row r="50" s="1" customFormat="1" ht="20.25" customHeight="1" x14ac:dyDescent="0.55000000000000004"/>
    <row r="51" s="1" customFormat="1" ht="20.25" customHeight="1" x14ac:dyDescent="0.55000000000000004"/>
    <row r="52" s="1" customFormat="1" ht="20.25" customHeight="1" x14ac:dyDescent="0.55000000000000004"/>
    <row r="53" s="1" customFormat="1" ht="20.25" customHeight="1" x14ac:dyDescent="0.55000000000000004"/>
    <row r="54" s="1" customFormat="1" ht="20.25" customHeight="1" x14ac:dyDescent="0.55000000000000004"/>
    <row r="55" s="1" customFormat="1" ht="20.25" customHeight="1" x14ac:dyDescent="0.55000000000000004"/>
    <row r="56" s="1" customFormat="1" ht="20.25" customHeight="1" x14ac:dyDescent="0.55000000000000004"/>
    <row r="57" s="1" customFormat="1" ht="20.25" customHeight="1" x14ac:dyDescent="0.55000000000000004"/>
    <row r="58" s="1" customFormat="1" ht="20.25" customHeight="1" x14ac:dyDescent="0.55000000000000004"/>
    <row r="59" s="1" customFormat="1" ht="20.25" customHeight="1" x14ac:dyDescent="0.55000000000000004"/>
    <row r="60" s="1" customFormat="1" ht="20.25" customHeight="1" x14ac:dyDescent="0.55000000000000004"/>
    <row r="61" s="1" customFormat="1" ht="20.25" customHeight="1" x14ac:dyDescent="0.55000000000000004"/>
    <row r="62" s="1" customFormat="1" ht="20.25" customHeight="1" x14ac:dyDescent="0.55000000000000004"/>
    <row r="63" s="1" customFormat="1" ht="20.25" customHeight="1" x14ac:dyDescent="0.55000000000000004"/>
    <row r="64" s="1" customFormat="1" ht="20.25" customHeight="1" x14ac:dyDescent="0.55000000000000004"/>
    <row r="65" s="1" customFormat="1" ht="20.25" customHeight="1" x14ac:dyDescent="0.55000000000000004"/>
    <row r="66" s="1" customFormat="1" ht="20.25" customHeight="1" x14ac:dyDescent="0.55000000000000004"/>
    <row r="67" s="1" customFormat="1" ht="20.25" customHeight="1" x14ac:dyDescent="0.55000000000000004"/>
    <row r="68" s="1" customFormat="1" ht="20.25" customHeight="1" x14ac:dyDescent="0.55000000000000004"/>
    <row r="69" s="1" customFormat="1" ht="20.25" customHeight="1" x14ac:dyDescent="0.55000000000000004"/>
    <row r="70" s="1" customFormat="1" ht="20.25" customHeight="1" x14ac:dyDescent="0.55000000000000004"/>
    <row r="71" s="1" customFormat="1" ht="20.25" customHeight="1" x14ac:dyDescent="0.55000000000000004"/>
    <row r="72" s="1" customFormat="1" ht="20.25" customHeight="1" x14ac:dyDescent="0.55000000000000004"/>
    <row r="73" s="1" customFormat="1" ht="18.75" customHeight="1" x14ac:dyDescent="0.55000000000000004"/>
    <row r="74" s="1" customFormat="1" ht="18.75" customHeight="1" x14ac:dyDescent="0.55000000000000004"/>
    <row r="75" s="1" customFormat="1" ht="18.75" customHeight="1" x14ac:dyDescent="0.55000000000000004"/>
    <row r="76" s="1" customFormat="1" ht="18.75" customHeight="1" x14ac:dyDescent="0.55000000000000004"/>
    <row r="77" s="1" customFormat="1" ht="18.75" customHeight="1" x14ac:dyDescent="0.55000000000000004"/>
    <row r="78" s="1" customFormat="1" ht="18.75" customHeight="1" x14ac:dyDescent="0.55000000000000004"/>
    <row r="79" s="1" customFormat="1" ht="18.75" customHeight="1" x14ac:dyDescent="0.55000000000000004"/>
    <row r="80" s="1" customFormat="1" ht="18.75" customHeight="1" x14ac:dyDescent="0.55000000000000004"/>
    <row r="81" s="1" customFormat="1" ht="18.75" customHeight="1" x14ac:dyDescent="0.55000000000000004"/>
    <row r="82" s="1" customFormat="1" ht="18.75" customHeight="1" x14ac:dyDescent="0.55000000000000004"/>
    <row r="83" s="1" customFormat="1" ht="18.75" customHeight="1" x14ac:dyDescent="0.55000000000000004"/>
    <row r="84" s="1" customFormat="1" ht="18.75" customHeight="1" x14ac:dyDescent="0.55000000000000004"/>
    <row r="85" s="1" customFormat="1" ht="18.75" customHeight="1" x14ac:dyDescent="0.55000000000000004"/>
    <row r="86" s="1" customFormat="1" ht="18.75" customHeight="1" x14ac:dyDescent="0.55000000000000004"/>
  </sheetData>
  <sheetProtection algorithmName="SHA-512" hashValue="mNVvoVYfnieDINSNdYEhT1yUHY8n+jOH6H8tmD87p5V1BQxSiYIMj/dvffiMeJzmywRQ2jRU5x9RLe5FTaokJg==" saltValue="PmCZ7H6gFUCSMv8x91VPfA==" spinCount="100000" sheet="1" scenarios="1"/>
  <protectedRanges>
    <protectedRange sqref="C11:P11" name="範囲1"/>
  </protectedRanges>
  <mergeCells count="19">
    <mergeCell ref="G5:J5"/>
    <mergeCell ref="K5:S5"/>
    <mergeCell ref="A7:S7"/>
    <mergeCell ref="B8:S9"/>
    <mergeCell ref="B1:F1"/>
    <mergeCell ref="M1:N1"/>
    <mergeCell ref="G3:H3"/>
    <mergeCell ref="I3:S3"/>
    <mergeCell ref="G4:H4"/>
    <mergeCell ref="I4:S4"/>
    <mergeCell ref="U8:AE8"/>
    <mergeCell ref="C30:S30"/>
    <mergeCell ref="C24:S24"/>
    <mergeCell ref="C25:S25"/>
    <mergeCell ref="C26:S26"/>
    <mergeCell ref="C27:S27"/>
    <mergeCell ref="C28:S28"/>
    <mergeCell ref="C29:S29"/>
    <mergeCell ref="C11:P11"/>
  </mergeCells>
  <phoneticPr fontId="1"/>
  <conditionalFormatting sqref="C11:P11">
    <cfRule type="cellIs" dxfId="4" priority="1" operator="equal">
      <formula>""</formula>
    </cfRule>
  </conditionalFormatting>
  <conditionalFormatting sqref="I3:S4">
    <cfRule type="containsBlanks" dxfId="3" priority="5">
      <formula>LEN(TRIM(I3))=0</formula>
    </cfRule>
  </conditionalFormatting>
  <conditionalFormatting sqref="K5:S5">
    <cfRule type="containsBlanks" dxfId="2" priority="4">
      <formula>LEN(TRIM(K5))=0</formula>
    </cfRule>
  </conditionalFormatting>
  <conditionalFormatting sqref="P1">
    <cfRule type="containsBlanks" dxfId="1" priority="3">
      <formula>LEN(TRIM(P1))=0</formula>
    </cfRule>
  </conditionalFormatting>
  <conditionalFormatting sqref="R1">
    <cfRule type="containsBlanks" dxfId="0" priority="2">
      <formula>LEN(TRIM(R1))=0</formula>
    </cfRule>
  </conditionalFormatting>
  <printOptions horizontalCentered="1" verticalCentered="1"/>
  <pageMargins left="0.51181102362204722" right="0.23622047244094491" top="0.78740157480314965" bottom="0.43307086614173229"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152400</xdr:colOff>
                    <xdr:row>21</xdr:row>
                    <xdr:rowOff>0</xdr:rowOff>
                  </from>
                  <to>
                    <xdr:col>1</xdr:col>
                    <xdr:colOff>381000</xdr:colOff>
                    <xdr:row>22</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50800</xdr:colOff>
                    <xdr:row>13</xdr:row>
                    <xdr:rowOff>0</xdr:rowOff>
                  </from>
                  <to>
                    <xdr:col>2</xdr:col>
                    <xdr:colOff>279400</xdr:colOff>
                    <xdr:row>14</xdr:row>
                    <xdr:rowOff>63500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50800</xdr:colOff>
                    <xdr:row>15</xdr:row>
                    <xdr:rowOff>0</xdr:rowOff>
                  </from>
                  <to>
                    <xdr:col>2</xdr:col>
                    <xdr:colOff>279400</xdr:colOff>
                    <xdr:row>16</xdr:row>
                    <xdr:rowOff>63500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50800</xdr:colOff>
                    <xdr:row>17</xdr:row>
                    <xdr:rowOff>0</xdr:rowOff>
                  </from>
                  <to>
                    <xdr:col>2</xdr:col>
                    <xdr:colOff>279400</xdr:colOff>
                    <xdr:row>18</xdr:row>
                    <xdr:rowOff>63500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11</xdr:col>
                    <xdr:colOff>50800</xdr:colOff>
                    <xdr:row>13</xdr:row>
                    <xdr:rowOff>0</xdr:rowOff>
                  </from>
                  <to>
                    <xdr:col>11</xdr:col>
                    <xdr:colOff>279400</xdr:colOff>
                    <xdr:row>14</xdr:row>
                    <xdr:rowOff>63500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38100</xdr:colOff>
                    <xdr:row>19</xdr:row>
                    <xdr:rowOff>63500</xdr:rowOff>
                  </from>
                  <to>
                    <xdr:col>3</xdr:col>
                    <xdr:colOff>203200</xdr:colOff>
                    <xdr:row>19</xdr:row>
                    <xdr:rowOff>254000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304800</xdr:colOff>
                    <xdr:row>19</xdr:row>
                    <xdr:rowOff>31750</xdr:rowOff>
                  </from>
                  <to>
                    <xdr:col>11</xdr:col>
                    <xdr:colOff>266700</xdr:colOff>
                    <xdr:row>19</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FF6EBD-2450-4B10-99F8-7D3D2207F214}">
          <x14:formula1>
            <xm:f>'リスト設定用 '!$A$2:$A$5</xm:f>
          </x14:formula1>
          <xm:sqref>C11:P11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519E-E427-47C3-8B4B-9E16445DE968}">
  <sheetPr>
    <tabColor rgb="FFFFCC00"/>
  </sheetPr>
  <dimension ref="A1:E5"/>
  <sheetViews>
    <sheetView workbookViewId="0">
      <selection activeCell="D31" sqref="D31"/>
    </sheetView>
  </sheetViews>
  <sheetFormatPr defaultRowHeight="18" x14ac:dyDescent="0.55000000000000004"/>
  <cols>
    <col min="1" max="1" width="45.75" customWidth="1"/>
    <col min="2" max="2" width="21.33203125" bestFit="1" customWidth="1"/>
    <col min="3" max="3" width="21.33203125" customWidth="1"/>
    <col min="4" max="4" width="42" bestFit="1" customWidth="1"/>
    <col min="5" max="5" width="201.83203125" bestFit="1" customWidth="1"/>
  </cols>
  <sheetData>
    <row r="1" spans="1:5" x14ac:dyDescent="0.55000000000000004">
      <c r="A1" s="165" t="s">
        <v>282</v>
      </c>
      <c r="B1" s="165" t="s">
        <v>283</v>
      </c>
      <c r="C1" s="165" t="s">
        <v>284</v>
      </c>
      <c r="D1" s="165" t="s">
        <v>285</v>
      </c>
      <c r="E1" s="165" t="s">
        <v>286</v>
      </c>
    </row>
    <row r="2" spans="1:5" x14ac:dyDescent="0.55000000000000004">
      <c r="A2" s="165" t="s">
        <v>287</v>
      </c>
      <c r="B2" s="165" t="s">
        <v>288</v>
      </c>
      <c r="C2" s="165" t="s">
        <v>289</v>
      </c>
      <c r="D2" s="165" t="s">
        <v>290</v>
      </c>
      <c r="E2" s="165" t="s">
        <v>291</v>
      </c>
    </row>
    <row r="3" spans="1:5" x14ac:dyDescent="0.55000000000000004">
      <c r="A3" s="165" t="s">
        <v>292</v>
      </c>
      <c r="B3" s="165" t="s">
        <v>293</v>
      </c>
      <c r="C3" s="165" t="s">
        <v>294</v>
      </c>
      <c r="D3" s="165" t="s">
        <v>295</v>
      </c>
      <c r="E3" s="165" t="s">
        <v>296</v>
      </c>
    </row>
    <row r="4" spans="1:5" x14ac:dyDescent="0.55000000000000004">
      <c r="A4" s="165" t="s">
        <v>297</v>
      </c>
      <c r="B4" s="165" t="s">
        <v>298</v>
      </c>
      <c r="C4" s="165" t="s">
        <v>299</v>
      </c>
      <c r="D4" s="165" t="s">
        <v>300</v>
      </c>
      <c r="E4" s="165" t="s">
        <v>301</v>
      </c>
    </row>
    <row r="5" spans="1:5" x14ac:dyDescent="0.55000000000000004">
      <c r="A5" s="165" t="s">
        <v>302</v>
      </c>
      <c r="B5" s="165" t="s">
        <v>303</v>
      </c>
      <c r="C5" s="165" t="s">
        <v>304</v>
      </c>
      <c r="D5" s="165" t="s">
        <v>305</v>
      </c>
      <c r="E5" s="165" t="s">
        <v>301</v>
      </c>
    </row>
  </sheetData>
  <sheetProtection algorithmName="SHA-512" hashValue="CQeqLlNOyCCO3bmCX4mXcvsKnFgUbvi+pNn5AiU6MjM7regPYPav612EJC1EEua1E51r6UJzl3r7egbIm4/vwQ==" saltValue="ZPqTV01xse5HFeJfjarLJA==" spinCount="100000" sheet="1" objects="1" scenarios="1"/>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22BE-D882-4683-AC60-2D564EF99616}">
  <sheetPr>
    <tabColor theme="0" tint="-0.14999847407452621"/>
    <pageSetUpPr fitToPage="1"/>
  </sheetPr>
  <dimension ref="B2:AU3"/>
  <sheetViews>
    <sheetView view="pageBreakPreview" zoomScale="70" zoomScaleNormal="100" zoomScaleSheetLayoutView="70" workbookViewId="0">
      <selection activeCell="F12" sqref="F12"/>
    </sheetView>
  </sheetViews>
  <sheetFormatPr defaultColWidth="21.25" defaultRowHeight="13" x14ac:dyDescent="0.55000000000000004"/>
  <cols>
    <col min="1" max="1" width="5" style="43" customWidth="1"/>
    <col min="2" max="3" width="15" style="43" customWidth="1"/>
    <col min="4" max="46" width="21.25" style="43"/>
    <col min="47" max="47" width="21.25" style="43" customWidth="1"/>
    <col min="48" max="16384" width="21.25" style="43"/>
  </cols>
  <sheetData>
    <row r="2" spans="2:47" s="42" customFormat="1" ht="45" customHeight="1" x14ac:dyDescent="0.55000000000000004">
      <c r="B2" s="44" t="s">
        <v>99</v>
      </c>
      <c r="C2" s="44" t="s">
        <v>100</v>
      </c>
      <c r="D2" s="44" t="s">
        <v>2</v>
      </c>
      <c r="E2" s="44" t="s">
        <v>101</v>
      </c>
      <c r="F2" s="44" t="s">
        <v>143</v>
      </c>
      <c r="G2" s="44" t="s">
        <v>7</v>
      </c>
      <c r="H2" s="44" t="s">
        <v>102</v>
      </c>
      <c r="I2" s="44" t="s">
        <v>103</v>
      </c>
      <c r="J2" s="44" t="s">
        <v>104</v>
      </c>
      <c r="K2" s="44" t="s">
        <v>76</v>
      </c>
      <c r="L2" s="44" t="s">
        <v>10</v>
      </c>
      <c r="M2" s="44" t="s">
        <v>61</v>
      </c>
      <c r="N2" s="44" t="s">
        <v>144</v>
      </c>
      <c r="O2" s="44" t="s">
        <v>105</v>
      </c>
      <c r="P2" s="44" t="s">
        <v>106</v>
      </c>
      <c r="Q2" s="44" t="s">
        <v>107</v>
      </c>
      <c r="R2" s="44" t="s">
        <v>108</v>
      </c>
      <c r="S2" s="44" t="s">
        <v>109</v>
      </c>
      <c r="T2" s="44" t="s">
        <v>145</v>
      </c>
      <c r="U2" s="44" t="s">
        <v>146</v>
      </c>
      <c r="V2" s="44" t="s">
        <v>33</v>
      </c>
      <c r="W2" s="44" t="s">
        <v>92</v>
      </c>
      <c r="X2" s="44" t="s">
        <v>73</v>
      </c>
      <c r="Y2" s="57" t="s">
        <v>147</v>
      </c>
      <c r="Z2" s="57" t="s">
        <v>148</v>
      </c>
      <c r="AA2" s="57" t="s">
        <v>149</v>
      </c>
      <c r="AB2" s="57" t="s">
        <v>150</v>
      </c>
      <c r="AC2" s="44" t="s">
        <v>110</v>
      </c>
      <c r="AD2" s="44" t="s">
        <v>111</v>
      </c>
      <c r="AE2" s="44" t="s">
        <v>112</v>
      </c>
      <c r="AF2" s="44" t="s">
        <v>113</v>
      </c>
      <c r="AG2" s="44" t="s">
        <v>16</v>
      </c>
      <c r="AH2" s="44" t="s">
        <v>17</v>
      </c>
      <c r="AI2" s="44" t="s">
        <v>18</v>
      </c>
      <c r="AJ2" s="58" t="s">
        <v>151</v>
      </c>
      <c r="AK2" s="58" t="s">
        <v>152</v>
      </c>
      <c r="AL2" s="58" t="s">
        <v>153</v>
      </c>
      <c r="AM2" s="44" t="s">
        <v>154</v>
      </c>
      <c r="AN2" s="44" t="s">
        <v>150</v>
      </c>
      <c r="AO2" s="44" t="s">
        <v>155</v>
      </c>
      <c r="AP2" s="44" t="s">
        <v>156</v>
      </c>
      <c r="AQ2" s="91" t="s">
        <v>157</v>
      </c>
      <c r="AR2" s="91" t="s">
        <v>219</v>
      </c>
      <c r="AS2" s="91" t="s">
        <v>220</v>
      </c>
      <c r="AT2" s="91" t="s">
        <v>206</v>
      </c>
      <c r="AU2" s="91"/>
    </row>
    <row r="3" spans="2:47" ht="45" customHeight="1" x14ac:dyDescent="0.55000000000000004">
      <c r="B3" s="59"/>
      <c r="C3" s="59"/>
      <c r="D3" s="59">
        <f>別記様式!F12</f>
        <v>0</v>
      </c>
      <c r="E3" s="59">
        <f>別記様式!F11</f>
        <v>0</v>
      </c>
      <c r="F3" s="59">
        <f>別記様式!Z11</f>
        <v>0</v>
      </c>
      <c r="G3" s="59">
        <f>別記様式!F13</f>
        <v>0</v>
      </c>
      <c r="H3" s="59">
        <f>別記様式!T14</f>
        <v>0</v>
      </c>
      <c r="I3" s="59">
        <f>別記様式!T13</f>
        <v>0</v>
      </c>
      <c r="J3" s="59">
        <f>別記様式!G15</f>
        <v>0</v>
      </c>
      <c r="K3" s="59">
        <f>別記様式!F16</f>
        <v>0</v>
      </c>
      <c r="L3" s="60">
        <f>別記様式!F17</f>
        <v>0</v>
      </c>
      <c r="M3" s="59">
        <f>別記様式!T17</f>
        <v>0</v>
      </c>
      <c r="N3" s="59">
        <f>別記様式!F18</f>
        <v>0</v>
      </c>
      <c r="O3" s="59">
        <f>別記様式!T18</f>
        <v>0</v>
      </c>
      <c r="P3" s="61">
        <f>別記様式!F19</f>
        <v>0</v>
      </c>
      <c r="Q3" s="59">
        <f>別記様式!V19</f>
        <v>0</v>
      </c>
      <c r="R3" s="59">
        <f>別記様式!Y19</f>
        <v>0</v>
      </c>
      <c r="S3" s="59">
        <f>別記様式!F20</f>
        <v>0</v>
      </c>
      <c r="T3" s="59">
        <f>別記様式!F22</f>
        <v>0</v>
      </c>
      <c r="U3" s="59">
        <f>別記様式!P22</f>
        <v>0</v>
      </c>
      <c r="V3" s="59">
        <f>別記様式!F24</f>
        <v>0</v>
      </c>
      <c r="W3" s="59">
        <f>別記様式!F25</f>
        <v>0</v>
      </c>
      <c r="X3" s="59">
        <f>別記様式!F26</f>
        <v>0</v>
      </c>
      <c r="Y3" s="59">
        <f>別記様式!F27</f>
        <v>0</v>
      </c>
      <c r="Z3" s="59">
        <f>別記様式!F28</f>
        <v>0</v>
      </c>
      <c r="AA3" s="59">
        <f>別記様式!F29</f>
        <v>0</v>
      </c>
      <c r="AB3" s="60">
        <f>別記様式!T29</f>
        <v>0</v>
      </c>
      <c r="AC3" s="59">
        <f>別記様式!F31</f>
        <v>0</v>
      </c>
      <c r="AD3" s="59">
        <f>別記様式!F32</f>
        <v>0</v>
      </c>
      <c r="AE3" s="59">
        <f>別記様式!T32</f>
        <v>0</v>
      </c>
      <c r="AF3" s="59">
        <f>別記様式!G33</f>
        <v>0</v>
      </c>
      <c r="AG3" s="59">
        <f>別記様式!F34</f>
        <v>0</v>
      </c>
      <c r="AH3" s="59">
        <f>別記様式!F35</f>
        <v>0</v>
      </c>
      <c r="AI3" s="59">
        <f>別記様式!T35</f>
        <v>0</v>
      </c>
      <c r="AJ3" s="59">
        <f>別紙２!I60</f>
        <v>0</v>
      </c>
      <c r="AK3" s="59">
        <f>別紙２!W60</f>
        <v>0</v>
      </c>
      <c r="AL3" s="59">
        <f>別紙２!P61</f>
        <v>0</v>
      </c>
      <c r="AM3" s="59">
        <f>別紙２!I62</f>
        <v>0</v>
      </c>
      <c r="AN3" s="59">
        <f>別紙２!W62</f>
        <v>0</v>
      </c>
      <c r="AO3" s="59" t="str">
        <f>別紙２!I63</f>
        <v>-</v>
      </c>
      <c r="AP3" s="59" t="e">
        <f>別紙２!W63</f>
        <v>#DIV/0!</v>
      </c>
      <c r="AQ3" s="92" t="e">
        <f>別紙２!P64</f>
        <v>#VALUE!</v>
      </c>
      <c r="AR3" s="93" t="e">
        <f>別紙３!F12</f>
        <v>#DIV/0!</v>
      </c>
      <c r="AS3" s="93" t="e">
        <f>別紙３!F17</f>
        <v>#DIV/0!</v>
      </c>
      <c r="AT3" s="93" t="e">
        <f>別紙３!F20</f>
        <v>#DIV/0!</v>
      </c>
      <c r="AU3" s="92"/>
    </row>
  </sheetData>
  <sheetProtection algorithmName="SHA-512" hashValue="8By1q3skkRnRiGVW8iyDkQm/NVneyMWRi/GgLOAWoUXAyt7s+ST0jVWtcZfCnkZXN362Nowh4KeiaR+EcMNkGA==" saltValue="NQm8pjYB7FfMQT5VuMXkfw==" spinCount="100000" sheet="1" objects="1" scenarios="1"/>
  <phoneticPr fontId="1"/>
  <pageMargins left="0.3" right="0.23" top="0.52" bottom="0.48"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別記様式</vt:lpstr>
      <vt:lpstr>別紙１</vt:lpstr>
      <vt:lpstr>別紙２</vt:lpstr>
      <vt:lpstr>別紙３</vt:lpstr>
      <vt:lpstr>別紙4</vt:lpstr>
      <vt:lpstr>【申請要件】ISO省エネ診断の誓約書</vt:lpstr>
      <vt:lpstr>【申請要件】Jクレジット</vt:lpstr>
      <vt:lpstr>リスト設定用 </vt:lpstr>
      <vt:lpstr>出力リスト</vt:lpstr>
      <vt:lpstr>【申請要件】ISO省エネ診断の誓約書!Print_Area</vt:lpstr>
      <vt:lpstr>【申請要件】Jクレジット!Print_Area</vt:lpstr>
      <vt:lpstr>出力リスト!Print_Area</vt:lpstr>
      <vt:lpstr>別記様式!Print_Area</vt:lpstr>
      <vt:lpstr>別紙１!Print_Area</vt:lpstr>
      <vt:lpstr>別紙２!Print_Area</vt:lpstr>
      <vt:lpstr>別紙３!Print_Area</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sone</dc:creator>
  <cp:lastModifiedBy>松田　稜平</cp:lastModifiedBy>
  <cp:lastPrinted>2026-02-16T23:50:13Z</cp:lastPrinted>
  <dcterms:created xsi:type="dcterms:W3CDTF">2021-12-22T00:54:32Z</dcterms:created>
  <dcterms:modified xsi:type="dcterms:W3CDTF">2026-02-20T00:21:41Z</dcterms:modified>
</cp:coreProperties>
</file>