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mc:AlternateContent xmlns:mc="http://schemas.openxmlformats.org/markup-compatibility/2006">
    <mc:Choice Requires="x15">
      <x15ac:absPath xmlns:x15ac="http://schemas.microsoft.com/office/spreadsheetml/2010/11/ac" url="\\Tkkdfs01\公社文書\100_企画管理部\030_助成課\020 課内事務\000_年度共通\010 助成事業\040 経産省による補助金申請システムヒアリング\020 事業事務\010 事業管理\230_展示会等出展支援助成事業\令和7年度\900_職員用\各原本\01 申請概要書\"/>
    </mc:Choice>
  </mc:AlternateContent>
  <xr:revisionPtr revIDLastSave="0" documentId="13_ncr:1_{00BFE679-E551-4BFD-ADC4-20B76E1A6AD0}" xr6:coauthVersionLast="47" xr6:coauthVersionMax="47" xr10:uidLastSave="{00000000-0000-0000-0000-000000000000}"/>
  <bookViews>
    <workbookView xWindow="-110" yWindow="-110" windowWidth="19420" windowHeight="10300" tabRatio="799" xr2:uid="{00000000-000D-0000-FFFF-FFFF00000000}"/>
  </bookViews>
  <sheets>
    <sheet name="役員・株主 " sheetId="18" r:id="rId1"/>
    <sheet name="資金計画" sheetId="19" r:id="rId2"/>
    <sheet name="資金計画２" sheetId="22" state="hidden" r:id="rId3"/>
    <sheet name="記入例(役員・株主状況)" sheetId="20" r:id="rId4"/>
    <sheet name="記入例(資金計画)" sheetId="21" r:id="rId5"/>
  </sheets>
  <definedNames>
    <definedName name="_01_農業">#REF!</definedName>
    <definedName name="A_農業・林業" localSheetId="4">#REF!</definedName>
    <definedName name="A_農業・林業" localSheetId="3">#REF!</definedName>
    <definedName name="A_農業・林業">#REF!</definedName>
    <definedName name="B_漁業">#REF!</definedName>
    <definedName name="C_鉱業・採石業・砂利採取業">#REF!</definedName>
    <definedName name="D_建設業">#REF!</definedName>
    <definedName name="E_製造業">#REF!</definedName>
    <definedName name="ECサイト">#REF!</definedName>
    <definedName name="F_電気・ガス・熱供給・水道業">#REF!</definedName>
    <definedName name="G_情報通信業">#REF!</definedName>
    <definedName name="H_運輸業・郵便業">#REF!</definedName>
    <definedName name="I_卸売業・小売業">#REF!</definedName>
    <definedName name="J_金融業・保険業">#REF!</definedName>
    <definedName name="K_不動産業・物品賃貸業">#REF!</definedName>
    <definedName name="L_学術研究・専門・技術ｻｰﾋﾞｽ業">#REF!</definedName>
    <definedName name="M_宿泊業・飲食ｻｰﾋﾞｽ業">#REF!</definedName>
    <definedName name="N_生活関連ｻｰﾋﾞｽ業・娯楽業">#REF!</definedName>
    <definedName name="O_教育・学習支援業">#REF!</definedName>
    <definedName name="P_医療・福祉">#REF!</definedName>
    <definedName name="_xlnm.Print_Area" localSheetId="4">'記入例(資金計画)'!$B$1:$G$36</definedName>
    <definedName name="_xlnm.Print_Area" localSheetId="0">'役員・株主 '!$A$1:$J$38</definedName>
    <definedName name="Q_複合ｻｰﾋﾞｽ事業" localSheetId="4">#REF!</definedName>
    <definedName name="Q_複合ｻｰﾋﾞｽ事業" localSheetId="3">#REF!</definedName>
    <definedName name="Q_複合ｻｰﾋﾞｽ事業">#REF!</definedName>
    <definedName name="R_ｻｰﾋﾞｽ業〈他に分類されないもの〉" localSheetId="4">#REF!</definedName>
    <definedName name="R_ｻｰﾋﾞｽ業〈他に分類されないもの〉" localSheetId="3">#REF!</definedName>
    <definedName name="R_ｻｰﾋﾞｽ業〈他に分類されないもの〉">#REF!</definedName>
    <definedName name="S_公務〈他に分類されるものを除く〉" localSheetId="4">#REF!</definedName>
    <definedName name="S_公務〈他に分類されるものを除く〉" localSheetId="3">#REF!</definedName>
    <definedName name="S_公務〈他に分類されるものを除く〉">#REF!</definedName>
    <definedName name="T_分類不能の産業">#REF!</definedName>
    <definedName name="大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19" l="1"/>
  <c r="D26" i="19"/>
  <c r="F26" i="19" s="1"/>
  <c r="D27" i="19"/>
  <c r="F27" i="19" s="1"/>
  <c r="F36" i="21"/>
  <c r="D36" i="21"/>
  <c r="F35" i="21"/>
  <c r="D35" i="21"/>
  <c r="F34" i="21"/>
  <c r="D34" i="21"/>
  <c r="F33" i="21"/>
  <c r="D33" i="21"/>
  <c r="F32" i="21"/>
  <c r="D32" i="21"/>
  <c r="F31" i="21"/>
  <c r="D31" i="21"/>
  <c r="F30" i="21"/>
  <c r="D30" i="21"/>
  <c r="D29" i="21"/>
  <c r="F28" i="21"/>
  <c r="D28" i="21"/>
  <c r="F27" i="21"/>
  <c r="D27" i="21"/>
  <c r="F26" i="21"/>
  <c r="D26" i="21"/>
  <c r="F25" i="21"/>
  <c r="D25" i="21"/>
  <c r="C19" i="21"/>
  <c r="F16" i="21"/>
  <c r="G12" i="21"/>
  <c r="F12" i="21"/>
  <c r="E12" i="21"/>
  <c r="C12" i="21"/>
  <c r="G12" i="22"/>
  <c r="F12" i="22"/>
  <c r="E12" i="22"/>
  <c r="D12" i="22"/>
  <c r="C12" i="22"/>
  <c r="G5" i="22"/>
  <c r="F5" i="22"/>
  <c r="E5" i="22"/>
  <c r="D5" i="22"/>
  <c r="C5" i="22"/>
  <c r="D34" i="19"/>
  <c r="F34" i="19" s="1"/>
  <c r="D33" i="19"/>
  <c r="F33" i="19" s="1"/>
  <c r="D32" i="19"/>
  <c r="D31" i="19"/>
  <c r="F31" i="19" s="1"/>
  <c r="F16" i="19"/>
  <c r="D29" i="19" s="1"/>
  <c r="D30" i="19" s="1"/>
  <c r="G12" i="19"/>
  <c r="F12" i="19"/>
  <c r="E12" i="19"/>
  <c r="D12" i="19"/>
  <c r="G5" i="19"/>
  <c r="F5" i="19"/>
  <c r="E5" i="19"/>
  <c r="D5" i="19"/>
  <c r="C5" i="19"/>
  <c r="D25" i="19" s="1"/>
  <c r="F25" i="19" s="1"/>
  <c r="F37" i="18"/>
  <c r="F36" i="18"/>
  <c r="F35" i="18"/>
  <c r="F34" i="18"/>
  <c r="F33" i="18"/>
  <c r="F32" i="18"/>
  <c r="F31" i="18"/>
  <c r="F30" i="18"/>
  <c r="F29" i="18"/>
  <c r="F28" i="18"/>
  <c r="C12" i="19" l="1"/>
  <c r="D35" i="19"/>
  <c r="F32" i="19"/>
  <c r="F35" i="19" s="1"/>
  <c r="F30" i="19"/>
  <c r="D28" i="19"/>
  <c r="F29" i="19"/>
  <c r="D36" i="19" l="1"/>
  <c r="F28" i="19"/>
  <c r="F36" i="19" s="1"/>
</calcChain>
</file>

<file path=xl/sharedStrings.xml><?xml version="1.0" encoding="utf-8"?>
<sst xmlns="http://schemas.openxmlformats.org/spreadsheetml/2006/main" count="420" uniqueCount="251">
  <si>
    <t>様式第１号（第５条関係）</t>
  </si>
  <si>
    <t>３　役員・株主名簿</t>
  </si>
  <si>
    <r>
      <rPr>
        <sz val="10"/>
        <rFont val="游ゴシック Medium"/>
        <family val="3"/>
        <charset val="128"/>
      </rPr>
      <t>■</t>
    </r>
    <r>
      <rPr>
        <b/>
        <sz val="10"/>
        <rFont val="游ゴシック Medium"/>
        <family val="3"/>
        <charset val="128"/>
      </rPr>
      <t>役員</t>
    </r>
    <r>
      <rPr>
        <sz val="10"/>
        <rFont val="游ゴシック Medium"/>
        <family val="3"/>
        <charset val="128"/>
      </rPr>
      <t>　（申請日時点の役員名簿）</t>
    </r>
  </si>
  <si>
    <t>「履歴事項全部証明書」と申請時の状況</t>
  </si>
  <si>
    <t>変更内容と変更の理由</t>
  </si>
  <si>
    <t>大企業に兼務又は経営に参画する
役員の有無</t>
  </si>
  <si>
    <t>№</t>
  </si>
  <si>
    <t>氏    　名</t>
  </si>
  <si>
    <t>兼務又は実質的に経営に参画する企業</t>
  </si>
  <si>
    <t>企 業 名</t>
  </si>
  <si>
    <t>役 職 等</t>
  </si>
  <si>
    <t>資本金（千円）</t>
  </si>
  <si>
    <t>従業員数（人）</t>
  </si>
  <si>
    <t>業　種</t>
  </si>
  <si>
    <r>
      <rPr>
        <b/>
        <sz val="10"/>
        <rFont val="游ゴシック Medium"/>
        <family val="3"/>
        <charset val="128"/>
      </rPr>
      <t>■株主</t>
    </r>
    <r>
      <rPr>
        <sz val="10"/>
        <rFont val="游ゴシック Medium"/>
        <family val="3"/>
        <charset val="128"/>
      </rPr>
      <t>　（申請日時点の株主名簿）</t>
    </r>
  </si>
  <si>
    <t>「確定申告書別表２」と申請時の状況</t>
  </si>
  <si>
    <t>法人株主の有無</t>
  </si>
  <si>
    <t>発行済株式総数※</t>
  </si>
  <si>
    <t>株</t>
  </si>
  <si>
    <t>名　　称</t>
  </si>
  <si>
    <t>持ち株数
（株）</t>
  </si>
  <si>
    <t>持ち株比率
（％）</t>
  </si>
  <si>
    <t>株主(出資者)が法人の場合</t>
  </si>
  <si>
    <t>※申請企業が株式会社又は有限会社の場合は発行済株式総数、合同会社又は合資会社並びに合名会社の場合は出資額について記入</t>
  </si>
  <si>
    <t>8　資金計画</t>
  </si>
  <si>
    <t>助成対象とする予定金額の概算（税抜）を入力してください。</t>
  </si>
  <si>
    <t>（単位：円）</t>
  </si>
  <si>
    <t>国内１</t>
  </si>
  <si>
    <t>国内２</t>
  </si>
  <si>
    <t>国内３</t>
  </si>
  <si>
    <t>国内４</t>
  </si>
  <si>
    <t>海外</t>
  </si>
  <si>
    <t>出展料</t>
  </si>
  <si>
    <t>小間数</t>
  </si>
  <si>
    <t>小間単価額</t>
  </si>
  <si>
    <t>角小間金額</t>
  </si>
  <si>
    <t>他(各種割引等)</t>
  </si>
  <si>
    <t>資材費</t>
  </si>
  <si>
    <t>輸送費</t>
  </si>
  <si>
    <t>計</t>
  </si>
  <si>
    <t>資金計画</t>
  </si>
  <si>
    <t>販売促進費</t>
  </si>
  <si>
    <t>ＥＣ</t>
  </si>
  <si>
    <t>印刷物制作費</t>
  </si>
  <si>
    <t>初期登録料</t>
  </si>
  <si>
    <t>動画制作費</t>
  </si>
  <si>
    <t>広告掲載費</t>
  </si>
  <si>
    <t>サイト制作・改修費</t>
  </si>
  <si>
    <t>助成率：</t>
  </si>
  <si>
    <t>経費区分</t>
  </si>
  <si>
    <t>助成対象経費</t>
  </si>
  <si>
    <t>助成金交付申請額</t>
  </si>
  <si>
    <t>費用名</t>
  </si>
  <si>
    <t>展示会
参加費</t>
  </si>
  <si>
    <t>出展小間料</t>
  </si>
  <si>
    <t>資　材　費</t>
  </si>
  <si>
    <t>輸　送　費</t>
  </si>
  <si>
    <t>小　計</t>
  </si>
  <si>
    <t>EC出店
初期登録費</t>
  </si>
  <si>
    <t>合　　　　計　　　</t>
  </si>
  <si>
    <t>8　資金計画２</t>
  </si>
  <si>
    <t>（合計は「資金計画」のシート上に自動計算されます）</t>
  </si>
  <si>
    <t>出展計画２</t>
  </si>
  <si>
    <t>Jグランツの申請フォームに記載できない追加（６件目以降）の出展計画を下記に記入してください</t>
  </si>
  <si>
    <t>出展案内</t>
  </si>
  <si>
    <t xml:space="preserve"> （申請フォームのその他添付資料にPDFを添付）</t>
  </si>
  <si>
    <t>契約種別</t>
  </si>
  <si>
    <t>URL</t>
  </si>
  <si>
    <t>小間の社名版及び会場案内図名↓</t>
  </si>
  <si>
    <t>展示会名(構成展も含め記載）</t>
  </si>
  <si>
    <t xml:space="preserve"> </t>
  </si>
  <si>
    <t>主 催 （契約先）</t>
  </si>
  <si>
    <t>出展名</t>
  </si>
  <si>
    <t>会期</t>
  </si>
  <si>
    <t>～</t>
  </si>
  <si>
    <t>出展商品</t>
  </si>
  <si>
    <t>（国内出展の場合）会　場</t>
  </si>
  <si>
    <t>　</t>
  </si>
  <si>
    <t>その他会場</t>
  </si>
  <si>
    <t>（海外出展の場合）開 催 国</t>
  </si>
  <si>
    <t>PR内容（商品名）</t>
  </si>
  <si>
    <t>A_農業・林業</t>
  </si>
  <si>
    <t>01 農業</t>
  </si>
  <si>
    <t>02 林業</t>
  </si>
  <si>
    <t>「履歴事項全部証明書」と
申請時の状況</t>
  </si>
  <si>
    <t>同一</t>
  </si>
  <si>
    <t>B_漁業</t>
  </si>
  <si>
    <t>03 漁業</t>
  </si>
  <si>
    <t>04 水産養殖業</t>
  </si>
  <si>
    <t>C_鉱業・採石業・砂利採取業</t>
  </si>
  <si>
    <t>05 鉱業、採石業、砂利採取業</t>
  </si>
  <si>
    <t>D_建設業</t>
  </si>
  <si>
    <t>06 総合工事業</t>
  </si>
  <si>
    <t>07 職別工事業（設備工事業を除く）</t>
  </si>
  <si>
    <t>08 設備工事業</t>
  </si>
  <si>
    <t>大企業に兼務かつ経営に参画する役員の有無</t>
  </si>
  <si>
    <t>あり</t>
  </si>
  <si>
    <t>E_製造業</t>
  </si>
  <si>
    <t>09 食料品製造業</t>
  </si>
  <si>
    <t>10 飲料・たばこ・飼料製造業</t>
  </si>
  <si>
    <t>11 繊維工業</t>
  </si>
  <si>
    <t>12 木材・木製品製造業（家具を除く）</t>
  </si>
  <si>
    <t>13 家具・装備品製造業</t>
  </si>
  <si>
    <t>14 ﾊﾟﾙﾌﾟ・紙・紙加工品製造業</t>
  </si>
  <si>
    <t>15 印刷・同関連業</t>
  </si>
  <si>
    <t>16 化学工業</t>
  </si>
  <si>
    <t>17 石油製品・石炭製品製造業</t>
  </si>
  <si>
    <t>18 プラスチック製品製造業（別掲を除く）</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</si>
  <si>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</si>
  <si>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</si>
  <si>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</si>
  <si>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</si>
  <si>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</si>
  <si>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</si>
  <si>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</si>
  <si>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</si>
  <si>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</si>
  <si>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電子部品・ﾃﾞﾊﾞｲｽ・電子回路製造業</t>
  </si>
  <si>
    <t>29 電気機械器具製造業</t>
  </si>
  <si>
    <t>30 情報通信機械器具製造業</t>
  </si>
  <si>
    <t>31 輸送用機械器具製造業</t>
  </si>
  <si>
    <t>32 その他の製造業</t>
  </si>
  <si>
    <t>F_電気・ガス・熱供給・水道業</t>
  </si>
  <si>
    <t>33 電気業</t>
  </si>
  <si>
    <t>34 ガス業</t>
  </si>
  <si>
    <t>35 熱供給業</t>
  </si>
  <si>
    <t>36 水道業</t>
  </si>
  <si>
    <t>従業員数</t>
  </si>
  <si>
    <t>G_情報通信業</t>
  </si>
  <si>
    <t>37 通信業</t>
  </si>
  <si>
    <t>38 放送業</t>
  </si>
  <si>
    <r>
      <rPr>
        <sz val="10"/>
        <color theme="1"/>
        <rFont val="游ゴシック"/>
        <family val="3"/>
        <charset val="128"/>
        <scheme val="minor"/>
      </rPr>
      <t>390</t>
    </r>
    <r>
      <rPr>
        <sz val="10"/>
        <color theme="1"/>
        <rFont val="游ゴシック"/>
        <family val="3"/>
        <charset val="128"/>
        <scheme val="minor"/>
      </rPr>
      <t xml:space="preserve"> 情報サービス業のうち管理・補助的経済活動を行う事業所</t>
    </r>
  </si>
  <si>
    <t>391 ソフトウエア業</t>
  </si>
  <si>
    <t>3921 情報処理サービス業</t>
  </si>
  <si>
    <t>3922 情報提供サービス業</t>
  </si>
  <si>
    <t>3923 市場調査・世論調査・社会調査業</t>
  </si>
  <si>
    <t>3929 その他の情報処理・提供サービス業</t>
  </si>
  <si>
    <t>40 インターネット附随サービス業</t>
  </si>
  <si>
    <t>410 映像・音声・文字情報制作業のうち、管理・補助的経済活動を行う事業所</t>
  </si>
  <si>
    <t>411 映像情報制作・配給業</t>
  </si>
  <si>
    <t>412 音声情報制作業</t>
  </si>
  <si>
    <t>413 新聞業</t>
  </si>
  <si>
    <t>414 出版業</t>
  </si>
  <si>
    <t>415 広告制作業</t>
  </si>
  <si>
    <t>416 映像・音声・文字情報制作に附帯するｻｰﾋﾞｽ業</t>
  </si>
  <si>
    <t>秋葉　公一</t>
  </si>
  <si>
    <t>株式会社〇〇重機</t>
  </si>
  <si>
    <t>取締役</t>
  </si>
  <si>
    <t>製造業・その他</t>
  </si>
  <si>
    <t>H_運輸業・郵便業</t>
  </si>
  <si>
    <t>42 鉄道業</t>
  </si>
  <si>
    <t>43 道路旅客運送業</t>
  </si>
  <si>
    <t>44 道路貨物運送業</t>
  </si>
  <si>
    <t>45 水運業</t>
  </si>
  <si>
    <t>46 航空運輸業</t>
  </si>
  <si>
    <t>47 倉庫業</t>
  </si>
  <si>
    <t>48 運輸に附帯するｻｰﾋﾞｽ業</t>
  </si>
  <si>
    <t>49 郵便業（信書便事業を含む）</t>
  </si>
  <si>
    <t>I_卸売業・小売業</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</si>
  <si>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</si>
  <si>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</si>
  <si>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</si>
  <si>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</si>
  <si>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</si>
  <si>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</si>
  <si>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</si>
  <si>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</si>
  <si>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</si>
  <si>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</si>
  <si>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</si>
  <si>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</si>
  <si>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J_金融業・保険業</t>
  </si>
  <si>
    <t>62 銀行業</t>
  </si>
  <si>
    <t>63 協同組織金融業</t>
  </si>
  <si>
    <t>64 貸金業、ｸﾚｼﾞｯﾄｶｰﾄﾞ業等非預金信用機関</t>
  </si>
  <si>
    <t>65 金融商品取引業、商品先物取引業</t>
  </si>
  <si>
    <t>66 補助的金融業等</t>
  </si>
  <si>
    <t>67 保険業（保険媒介代理業、保険ｻｰﾋﾞｽ業含む）</t>
  </si>
  <si>
    <t>K_不動産業・物品賃貸業</t>
  </si>
  <si>
    <t>68 不動産取引業</t>
  </si>
  <si>
    <t>690 不動産賃貸業・管理業のうち、管理・補助的経済活動を行う事業所</t>
  </si>
  <si>
    <t>691 不動産賃貸業（貸家業・貸間業を除く）</t>
  </si>
  <si>
    <t>692 貸家業・貸間業</t>
  </si>
  <si>
    <t>693 駐車場業</t>
  </si>
  <si>
    <t>694 不動産管理業</t>
  </si>
  <si>
    <t>70 物品賃貸業</t>
  </si>
  <si>
    <t>L_学術研究・専門・技術ｻｰﾋﾞｽ業</t>
  </si>
  <si>
    <t>710 学術・開発研究機関のうち、管理・補助的経済活動を行う事業所</t>
  </si>
  <si>
    <t>711 自然科学研究所</t>
  </si>
  <si>
    <t>712 人文・社会科学研究所</t>
  </si>
  <si>
    <t>72 専門ｻｰﾋﾞｽ業（他に分類されないもの）</t>
  </si>
  <si>
    <t>73 広告業</t>
  </si>
  <si>
    <t>74 技術サービス業（他に分類されないもの）</t>
  </si>
  <si>
    <t>M_宿泊業・飲食ｻｰﾋﾞｽ業</t>
  </si>
  <si>
    <t>75 宿泊業</t>
  </si>
  <si>
    <t>76 飲食店</t>
  </si>
  <si>
    <t>77 持ち帰り・配達飲食ｻｰﾋﾞｽ業</t>
  </si>
  <si>
    <t>N_生活関連ｻｰﾋﾞｽ業・娯楽業</t>
  </si>
  <si>
    <t>78 洗濯・理容・美容・浴場業</t>
  </si>
  <si>
    <t>79 その他の生活関連サービス業　（791旅行業を除く）</t>
  </si>
  <si>
    <t>791 旅行業</t>
  </si>
  <si>
    <t>80 娯楽業</t>
  </si>
  <si>
    <t>O_教育・学習支援業</t>
  </si>
  <si>
    <t>810 学校教育のうち、管理、補助的経済活動を行う事業所</t>
  </si>
  <si>
    <t>81 学校教育　（810　を除く全て）</t>
  </si>
  <si>
    <t>82 その他の教育・学習支援業</t>
  </si>
  <si>
    <t>P_医療・福祉</t>
  </si>
  <si>
    <t>830 医療業のうち、管理・補助的経済活動を行う事業所</t>
  </si>
  <si>
    <t>831 病院</t>
  </si>
  <si>
    <t>832　一般診療所</t>
  </si>
  <si>
    <t>833 歯科診療所</t>
  </si>
  <si>
    <t>834 助産・看護業</t>
  </si>
  <si>
    <t>835 療術業</t>
  </si>
  <si>
    <t>836 医療に附帯するサービス業</t>
  </si>
  <si>
    <t>84 保健衛生業　（840　を除く全て）</t>
  </si>
  <si>
    <t>840 保健衛生業のうち、管理、補助的経済活動を行う事業所</t>
  </si>
  <si>
    <t>850 社会保険・社会福祉・介護事業のうち、管理、補助的経済活動を行う事業所</t>
  </si>
  <si>
    <t>851 社会保険事業団体</t>
  </si>
  <si>
    <t>852 福祉事務所</t>
  </si>
  <si>
    <t>853 児童福祉事業</t>
  </si>
  <si>
    <t>854 老人福祉・介護事業</t>
  </si>
  <si>
    <t>855 障害者福祉事業</t>
  </si>
  <si>
    <t>859 その他の社会保険・社会福祉・介護事業</t>
  </si>
  <si>
    <t>Q_複合ｻｰﾋﾞｽ事業</t>
  </si>
  <si>
    <t>86 郵便局</t>
  </si>
  <si>
    <t>87 協同組合（他に分類されないもの）</t>
  </si>
  <si>
    <t>R_ｻｰﾋﾞｽ業〈他に分類されないもの〉</t>
  </si>
  <si>
    <t>88 廃棄物処理業</t>
  </si>
  <si>
    <t>89 自動車整備業</t>
  </si>
  <si>
    <t>90 機械等修理業（別掲を除く）</t>
  </si>
  <si>
    <t>91 職業紹介・労働者派遣業</t>
  </si>
  <si>
    <t>92 その他の事業ｻｰﾋﾞｽ業</t>
  </si>
  <si>
    <t>93 政治・経済・文化団体</t>
  </si>
  <si>
    <t>94 宗教</t>
  </si>
  <si>
    <t>95 その他のｻｰﾋﾞｽ業</t>
  </si>
  <si>
    <t>96 外国公務</t>
  </si>
  <si>
    <t>S_公務〈他に分類されるものを除く〉</t>
  </si>
  <si>
    <t>97 国家公務</t>
  </si>
  <si>
    <t>98 地方公務</t>
  </si>
  <si>
    <t>「確定申告書別表２」と
申請時の状況</t>
  </si>
  <si>
    <t>変更あり</t>
  </si>
  <si>
    <t>決算後に、東京太郎から東京一郎に1,000株を株式譲渡したため</t>
  </si>
  <si>
    <t>T_分類不能の産業</t>
  </si>
  <si>
    <t>99 分類不能の産業</t>
  </si>
  <si>
    <t>なし</t>
  </si>
  <si>
    <t>　株式会社又は有限会社の場合は発行済株式総数、合同会社又は合資会社並びに合名会社の場合は出資額について記入</t>
  </si>
  <si>
    <r>
      <rPr>
        <b/>
        <sz val="11"/>
        <rFont val="游ゴシック"/>
        <family val="3"/>
        <charset val="128"/>
        <scheme val="minor"/>
      </rPr>
      <t>５　資金計画  　　　　</t>
    </r>
    <r>
      <rPr>
        <b/>
        <sz val="11"/>
        <color rgb="FFFF0000"/>
        <rFont val="游ゴシック"/>
        <family val="3"/>
        <charset val="128"/>
        <scheme val="minor"/>
      </rPr>
      <t xml:space="preserve"> ※国内１から会期順に記載してください。</t>
    </r>
  </si>
  <si>
    <r>
      <rPr>
        <sz val="11"/>
        <rFont val="游ゴシック Light"/>
        <family val="3"/>
        <charset val="128"/>
        <scheme val="major"/>
      </rPr>
      <t>助成対象とする予定金額の概算</t>
    </r>
    <r>
      <rPr>
        <b/>
        <sz val="11"/>
        <rFont val="游ゴシック Light"/>
        <family val="3"/>
        <charset val="128"/>
        <scheme val="major"/>
      </rPr>
      <t>（税抜）</t>
    </r>
    <r>
      <rPr>
        <sz val="11"/>
        <rFont val="游ゴシック Light"/>
        <family val="3"/>
        <charset val="128"/>
        <scheme val="major"/>
      </rPr>
      <t>を入力してください。</t>
    </r>
  </si>
  <si>
    <t xml:space="preserve">     合　　　　計　　　</t>
  </si>
  <si>
    <t>10/3更新</t>
    <rPh sb="4" eb="6">
      <t>コウシン</t>
    </rPh>
    <phoneticPr fontId="59"/>
  </si>
  <si>
    <t xml:space="preserve"> </t>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</si>
</sst>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 ;[Red]\-#,##0.0\ "/>
    <numFmt numFmtId="178" formatCode="yyyy&quot;年&quot;m&quot;月&quot;d&quot;日&quot;;@"/>
  </numFmts>
  <fonts count="61" x14ac:knownFonts="1">
    <font>
      <sz val="11"/>
      <color theme="1"/>
      <name val="游ゴシック"/>
      <charset val="128"/>
      <scheme val="minor"/>
    </font>
    <font>
      <sz val="9"/>
      <color theme="1"/>
      <name val="游ゴシック"/>
      <family val="3"/>
      <charset val="128"/>
      <scheme val="minor"/>
    </font>
    <font>
      <sz val="10.5"/>
      <color rgb="FF262626"/>
      <name val="游明朝"/>
      <family val="1"/>
      <charset val="128"/>
    </font>
    <font>
      <b/>
      <sz val="11"/>
      <name val="游ゴシック"/>
      <family val="3"/>
      <charset val="128"/>
      <scheme val="minor"/>
    </font>
    <font>
      <sz val="11"/>
      <name val="游ゴシック Light"/>
      <family val="3"/>
      <charset val="128"/>
      <scheme val="major"/>
    </font>
    <font>
      <sz val="8"/>
      <color theme="1"/>
      <name val="游ゴシック"/>
      <family val="3"/>
      <charset val="128"/>
      <scheme val="minor"/>
    </font>
    <font>
      <sz val="10"/>
      <color theme="1"/>
      <name val="游ゴシック"/>
      <family val="3"/>
      <charset val="128"/>
      <scheme val="minor"/>
    </font>
    <font>
      <sz val="11"/>
      <name val="游明朝"/>
      <family val="1"/>
      <charset val="128"/>
    </font>
    <font>
      <sz val="11"/>
      <color rgb="FF0070C0"/>
      <name val="游ゴシック"/>
      <family val="3"/>
      <charset val="128"/>
      <scheme val="minor"/>
    </font>
    <font>
      <sz val="11"/>
      <color rgb="FF0070C0"/>
      <name val="游明朝"/>
      <family val="1"/>
      <charset val="128"/>
    </font>
    <font>
      <sz val="11"/>
      <color theme="1"/>
      <name val="游ゴシック"/>
      <family val="3"/>
      <charset val="128"/>
      <scheme val="minor"/>
    </font>
    <font>
      <sz val="11"/>
      <name val="ＭＳ 明朝"/>
      <family val="1"/>
      <charset val="128"/>
    </font>
    <font>
      <sz val="9"/>
      <color theme="1"/>
      <name val="游ゴシック"/>
      <family val="3"/>
      <charset val="128"/>
      <scheme val="minor"/>
    </font>
    <font>
      <sz val="9"/>
      <color rgb="FFFF0000"/>
      <name val="游ゴシック"/>
      <family val="3"/>
      <charset val="128"/>
      <scheme val="minor"/>
    </font>
    <font>
      <sz val="11"/>
      <color theme="4" tint="-0.249977111117893"/>
      <name val="游明朝"/>
      <family val="1"/>
      <charset val="128"/>
    </font>
    <font>
      <sz val="8"/>
      <color theme="1"/>
      <name val="游ゴシック"/>
      <family val="3"/>
      <charset val="128"/>
      <scheme val="minor"/>
    </font>
    <font>
      <b/>
      <sz val="14"/>
      <name val="ＭＳ ゴシック"/>
      <family val="3"/>
      <charset val="128"/>
    </font>
    <font>
      <sz val="12"/>
      <name val="游ゴシック"/>
      <family val="3"/>
      <charset val="128"/>
      <scheme val="minor"/>
    </font>
    <font>
      <sz val="14"/>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14"/>
      <color theme="1"/>
      <name val="游明朝"/>
      <family val="1"/>
      <charset val="128"/>
    </font>
    <font>
      <sz val="14"/>
      <color theme="0" tint="-0.34998626667073579"/>
      <name val="游明朝"/>
      <family val="1"/>
      <charset val="128"/>
    </font>
    <font>
      <sz val="8"/>
      <name val="游ゴシック"/>
      <family val="3"/>
      <charset val="128"/>
      <scheme val="minor"/>
    </font>
    <font>
      <sz val="10"/>
      <name val="游明朝"/>
      <family val="1"/>
      <charset val="128"/>
    </font>
    <font>
      <b/>
      <sz val="10"/>
      <name val="游ゴシック"/>
      <family val="3"/>
      <charset val="128"/>
    </font>
    <font>
      <sz val="10"/>
      <name val="游ゴシック Medium"/>
      <family val="3"/>
      <charset val="128"/>
    </font>
    <font>
      <sz val="8"/>
      <name val="游ゴシック"/>
      <family val="3"/>
      <charset val="128"/>
    </font>
    <font>
      <sz val="10"/>
      <color theme="4" tint="-0.249977111117893"/>
      <name val="游明朝"/>
      <family val="1"/>
      <charset val="128"/>
    </font>
    <font>
      <sz val="8"/>
      <color theme="1"/>
      <name val="游ゴシック"/>
      <family val="3"/>
      <charset val="128"/>
    </font>
    <font>
      <sz val="10"/>
      <color theme="1"/>
      <name val="游明朝"/>
      <family val="1"/>
      <charset val="128"/>
    </font>
    <font>
      <sz val="10"/>
      <color theme="4" tint="-0.249977111117893"/>
      <name val="游ゴシック"/>
      <family val="3"/>
      <charset val="128"/>
      <scheme val="minor"/>
    </font>
    <font>
      <sz val="10"/>
      <color theme="1"/>
      <name val="游ゴシック"/>
      <family val="3"/>
      <charset val="128"/>
      <scheme val="minor"/>
    </font>
    <font>
      <sz val="10"/>
      <name val="游ゴシック"/>
      <family val="3"/>
      <charset val="128"/>
    </font>
    <font>
      <sz val="8"/>
      <color theme="4" tint="-0.249977111117893"/>
      <name val="游明朝"/>
      <family val="1"/>
      <charset val="128"/>
    </font>
    <font>
      <sz val="10"/>
      <color theme="1"/>
      <name val="游ゴシック"/>
      <family val="3"/>
      <charset val="128"/>
    </font>
    <font>
      <sz val="10"/>
      <color rgb="FFFF0000"/>
      <name val="游明朝"/>
      <family val="1"/>
      <charset val="128"/>
    </font>
    <font>
      <sz val="8"/>
      <color theme="1"/>
      <name val="游明朝"/>
      <family val="1"/>
      <charset val="128"/>
    </font>
    <font>
      <sz val="12"/>
      <color theme="1"/>
      <name val="游明朝"/>
      <family val="1"/>
      <charset val="128"/>
    </font>
    <font>
      <sz val="10"/>
      <color theme="1"/>
      <name val="游ゴシック"/>
      <family val="3"/>
      <charset val="128"/>
      <scheme val="minor"/>
    </font>
    <font>
      <sz val="10"/>
      <color theme="0"/>
      <name val="游ゴシック"/>
      <family val="3"/>
      <charset val="128"/>
      <scheme val="minor"/>
    </font>
    <font>
      <sz val="10"/>
      <color theme="0"/>
      <name val="游ゴシック"/>
      <family val="3"/>
      <charset val="128"/>
      <scheme val="minor"/>
    </font>
    <font>
      <sz val="10"/>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9.5"/>
      <color theme="1"/>
      <name val="游明朝"/>
      <family val="1"/>
      <charset val="128"/>
    </font>
    <font>
      <sz val="11"/>
      <color theme="1"/>
      <name val="游明朝"/>
      <family val="1"/>
      <charset val="128"/>
    </font>
    <font>
      <sz val="10.5"/>
      <name val="游明朝"/>
      <family val="1"/>
      <charset val="128"/>
    </font>
    <font>
      <b/>
      <sz val="11"/>
      <name val="游ゴシック"/>
      <family val="3"/>
      <charset val="128"/>
    </font>
    <font>
      <sz val="9"/>
      <name val="游ゴシック"/>
      <family val="3"/>
      <charset val="128"/>
    </font>
    <font>
      <sz val="9"/>
      <color theme="1"/>
      <name val="游ゴシック"/>
      <family val="3"/>
      <charset val="128"/>
    </font>
    <font>
      <sz val="10.5"/>
      <color theme="1"/>
      <name val="游明朝"/>
      <family val="1"/>
      <charset val="128"/>
    </font>
    <font>
      <sz val="8"/>
      <color rgb="FFFF0000"/>
      <name val="游明朝"/>
      <family val="1"/>
      <charset val="128"/>
    </font>
    <font>
      <u/>
      <sz val="10.5"/>
      <color theme="1"/>
      <name val="游明朝"/>
      <family val="1"/>
      <charset val="128"/>
    </font>
    <font>
      <sz val="11"/>
      <color theme="1"/>
      <name val="游ゴシック"/>
      <family val="3"/>
      <charset val="128"/>
      <scheme val="minor"/>
    </font>
    <font>
      <sz val="11"/>
      <name val="ＭＳ Ｐゴシック"/>
      <family val="3"/>
      <charset val="128"/>
    </font>
    <font>
      <b/>
      <sz val="10"/>
      <name val="游ゴシック Medium"/>
      <family val="3"/>
      <charset val="128"/>
    </font>
    <font>
      <b/>
      <sz val="11"/>
      <name val="游ゴシック Light"/>
      <family val="3"/>
      <charset val="128"/>
      <scheme val="major"/>
    </font>
    <font>
      <sz val="6"/>
      <name val="游ゴシック"/>
      <family val="3"/>
      <charset val="128"/>
      <scheme val="minor"/>
    </font>
    <font>
      <sz val="8"/>
      <name val="游明朝"/>
      <family val="1"/>
      <charset val="128"/>
    </font>
  </fonts>
  <fills count="14">
    <fill>
      <patternFill patternType="none"/>
    </fill>
    <fill>
      <patternFill patternType="gray125"/>
    </fill>
    <fill>
      <patternFill patternType="solid">
        <fgColor theme="9" tint="0.79995117038483843"/>
        <bgColor indexed="64"/>
      </patternFill>
    </fill>
    <fill>
      <patternFill patternType="solid">
        <fgColor theme="9" tint="0.59999389629810485"/>
        <bgColor indexed="64"/>
      </patternFill>
    </fill>
    <fill>
      <patternFill patternType="solid">
        <fgColor rgb="FFFFFFCC"/>
        <bgColor indexed="64"/>
      </patternFill>
    </fill>
    <fill>
      <patternFill patternType="solid">
        <fgColor theme="8" tint="0.79995117038483843"/>
        <bgColor indexed="64"/>
      </patternFill>
    </fill>
    <fill>
      <patternFill patternType="solid">
        <fgColor theme="5" tint="0.79995117038483843"/>
        <bgColor indexed="64"/>
      </patternFill>
    </fill>
    <fill>
      <patternFill patternType="solid">
        <fgColor theme="7" tint="0.79995117038483843"/>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rgb="FFCCECFF"/>
        <bgColor indexed="64"/>
      </patternFill>
    </fill>
    <fill>
      <patternFill patternType="solid">
        <fgColor rgb="FFECE0E9"/>
        <bgColor indexed="64"/>
      </patternFill>
    </fill>
    <fill>
      <patternFill patternType="solid">
        <fgColor theme="1"/>
        <bgColor indexed="64"/>
      </patternFill>
    </fill>
    <fill>
      <patternFill patternType="solid">
        <fgColor rgb="FF99FF99"/>
        <bgColor indexed="64"/>
      </patternFill>
    </fill>
  </fills>
  <borders count="144">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style="thin">
        <color auto="1"/>
      </right>
      <top style="thin">
        <color rgb="FF0070C0"/>
      </top>
      <bottom style="hair">
        <color auto="1"/>
      </bottom>
      <diagonal/>
    </border>
    <border>
      <left/>
      <right style="hair">
        <color auto="1"/>
      </right>
      <top style="thin">
        <color auto="1"/>
      </top>
      <bottom/>
      <diagonal/>
    </border>
    <border>
      <left style="hair">
        <color auto="1"/>
      </left>
      <right style="hair">
        <color auto="1"/>
      </right>
      <top style="thin">
        <color rgb="FF0070C0"/>
      </top>
      <bottom style="hair">
        <color auto="1"/>
      </bottom>
      <diagonal/>
    </border>
    <border>
      <left style="hair">
        <color auto="1"/>
      </left>
      <right/>
      <top style="thin">
        <color rgb="FF0070C0"/>
      </top>
      <bottom style="hair">
        <color auto="1"/>
      </bottom>
      <diagonal/>
    </border>
    <border>
      <left style="thin">
        <color auto="1"/>
      </left>
      <right style="thin">
        <color rgb="FF0070C0"/>
      </right>
      <top style="thin">
        <color rgb="FF0070C0"/>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thin">
        <color rgb="FF0070C0"/>
      </right>
      <top/>
      <bottom style="hair">
        <color auto="1"/>
      </bottom>
      <diagonal/>
    </border>
    <border>
      <left/>
      <right style="hair">
        <color auto="1"/>
      </right>
      <top/>
      <bottom/>
      <diagonal/>
    </border>
    <border>
      <left style="thin">
        <color auto="1"/>
      </left>
      <right style="hair">
        <color auto="1"/>
      </right>
      <top/>
      <bottom style="hair">
        <color auto="1"/>
      </bottom>
      <diagonal/>
    </border>
    <border>
      <left style="thin">
        <color auto="1"/>
      </left>
      <right style="hair">
        <color auto="1"/>
      </right>
      <top style="hair">
        <color auto="1"/>
      </top>
      <bottom style="thin">
        <color auto="1"/>
      </bottom>
      <diagonal/>
    </border>
    <border>
      <left/>
      <right style="hair">
        <color auto="1"/>
      </right>
      <top/>
      <bottom style="thin">
        <color rgb="FF0070C0"/>
      </bottom>
      <diagonal/>
    </border>
    <border>
      <left style="hair">
        <color auto="1"/>
      </left>
      <right style="thin">
        <color auto="1"/>
      </right>
      <top style="hair">
        <color auto="1"/>
      </top>
      <bottom style="thin">
        <color rgb="FF0070C0"/>
      </bottom>
      <diagonal/>
    </border>
    <border>
      <left style="thin">
        <color auto="1"/>
      </left>
      <right style="thin">
        <color rgb="FF0070C0"/>
      </right>
      <top/>
      <bottom style="thin">
        <color rgb="FF0070C0"/>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top style="thin">
        <color auto="1"/>
      </top>
      <bottom/>
      <diagonal/>
    </border>
    <border>
      <left style="hair">
        <color auto="1"/>
      </left>
      <right/>
      <top style="thin">
        <color auto="1"/>
      </top>
      <bottom/>
      <diagonal/>
    </border>
    <border>
      <left style="hair">
        <color auto="1"/>
      </left>
      <right/>
      <top style="hair">
        <color auto="1"/>
      </top>
      <bottom style="thin">
        <color auto="1"/>
      </bottom>
      <diagonal/>
    </border>
    <border>
      <left style="hair">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style="double">
        <color auto="1"/>
      </bottom>
      <diagonal/>
    </border>
    <border>
      <left/>
      <right style="hair">
        <color auto="1"/>
      </right>
      <top/>
      <bottom style="double">
        <color auto="1"/>
      </bottom>
      <diagonal/>
    </border>
    <border>
      <left style="hair">
        <color auto="1"/>
      </left>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auto="1"/>
      </left>
      <right/>
      <top style="double">
        <color auto="1"/>
      </top>
      <bottom/>
      <diagonal/>
    </border>
    <border>
      <left/>
      <right style="hair">
        <color auto="1"/>
      </right>
      <top style="double">
        <color auto="1"/>
      </top>
      <bottom/>
      <diagonal/>
    </border>
    <border>
      <left style="hair">
        <color auto="1"/>
      </left>
      <right style="hair">
        <color auto="1"/>
      </right>
      <top style="double">
        <color auto="1"/>
      </top>
      <bottom style="thin">
        <color auto="1"/>
      </bottom>
      <diagonal/>
    </border>
    <border>
      <left style="hair">
        <color auto="1"/>
      </left>
      <right/>
      <top style="double">
        <color auto="1"/>
      </top>
      <bottom/>
      <diagonal/>
    </border>
    <border>
      <left/>
      <right style="thin">
        <color auto="1"/>
      </right>
      <top style="double">
        <color auto="1"/>
      </top>
      <bottom/>
      <diagonal/>
    </border>
    <border>
      <left/>
      <right/>
      <top style="thin">
        <color auto="1"/>
      </top>
      <bottom style="double">
        <color auto="1"/>
      </bottom>
      <diagonal/>
    </border>
    <border>
      <left style="hair">
        <color auto="1"/>
      </left>
      <right/>
      <top style="thin">
        <color theme="1"/>
      </top>
      <bottom style="double">
        <color auto="1"/>
      </bottom>
      <diagonal/>
    </border>
    <border>
      <left/>
      <right style="thin">
        <color auto="1"/>
      </right>
      <top style="thin">
        <color theme="1"/>
      </top>
      <bottom style="double">
        <color auto="1"/>
      </bottom>
      <diagonal/>
    </border>
    <border>
      <left style="thin">
        <color auto="1"/>
      </left>
      <right/>
      <top style="thin">
        <color theme="1"/>
      </top>
      <bottom style="double">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double">
        <color auto="1"/>
      </top>
      <bottom/>
      <diagonal/>
    </border>
    <border>
      <left style="hair">
        <color auto="1"/>
      </left>
      <right style="thin">
        <color auto="1"/>
      </right>
      <top style="double">
        <color auto="1"/>
      </top>
      <bottom/>
      <diagonal/>
    </border>
    <border>
      <left style="hair">
        <color auto="1"/>
      </left>
      <right style="hair">
        <color auto="1"/>
      </right>
      <top/>
      <bottom/>
      <diagonal/>
    </border>
    <border>
      <left style="thin">
        <color auto="1"/>
      </left>
      <right style="hair">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hair">
        <color auto="1"/>
      </right>
      <top style="double">
        <color auto="1"/>
      </top>
      <bottom style="thin">
        <color auto="1"/>
      </bottom>
      <diagonal/>
    </border>
    <border>
      <left style="hair">
        <color auto="1"/>
      </left>
      <right/>
      <top style="double">
        <color auto="1"/>
      </top>
      <bottom style="thin">
        <color auto="1"/>
      </bottom>
      <diagonal/>
    </border>
    <border>
      <left style="thin">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style="hair">
        <color auto="1"/>
      </right>
      <top style="thin">
        <color auto="1"/>
      </top>
      <bottom style="thin">
        <color theme="0" tint="-0.499984740745262"/>
      </bottom>
      <diagonal/>
    </border>
    <border>
      <left/>
      <right/>
      <top style="thin">
        <color auto="1"/>
      </top>
      <bottom style="thin">
        <color theme="0" tint="-0.499984740745262"/>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theme="0" tint="-0.499984740745262"/>
      </top>
      <bottom style="hair">
        <color auto="1"/>
      </bottom>
      <diagonal/>
    </border>
    <border>
      <left/>
      <right/>
      <top style="thin">
        <color theme="0" tint="-0.499984740745262"/>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top style="hair">
        <color auto="1"/>
      </top>
      <bottom/>
      <diagonal/>
    </border>
    <border>
      <left/>
      <right style="hair">
        <color auto="1"/>
      </right>
      <top style="hair">
        <color auto="1"/>
      </top>
      <bottom/>
      <diagonal/>
    </border>
    <border>
      <left/>
      <right/>
      <top style="hair">
        <color auto="1"/>
      </top>
      <bottom style="thin">
        <color auto="1"/>
      </bottom>
      <diagonal/>
    </border>
    <border>
      <left style="thin">
        <color auto="1"/>
      </left>
      <right/>
      <top style="thin">
        <color auto="1"/>
      </top>
      <bottom style="thin">
        <color theme="0" tint="-0.34998626667073579"/>
      </bottom>
      <diagonal/>
    </border>
    <border>
      <left style="hair">
        <color auto="1"/>
      </left>
      <right/>
      <top style="thin">
        <color auto="1"/>
      </top>
      <bottom style="thin">
        <color theme="0" tint="-0.34998626667073579"/>
      </bottom>
      <diagonal/>
    </border>
    <border>
      <left style="thin">
        <color auto="1"/>
      </left>
      <right/>
      <top style="thin">
        <color theme="0" tint="-0.34998626667073579"/>
      </top>
      <bottom/>
      <diagonal/>
    </border>
    <border>
      <left/>
      <right style="hair">
        <color auto="1"/>
      </right>
      <top/>
      <bottom style="hair">
        <color auto="1"/>
      </bottom>
      <diagonal/>
    </border>
    <border>
      <left style="hair">
        <color auto="1"/>
      </left>
      <right/>
      <top style="thin">
        <color theme="0" tint="-0.34998626667073579"/>
      </top>
      <bottom/>
      <diagonal/>
    </border>
    <border>
      <left style="thin">
        <color auto="1"/>
      </left>
      <right style="hair">
        <color auto="1"/>
      </right>
      <top style="hair">
        <color auto="1"/>
      </top>
      <bottom style="thin">
        <color theme="0" tint="-0.34998626667073579"/>
      </bottom>
      <diagonal/>
    </border>
    <border>
      <left style="thin">
        <color auto="1"/>
      </left>
      <right style="hair">
        <color auto="1"/>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top style="thin">
        <color theme="0" tint="-0.34998626667073579"/>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bottom/>
      <diagonal/>
    </border>
    <border>
      <left/>
      <right style="thin">
        <color auto="1"/>
      </right>
      <top/>
      <bottom style="hair">
        <color auto="1"/>
      </bottom>
      <diagonal/>
    </border>
    <border>
      <left style="thin">
        <color auto="1"/>
      </left>
      <right style="hair">
        <color auto="1"/>
      </right>
      <top/>
      <bottom style="thin">
        <color auto="1"/>
      </bottom>
      <diagonal/>
    </border>
    <border>
      <left style="thin">
        <color auto="1"/>
      </left>
      <right style="thin">
        <color auto="1"/>
      </right>
      <top/>
      <bottom style="thin">
        <color auto="1"/>
      </bottom>
      <diagonal/>
    </border>
    <border>
      <left/>
      <right style="thin">
        <color auto="1"/>
      </right>
      <top style="hair">
        <color auto="1"/>
      </top>
      <bottom/>
      <diagonal/>
    </border>
    <border>
      <left style="thin">
        <color auto="1"/>
      </left>
      <right style="hair">
        <color auto="1"/>
      </right>
      <top style="thin">
        <color auto="1"/>
      </top>
      <bottom/>
      <diagonal/>
    </border>
    <border>
      <left style="hair">
        <color auto="1"/>
      </left>
      <right/>
      <top/>
      <bottom style="hair">
        <color theme="1"/>
      </bottom>
      <diagonal/>
    </border>
    <border>
      <left/>
      <right style="thin">
        <color auto="1"/>
      </right>
      <top/>
      <bottom style="hair">
        <color theme="1"/>
      </bottom>
      <diagonal/>
    </border>
    <border>
      <left style="hair">
        <color auto="1"/>
      </left>
      <right style="hair">
        <color theme="1"/>
      </right>
      <top style="hair">
        <color auto="1"/>
      </top>
      <bottom style="hair">
        <color auto="1"/>
      </bottom>
      <diagonal/>
    </border>
    <border>
      <left style="hair">
        <color theme="1"/>
      </left>
      <right/>
      <top style="hair">
        <color theme="1"/>
      </top>
      <bottom style="hair">
        <color theme="1"/>
      </bottom>
      <diagonal/>
    </border>
    <border>
      <left/>
      <right style="thin">
        <color auto="1"/>
      </right>
      <top style="hair">
        <color theme="1"/>
      </top>
      <bottom style="hair">
        <color theme="1"/>
      </bottom>
      <diagonal/>
    </border>
    <border>
      <left style="thin">
        <color auto="1"/>
      </left>
      <right/>
      <top style="double">
        <color auto="1"/>
      </top>
      <bottom style="hair">
        <color auto="1"/>
      </bottom>
      <diagonal/>
    </border>
    <border>
      <left style="thin">
        <color auto="1"/>
      </left>
      <right/>
      <top/>
      <bottom style="hair">
        <color auto="1"/>
      </bottom>
      <diagonal/>
    </border>
    <border>
      <left style="thin">
        <color auto="1"/>
      </left>
      <right/>
      <top style="hair">
        <color auto="1"/>
      </top>
      <bottom style="double">
        <color auto="1"/>
      </bottom>
      <diagonal/>
    </border>
    <border>
      <left style="thin">
        <color auto="1"/>
      </left>
      <right style="hair">
        <color auto="1"/>
      </right>
      <top/>
      <bottom style="thin">
        <color theme="0" tint="-0.499984740745262"/>
      </bottom>
      <diagonal/>
    </border>
    <border>
      <left/>
      <right/>
      <top/>
      <bottom style="thin">
        <color theme="0" tint="-0.499984740745262"/>
      </bottom>
      <diagonal/>
    </border>
    <border>
      <left style="thin">
        <color auto="1"/>
      </left>
      <right style="hair">
        <color auto="1"/>
      </right>
      <top style="hair">
        <color auto="1"/>
      </top>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hair">
        <color auto="1"/>
      </left>
      <right/>
      <top style="thin">
        <color theme="0" tint="-0.34998626667073579"/>
      </top>
      <bottom style="hair">
        <color auto="1"/>
      </bottom>
      <diagonal/>
    </border>
    <border>
      <left style="hair">
        <color auto="1"/>
      </left>
      <right/>
      <top/>
      <bottom style="thin">
        <color theme="0" tint="-0.34998626667073579"/>
      </bottom>
      <diagonal/>
    </border>
    <border>
      <left/>
      <right/>
      <top/>
      <bottom style="thin">
        <color theme="0" tint="-0.34998626667073579"/>
      </bottom>
      <diagonal/>
    </border>
    <border>
      <left style="hair">
        <color auto="1"/>
      </left>
      <right/>
      <top style="hair">
        <color auto="1"/>
      </top>
      <bottom style="thin">
        <color theme="0" tint="-0.34998626667073579"/>
      </bottom>
      <diagonal/>
    </border>
    <border>
      <left/>
      <right/>
      <top style="hair">
        <color auto="1"/>
      </top>
      <bottom style="thin">
        <color theme="0" tint="-0.34998626667073579"/>
      </bottom>
      <diagonal/>
    </border>
    <border>
      <left/>
      <right/>
      <top style="thin">
        <color theme="0" tint="-0.34998626667073579"/>
      </top>
      <bottom style="thin">
        <color theme="0" tint="-0.34998626667073579"/>
      </bottom>
      <diagonal/>
    </border>
    <border>
      <left style="hair">
        <color auto="1"/>
      </left>
      <right style="hair">
        <color auto="1"/>
      </right>
      <top style="thin">
        <color theme="0" tint="-0.34998626667073579"/>
      </top>
      <bottom style="thin">
        <color theme="0" tint="-0.34998626667073579"/>
      </bottom>
      <diagonal/>
    </border>
    <border>
      <left style="hair">
        <color auto="1"/>
      </left>
      <right style="hair">
        <color auto="1"/>
      </right>
      <top style="hair">
        <color auto="1"/>
      </top>
      <bottom style="thin">
        <color theme="0" tint="-0.34998626667073579"/>
      </bottom>
      <diagonal/>
    </border>
    <border>
      <left style="hair">
        <color auto="1"/>
      </left>
      <right/>
      <top style="thin">
        <color theme="0" tint="-0.34998626667073579"/>
      </top>
      <bottom style="thin">
        <color theme="0" tint="-0.34998626667073579"/>
      </bottom>
      <diagonal/>
    </border>
    <border>
      <left/>
      <right style="hair">
        <color auto="1"/>
      </right>
      <top style="thin">
        <color theme="0" tint="-0.34998626667073579"/>
      </top>
      <bottom style="thin">
        <color theme="0" tint="-0.34998626667073579"/>
      </bottom>
      <diagonal/>
    </border>
    <border>
      <left style="hair">
        <color auto="1"/>
      </left>
      <right/>
      <top style="thin">
        <color theme="0" tint="-0.34998626667073579"/>
      </top>
      <bottom style="thin">
        <color auto="1"/>
      </bottom>
      <diagonal/>
    </border>
    <border>
      <left/>
      <right/>
      <top style="thin">
        <color theme="0" tint="-0.34998626667073579"/>
      </top>
      <bottom style="thin">
        <color auto="1"/>
      </bottom>
      <diagonal/>
    </border>
    <border>
      <left style="hair">
        <color auto="1"/>
      </left>
      <right style="thin">
        <color auto="1"/>
      </right>
      <top style="hair">
        <color auto="1"/>
      </top>
      <bottom/>
      <diagonal/>
    </border>
    <border>
      <left style="hair">
        <color auto="1"/>
      </left>
      <right style="thin">
        <color auto="1"/>
      </right>
      <top/>
      <bottom style="thin">
        <color auto="1"/>
      </bottom>
      <diagonal/>
    </border>
    <border>
      <left style="hair">
        <color auto="1"/>
      </left>
      <right style="thin">
        <color auto="1"/>
      </right>
      <top style="hair">
        <color auto="1"/>
      </top>
      <bottom style="thin">
        <color theme="0" tint="-0.34998626667073579"/>
      </bottom>
      <diagonal/>
    </border>
    <border>
      <left style="hair">
        <color auto="1"/>
      </left>
      <right style="thin">
        <color auto="1"/>
      </right>
      <top style="thin">
        <color theme="0" tint="-0.34998626667073579"/>
      </top>
      <bottom style="thin">
        <color theme="0" tint="-0.34998626667073579"/>
      </bottom>
      <diagonal/>
    </border>
    <border>
      <left style="hair">
        <color auto="1"/>
      </left>
      <right style="hair">
        <color auto="1"/>
      </right>
      <top style="thin">
        <color theme="0" tint="-0.34998626667073579"/>
      </top>
      <bottom/>
      <diagonal/>
    </border>
    <border>
      <left/>
      <right style="thin">
        <color auto="1"/>
      </right>
      <top style="thin">
        <color theme="0" tint="-0.34998626667073579"/>
      </top>
      <bottom style="thin">
        <color theme="0" tint="-0.34998626667073579"/>
      </bottom>
      <diagonal/>
    </border>
    <border>
      <left style="hair">
        <color auto="1"/>
      </left>
      <right style="thin">
        <color auto="1"/>
      </right>
      <top style="thin">
        <color theme="0" tint="-0.34998626667073579"/>
      </top>
      <bottom style="thin">
        <color auto="1"/>
      </bottom>
      <diagonal/>
    </border>
  </borders>
  <cellStyleXfs count="4">
    <xf numFmtId="0" fontId="0" fillId="0" borderId="0">
      <alignment vertical="center"/>
    </xf>
    <xf numFmtId="38" fontId="10" fillId="0" borderId="0" applyFont="0" applyFill="0" applyBorder="0" applyAlignment="0" applyProtection="0">
      <alignment vertical="center"/>
    </xf>
    <xf numFmtId="0" fontId="55" fillId="0" borderId="0"/>
    <xf numFmtId="0" fontId="56" fillId="0" borderId="0"/>
  </cellStyleXfs>
  <cellXfs count="631">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38" fontId="7" fillId="0" borderId="11" xfId="1" applyFont="1" applyFill="1" applyBorder="1" applyAlignment="1" applyProtection="1">
      <alignment horizontal="right" vertical="center"/>
      <protection locked="0"/>
    </xf>
    <xf numFmtId="38" fontId="7" fillId="0" borderId="12" xfId="1" applyFont="1" applyFill="1" applyBorder="1" applyAlignment="1" applyProtection="1">
      <alignment horizontal="right" vertical="center"/>
      <protection locked="0"/>
    </xf>
    <xf numFmtId="38" fontId="7" fillId="4" borderId="4" xfId="1" applyFont="1" applyFill="1" applyBorder="1" applyAlignment="1" applyProtection="1">
      <alignment horizontal="right" vertical="center"/>
      <protection hidden="1"/>
    </xf>
    <xf numFmtId="38" fontId="7" fillId="4" borderId="44" xfId="1" applyFont="1" applyFill="1" applyBorder="1" applyAlignment="1" applyProtection="1">
      <alignment horizontal="right" vertical="center"/>
      <protection hidden="1"/>
    </xf>
    <xf numFmtId="38" fontId="7" fillId="4" borderId="7" xfId="1" applyFont="1" applyFill="1" applyBorder="1" applyAlignment="1" applyProtection="1">
      <alignment horizontal="right" vertical="center"/>
      <protection hidden="1"/>
    </xf>
    <xf numFmtId="38" fontId="7" fillId="4" borderId="3" xfId="1" applyFont="1" applyFill="1" applyBorder="1" applyAlignment="1" applyProtection="1">
      <alignment horizontal="right" vertical="center"/>
      <protection hidden="1"/>
    </xf>
    <xf numFmtId="38" fontId="7" fillId="0" borderId="36" xfId="1" applyFont="1" applyFill="1" applyBorder="1" applyAlignment="1" applyProtection="1">
      <alignment horizontal="right" vertical="center"/>
      <protection locked="0"/>
    </xf>
    <xf numFmtId="38" fontId="7" fillId="0" borderId="48" xfId="1"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38" fontId="10" fillId="0" borderId="0" xfId="1" applyFont="1" applyFill="1" applyBorder="1" applyAlignment="1">
      <alignment horizontal="center" vertical="center"/>
    </xf>
    <xf numFmtId="38" fontId="10" fillId="0" borderId="0" xfId="1" applyFont="1" applyFill="1" applyBorder="1">
      <alignment vertical="center"/>
    </xf>
    <xf numFmtId="0" fontId="11" fillId="0" borderId="0" xfId="3" applyFont="1" applyBorder="1" applyAlignment="1">
      <alignment vertical="center" wrapText="1"/>
    </xf>
    <xf numFmtId="0" fontId="11" fillId="0" borderId="0" xfId="3" applyFont="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0" fillId="0" borderId="0" xfId="0" applyAlignment="1">
      <alignment vertical="center" wrapText="1"/>
    </xf>
    <xf numFmtId="0" fontId="31" fillId="0" borderId="33" xfId="0" applyFont="1" applyBorder="1" applyAlignment="1" applyProtection="1">
      <alignment horizontal="left" vertical="center" shrinkToFit="1"/>
      <protection locked="0"/>
    </xf>
    <xf numFmtId="0" fontId="31" fillId="0" borderId="33" xfId="0" applyFont="1" applyBorder="1" applyAlignment="1" applyProtection="1">
      <alignment horizontal="center" vertical="center" shrinkToFit="1"/>
      <protection locked="0"/>
    </xf>
    <xf numFmtId="0" fontId="31" fillId="0" borderId="54" xfId="0" applyFont="1" applyBorder="1" applyAlignment="1" applyProtection="1">
      <alignment horizontal="left" vertical="center" shrinkToFit="1"/>
      <protection locked="0"/>
    </xf>
    <xf numFmtId="0" fontId="31" fillId="0" borderId="54" xfId="0" applyFont="1" applyBorder="1" applyAlignment="1" applyProtection="1">
      <alignment horizontal="center" vertical="center" shrinkToFit="1"/>
      <protection locked="0"/>
    </xf>
    <xf numFmtId="38" fontId="31" fillId="4" borderId="33" xfId="1" applyFont="1" applyFill="1" applyBorder="1" applyAlignment="1" applyProtection="1">
      <alignment horizontal="right" vertical="center" shrinkToFit="1"/>
      <protection hidden="1"/>
    </xf>
    <xf numFmtId="38" fontId="31" fillId="4" borderId="54" xfId="1" applyFont="1" applyFill="1" applyBorder="1" applyAlignment="1" applyProtection="1">
      <alignment horizontal="right" vertical="center" shrinkToFit="1"/>
      <protection hidden="1"/>
    </xf>
    <xf numFmtId="0" fontId="25" fillId="0" borderId="0" xfId="0" applyFont="1" applyBorder="1" applyAlignment="1">
      <alignment vertical="center" wrapText="1"/>
    </xf>
    <xf numFmtId="176" fontId="31" fillId="0" borderId="33" xfId="0" applyNumberFormat="1" applyFont="1" applyBorder="1" applyAlignment="1" applyProtection="1">
      <alignment horizontal="right" vertical="center" shrinkToFit="1"/>
      <protection locked="0"/>
    </xf>
    <xf numFmtId="176" fontId="31" fillId="0" borderId="40" xfId="0" applyNumberFormat="1" applyFont="1" applyBorder="1" applyAlignment="1" applyProtection="1">
      <alignment horizontal="right" vertical="center" shrinkToFit="1"/>
      <protection locked="0"/>
    </xf>
    <xf numFmtId="176" fontId="31" fillId="0" borderId="54" xfId="0" applyNumberFormat="1" applyFont="1" applyBorder="1" applyAlignment="1" applyProtection="1">
      <alignment horizontal="right" vertical="center" shrinkToFit="1"/>
      <protection locked="0"/>
    </xf>
    <xf numFmtId="38" fontId="39" fillId="0" borderId="86" xfId="1" applyFont="1" applyBorder="1" applyAlignment="1" applyProtection="1">
      <alignment vertical="center" wrapText="1"/>
      <protection locked="0"/>
    </xf>
    <xf numFmtId="0" fontId="31" fillId="2" borderId="46" xfId="0" applyFont="1" applyFill="1" applyBorder="1" applyAlignment="1" applyProtection="1">
      <alignment horizontal="center" vertical="center" wrapText="1"/>
    </xf>
    <xf numFmtId="0" fontId="0" fillId="0" borderId="0" xfId="0" applyProtection="1">
      <alignment vertical="center"/>
    </xf>
    <xf numFmtId="49" fontId="2" fillId="0" borderId="0" xfId="2" applyNumberFormat="1" applyFont="1" applyAlignment="1" applyProtection="1"/>
    <xf numFmtId="0" fontId="0" fillId="0" borderId="0" xfId="0" applyAlignment="1" applyProtection="1">
      <alignment horizontal="center" vertical="center"/>
    </xf>
    <xf numFmtId="0" fontId="44" fillId="0" borderId="0" xfId="0" applyFont="1" applyProtection="1">
      <alignment vertical="center"/>
    </xf>
    <xf numFmtId="0" fontId="3" fillId="0" borderId="0" xfId="3" applyFont="1" applyAlignment="1" applyProtection="1">
      <alignment vertical="center"/>
    </xf>
    <xf numFmtId="0" fontId="5" fillId="0" borderId="0" xfId="0" applyFont="1" applyProtection="1">
      <alignment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2" borderId="104" xfId="0" applyFont="1" applyFill="1" applyBorder="1" applyAlignment="1" applyProtection="1">
      <alignment horizontal="center" vertical="center"/>
    </xf>
    <xf numFmtId="38" fontId="7" fillId="4" borderId="10" xfId="1" applyFont="1" applyFill="1" applyBorder="1" applyAlignment="1" applyProtection="1">
      <alignment horizontal="right" vertical="center"/>
      <protection hidden="1"/>
    </xf>
    <xf numFmtId="38" fontId="7" fillId="4" borderId="47" xfId="1" applyFont="1" applyFill="1" applyBorder="1" applyAlignment="1" applyProtection="1">
      <alignment horizontal="right" vertical="center"/>
      <protection hidden="1"/>
    </xf>
    <xf numFmtId="0" fontId="0" fillId="2" borderId="15" xfId="0" applyFill="1" applyBorder="1" applyProtection="1">
      <alignment vertical="center"/>
    </xf>
    <xf numFmtId="0" fontId="1" fillId="5" borderId="106" xfId="0" applyFont="1" applyFill="1" applyBorder="1" applyAlignment="1" applyProtection="1">
      <alignment horizontal="center" vertical="center"/>
    </xf>
    <xf numFmtId="177" fontId="7" fillId="0" borderId="98" xfId="1" applyNumberFormat="1" applyFont="1" applyFill="1" applyBorder="1" applyAlignment="1" applyProtection="1">
      <alignment horizontal="right" vertical="center"/>
      <protection locked="0"/>
    </xf>
    <xf numFmtId="177" fontId="7" fillId="0" borderId="11" xfId="1" applyNumberFormat="1" applyFont="1" applyFill="1" applyBorder="1" applyAlignment="1" applyProtection="1">
      <alignment horizontal="right" vertical="center"/>
      <protection locked="0"/>
    </xf>
    <xf numFmtId="177" fontId="7" fillId="0" borderId="107" xfId="1" applyNumberFormat="1" applyFont="1" applyFill="1" applyBorder="1" applyAlignment="1" applyProtection="1">
      <alignment horizontal="right" vertical="center"/>
      <protection locked="0"/>
    </xf>
    <xf numFmtId="0" fontId="1" fillId="5" borderId="35" xfId="0" applyFont="1" applyFill="1" applyBorder="1" applyAlignment="1" applyProtection="1">
      <alignment horizontal="center" vertical="center"/>
    </xf>
    <xf numFmtId="38" fontId="7" fillId="0" borderId="98" xfId="1" applyFont="1" applyFill="1" applyBorder="1" applyAlignment="1" applyProtection="1">
      <alignment horizontal="right" vertical="center"/>
      <protection locked="0"/>
    </xf>
    <xf numFmtId="38" fontId="7" fillId="0" borderId="89" xfId="1" applyFont="1" applyFill="1" applyBorder="1" applyAlignment="1" applyProtection="1">
      <alignment horizontal="right" vertical="center"/>
      <protection locked="0"/>
    </xf>
    <xf numFmtId="38" fontId="7" fillId="0" borderId="107" xfId="1" applyFont="1" applyFill="1" applyBorder="1" applyAlignment="1" applyProtection="1">
      <alignment horizontal="right" vertical="center"/>
      <protection locked="0"/>
    </xf>
    <xf numFmtId="0" fontId="0" fillId="2" borderId="108" xfId="0" applyFill="1" applyBorder="1" applyProtection="1">
      <alignment vertical="center"/>
    </xf>
    <xf numFmtId="0" fontId="1" fillId="5" borderId="38" xfId="0" applyFont="1" applyFill="1" applyBorder="1" applyAlignment="1" applyProtection="1">
      <alignment horizontal="center" vertical="center"/>
    </xf>
    <xf numFmtId="38" fontId="7" fillId="0" borderId="31" xfId="1" applyFont="1" applyFill="1" applyBorder="1" applyAlignment="1" applyProtection="1">
      <alignment horizontal="right" vertical="center"/>
      <protection locked="0"/>
    </xf>
    <xf numFmtId="38" fontId="7" fillId="0" borderId="32" xfId="1" applyFont="1" applyFill="1" applyBorder="1" applyAlignment="1" applyProtection="1">
      <alignment horizontal="right" vertical="center"/>
      <protection locked="0"/>
    </xf>
    <xf numFmtId="38" fontId="7" fillId="0" borderId="33" xfId="1" applyFont="1" applyFill="1" applyBorder="1" applyAlignment="1" applyProtection="1">
      <alignment horizontal="right" vertical="center"/>
      <protection locked="0"/>
    </xf>
    <xf numFmtId="38" fontId="7" fillId="0" borderId="34" xfId="1" applyFont="1" applyFill="1" applyBorder="1" applyAlignment="1" applyProtection="1">
      <alignment horizontal="right" vertical="center"/>
      <protection locked="0"/>
    </xf>
    <xf numFmtId="38" fontId="7" fillId="0" borderId="39" xfId="1" applyFont="1" applyFill="1" applyBorder="1" applyAlignment="1" applyProtection="1">
      <alignment horizontal="right" vertical="center"/>
      <protection locked="0"/>
    </xf>
    <xf numFmtId="38" fontId="7" fillId="0" borderId="40" xfId="1" applyFont="1" applyFill="1" applyBorder="1" applyAlignment="1" applyProtection="1">
      <alignment horizontal="right" vertical="center"/>
      <protection locked="0"/>
    </xf>
    <xf numFmtId="38" fontId="7" fillId="0" borderId="41" xfId="1" applyFont="1" applyFill="1" applyBorder="1" applyAlignment="1" applyProtection="1">
      <alignment horizontal="right" vertical="center"/>
      <protection locked="0"/>
    </xf>
    <xf numFmtId="38" fontId="7" fillId="0" borderId="54" xfId="1" applyFont="1" applyFill="1" applyBorder="1" applyAlignment="1" applyProtection="1">
      <alignment horizontal="right" vertical="center"/>
      <protection locked="0"/>
    </xf>
    <xf numFmtId="38" fontId="7" fillId="0" borderId="110" xfId="1" applyFont="1" applyFill="1" applyBorder="1" applyAlignment="1" applyProtection="1">
      <alignment horizontal="right" vertical="center"/>
      <protection locked="0"/>
    </xf>
    <xf numFmtId="0" fontId="11" fillId="0" borderId="0" xfId="3" applyFont="1" applyAlignment="1" applyProtection="1">
      <alignment vertical="center"/>
    </xf>
    <xf numFmtId="0" fontId="11" fillId="0" borderId="0" xfId="3" applyFont="1" applyAlignment="1" applyProtection="1">
      <alignment horizontal="center" vertical="center"/>
    </xf>
    <xf numFmtId="0" fontId="45" fillId="0" borderId="0" xfId="0" applyFont="1">
      <alignment vertical="center"/>
    </xf>
    <xf numFmtId="0" fontId="12" fillId="2" borderId="53" xfId="0" applyFont="1" applyFill="1" applyBorder="1" applyAlignment="1">
      <alignment horizontal="center" vertical="center"/>
    </xf>
    <xf numFmtId="0" fontId="31" fillId="0" borderId="13" xfId="0" applyFont="1" applyBorder="1" applyAlignment="1" applyProtection="1">
      <alignment horizontal="center" vertical="center"/>
      <protection locked="0"/>
    </xf>
    <xf numFmtId="0" fontId="12" fillId="2" borderId="33" xfId="0" applyFont="1" applyFill="1" applyBorder="1" applyAlignment="1">
      <alignment horizontal="center" vertical="center" wrapText="1"/>
    </xf>
    <xf numFmtId="0" fontId="31" fillId="0" borderId="35" xfId="0" applyFont="1" applyBorder="1" applyAlignment="1" applyProtection="1">
      <alignment horizontal="center" vertical="center"/>
      <protection locked="0"/>
    </xf>
    <xf numFmtId="178" fontId="46" fillId="0" borderId="33" xfId="0" applyNumberFormat="1" applyFont="1" applyBorder="1" applyAlignment="1" applyProtection="1">
      <alignment horizontal="center" vertical="center" shrinkToFit="1"/>
      <protection locked="0"/>
    </xf>
    <xf numFmtId="0" fontId="47" fillId="0" borderId="33" xfId="0" applyFont="1" applyBorder="1" applyAlignment="1" applyProtection="1">
      <alignment horizontal="center" vertical="center"/>
    </xf>
    <xf numFmtId="0" fontId="12" fillId="2" borderId="33" xfId="0" applyFont="1" applyFill="1" applyBorder="1" applyAlignment="1">
      <alignment horizontal="center" vertical="center"/>
    </xf>
    <xf numFmtId="0" fontId="12" fillId="2" borderId="114" xfId="0" applyFont="1" applyFill="1" applyBorder="1" applyAlignment="1">
      <alignment horizontal="center" vertical="center"/>
    </xf>
    <xf numFmtId="0" fontId="0" fillId="3" borderId="3" xfId="0" applyFont="1" applyFill="1" applyBorder="1" applyAlignment="1" applyProtection="1">
      <alignment horizontal="center" vertical="center"/>
    </xf>
    <xf numFmtId="0" fontId="0" fillId="6" borderId="7" xfId="0" applyFont="1" applyFill="1" applyBorder="1" applyAlignment="1" applyProtection="1">
      <alignment horizontal="center" vertical="center"/>
    </xf>
    <xf numFmtId="0" fontId="12" fillId="6" borderId="3" xfId="0" applyFont="1" applyFill="1" applyBorder="1" applyAlignment="1" applyProtection="1">
      <alignment horizontal="center" vertical="center"/>
    </xf>
    <xf numFmtId="0" fontId="0" fillId="7" borderId="7" xfId="0" applyFont="1" applyFill="1" applyBorder="1" applyAlignment="1" applyProtection="1">
      <alignment horizontal="center" vertical="center"/>
    </xf>
    <xf numFmtId="0" fontId="12" fillId="7" borderId="3" xfId="0" applyFont="1" applyFill="1" applyBorder="1" applyAlignment="1" applyProtection="1">
      <alignment horizontal="center" vertical="center"/>
    </xf>
    <xf numFmtId="0" fontId="13" fillId="0" borderId="0" xfId="0" applyFont="1" applyAlignment="1" applyProtection="1">
      <alignment vertical="center" wrapText="1"/>
    </xf>
    <xf numFmtId="0" fontId="1" fillId="6" borderId="36" xfId="0" applyFont="1" applyFill="1" applyBorder="1" applyAlignment="1" applyProtection="1">
      <alignment horizontal="center" vertical="center"/>
    </xf>
    <xf numFmtId="38" fontId="7" fillId="0" borderId="47" xfId="1" applyFont="1" applyFill="1" applyBorder="1" applyAlignment="1" applyProtection="1">
      <alignment horizontal="right" vertical="center"/>
      <protection locked="0"/>
    </xf>
    <xf numFmtId="0" fontId="12" fillId="7" borderId="7" xfId="0" applyFont="1" applyFill="1" applyBorder="1" applyAlignment="1" applyProtection="1">
      <alignment horizontal="center" vertical="center"/>
    </xf>
    <xf numFmtId="0" fontId="1" fillId="6" borderId="43" xfId="0" applyFont="1" applyFill="1" applyBorder="1" applyAlignment="1" applyProtection="1">
      <alignment horizontal="center" vertical="center"/>
    </xf>
    <xf numFmtId="38" fontId="7" fillId="0" borderId="9" xfId="1" applyFont="1" applyFill="1" applyBorder="1" applyAlignment="1" applyProtection="1">
      <alignment horizontal="right" vertical="center"/>
      <protection locked="0"/>
    </xf>
    <xf numFmtId="0" fontId="10" fillId="7" borderId="7" xfId="0" applyFont="1" applyFill="1" applyBorder="1" applyAlignment="1" applyProtection="1">
      <alignment horizontal="center" vertical="center"/>
    </xf>
    <xf numFmtId="0" fontId="24" fillId="6" borderId="43"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38" fontId="10" fillId="0" borderId="0" xfId="1" applyFont="1" applyFill="1" applyBorder="1" applyAlignment="1" applyProtection="1">
      <alignment horizontal="center" vertical="center"/>
    </xf>
    <xf numFmtId="38" fontId="10" fillId="0" borderId="0" xfId="1" applyFont="1" applyFill="1" applyBorder="1" applyProtection="1">
      <alignment vertical="center"/>
    </xf>
    <xf numFmtId="0" fontId="16" fillId="0" borderId="0" xfId="3" applyFont="1" applyAlignment="1" applyProtection="1">
      <alignment horizontal="center" vertical="center"/>
    </xf>
    <xf numFmtId="0" fontId="17" fillId="0" borderId="0" xfId="3" applyFont="1" applyAlignment="1" applyProtection="1">
      <alignment horizontal="right" vertical="center"/>
    </xf>
    <xf numFmtId="12" fontId="18" fillId="0" borderId="0" xfId="3" applyNumberFormat="1" applyFont="1" applyAlignment="1" applyProtection="1">
      <alignment horizontal="left" vertical="center"/>
    </xf>
    <xf numFmtId="0" fontId="19" fillId="2" borderId="37" xfId="3" applyFont="1" applyFill="1" applyBorder="1" applyAlignment="1" applyProtection="1">
      <alignment horizontal="center" vertical="center" wrapText="1"/>
    </xf>
    <xf numFmtId="0" fontId="15" fillId="2" borderId="51" xfId="3" applyFont="1" applyFill="1" applyBorder="1" applyAlignment="1" applyProtection="1">
      <alignment horizontal="center" vertical="center"/>
    </xf>
    <xf numFmtId="0" fontId="21" fillId="2" borderId="53" xfId="3" applyFont="1" applyFill="1" applyBorder="1" applyAlignment="1" applyProtection="1">
      <alignment horizontal="center" vertical="center"/>
    </xf>
    <xf numFmtId="0" fontId="21" fillId="2" borderId="33" xfId="3" applyFont="1" applyFill="1" applyBorder="1" applyAlignment="1" applyProtection="1">
      <alignment horizontal="center" vertical="center"/>
    </xf>
    <xf numFmtId="0" fontId="21" fillId="2" borderId="54" xfId="3" applyFont="1" applyFill="1" applyBorder="1" applyAlignment="1" applyProtection="1">
      <alignment horizontal="center" vertical="center"/>
    </xf>
    <xf numFmtId="0" fontId="20" fillId="2" borderId="57" xfId="3" applyFont="1" applyFill="1" applyBorder="1" applyAlignment="1" applyProtection="1">
      <alignment horizontal="center" vertical="center"/>
    </xf>
    <xf numFmtId="0" fontId="21" fillId="7" borderId="64" xfId="3" applyFont="1" applyFill="1" applyBorder="1" applyAlignment="1" applyProtection="1">
      <alignment horizontal="center" vertical="center"/>
    </xf>
    <xf numFmtId="0" fontId="20" fillId="7" borderId="67" xfId="3" applyFont="1" applyFill="1" applyBorder="1" applyAlignment="1" applyProtection="1">
      <alignment horizontal="center" vertical="center"/>
    </xf>
    <xf numFmtId="0" fontId="21" fillId="6" borderId="71" xfId="3" applyFont="1" applyFill="1" applyBorder="1" applyAlignment="1" applyProtection="1">
      <alignment horizontal="center" vertical="center"/>
    </xf>
    <xf numFmtId="0" fontId="21" fillId="6" borderId="75" xfId="3" applyFont="1" applyFill="1" applyBorder="1" applyAlignment="1" applyProtection="1">
      <alignment horizontal="center" vertical="center"/>
    </xf>
    <xf numFmtId="0" fontId="21" fillId="6" borderId="33" xfId="3" applyFont="1" applyFill="1" applyBorder="1" applyAlignment="1" applyProtection="1">
      <alignment horizontal="center" vertical="center"/>
    </xf>
    <xf numFmtId="0" fontId="24" fillId="6" borderId="54" xfId="3" applyFont="1" applyFill="1" applyBorder="1" applyAlignment="1" applyProtection="1">
      <alignment horizontal="center" vertical="center" wrapText="1"/>
    </xf>
    <xf numFmtId="0" fontId="20" fillId="6" borderId="57" xfId="3" applyFont="1" applyFill="1" applyBorder="1" applyAlignment="1" applyProtection="1">
      <alignment horizontal="center" vertical="center"/>
    </xf>
    <xf numFmtId="0" fontId="48" fillId="0" borderId="0" xfId="0" applyFont="1" applyAlignment="1">
      <alignment horizontal="left" vertical="center"/>
    </xf>
    <xf numFmtId="0" fontId="7" fillId="0" borderId="0" xfId="0" applyFont="1" applyFill="1" applyBorder="1">
      <alignment vertical="center"/>
    </xf>
    <xf numFmtId="0" fontId="7" fillId="0" borderId="0" xfId="0" applyFont="1">
      <alignment vertical="center"/>
    </xf>
    <xf numFmtId="0" fontId="48" fillId="0" borderId="0" xfId="0" applyFont="1" applyAlignment="1" applyProtection="1">
      <alignment vertical="center"/>
    </xf>
    <xf numFmtId="0" fontId="7" fillId="0" borderId="0" xfId="0" applyFont="1" applyProtection="1">
      <alignment vertical="center"/>
    </xf>
    <xf numFmtId="0" fontId="49" fillId="0" borderId="0" xfId="0" applyNumberFormat="1" applyFont="1" applyAlignment="1" applyProtection="1">
      <alignment vertical="center"/>
    </xf>
    <xf numFmtId="0" fontId="7" fillId="0" borderId="0" xfId="0" applyNumberFormat="1" applyFont="1" applyAlignment="1" applyProtection="1">
      <alignment vertical="center"/>
    </xf>
    <xf numFmtId="0" fontId="48" fillId="0" borderId="0" xfId="0" applyFont="1" applyAlignment="1" applyProtection="1">
      <alignment horizontal="left" vertical="center"/>
    </xf>
    <xf numFmtId="0" fontId="50" fillId="2" borderId="2" xfId="0" applyFont="1" applyFill="1" applyBorder="1" applyAlignment="1" applyProtection="1">
      <alignment horizontal="center" vertical="center" wrapText="1"/>
    </xf>
    <xf numFmtId="0" fontId="31" fillId="0" borderId="104" xfId="0" applyFont="1" applyFill="1" applyBorder="1" applyAlignment="1" applyProtection="1">
      <alignment horizontal="center" vertical="center" wrapText="1"/>
      <protection locked="0"/>
    </xf>
    <xf numFmtId="0" fontId="51" fillId="2" borderId="44" xfId="0" applyFont="1" applyFill="1" applyBorder="1" applyAlignment="1" applyProtection="1">
      <alignment horizontal="center" vertical="center" wrapText="1"/>
    </xf>
    <xf numFmtId="0" fontId="48" fillId="0" borderId="0" xfId="0" applyFont="1" applyFill="1" applyAlignment="1" applyProtection="1">
      <alignment horizontal="left" vertical="center"/>
    </xf>
    <xf numFmtId="0" fontId="50" fillId="0" borderId="44"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34" fillId="0" borderId="44" xfId="0" applyFont="1" applyFill="1" applyBorder="1" applyAlignment="1" applyProtection="1">
      <alignment horizontal="center" vertical="center" wrapText="1"/>
    </xf>
    <xf numFmtId="0" fontId="50" fillId="0" borderId="49" xfId="0" applyFont="1" applyFill="1" applyBorder="1" applyAlignment="1" applyProtection="1">
      <alignment horizontal="center" vertical="center" wrapText="1"/>
    </xf>
    <xf numFmtId="0" fontId="34" fillId="0" borderId="49" xfId="0" applyFont="1" applyFill="1" applyBorder="1" applyAlignment="1" applyProtection="1">
      <alignment horizontal="center" vertical="center" wrapText="1"/>
    </xf>
    <xf numFmtId="0" fontId="50" fillId="2" borderId="34" xfId="0" applyFont="1" applyFill="1" applyBorder="1" applyAlignment="1" applyProtection="1">
      <alignment horizontal="center" vertical="center" wrapText="1"/>
    </xf>
    <xf numFmtId="0" fontId="50" fillId="2" borderId="33" xfId="0" applyFont="1" applyFill="1" applyBorder="1" applyAlignment="1" applyProtection="1">
      <alignment horizontal="center" vertical="center" wrapText="1"/>
    </xf>
    <xf numFmtId="0" fontId="34" fillId="0" borderId="92" xfId="0" applyNumberFormat="1" applyFont="1" applyBorder="1" applyAlignment="1" applyProtection="1">
      <alignment horizontal="center" vertical="center" wrapText="1"/>
    </xf>
    <xf numFmtId="0" fontId="34" fillId="0" borderId="30" xfId="0" applyNumberFormat="1" applyFont="1" applyBorder="1" applyAlignment="1" applyProtection="1">
      <alignment horizontal="center" vertical="center" wrapText="1"/>
    </xf>
    <xf numFmtId="0" fontId="34" fillId="0" borderId="22" xfId="0" applyNumberFormat="1" applyFont="1" applyBorder="1" applyAlignment="1" applyProtection="1">
      <alignment horizontal="center" vertical="center" wrapText="1"/>
    </xf>
    <xf numFmtId="0" fontId="34" fillId="0" borderId="8" xfId="0" applyNumberFormat="1" applyFont="1" applyBorder="1" applyAlignment="1" applyProtection="1">
      <alignment horizontal="center" vertical="center" wrapText="1"/>
    </xf>
    <xf numFmtId="0" fontId="34" fillId="0" borderId="122" xfId="0" applyNumberFormat="1" applyFont="1" applyBorder="1" applyAlignment="1" applyProtection="1">
      <alignment horizontal="center" vertical="center" wrapText="1"/>
    </xf>
    <xf numFmtId="0" fontId="34" fillId="0" borderId="123" xfId="0" applyNumberFormat="1" applyFont="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7" fillId="0" borderId="0" xfId="0" applyFont="1" applyBorder="1" applyProtection="1">
      <alignment vertical="center"/>
    </xf>
    <xf numFmtId="0" fontId="34" fillId="0" borderId="0" xfId="0" applyNumberFormat="1" applyFont="1" applyBorder="1" applyAlignment="1" applyProtection="1">
      <alignment horizontal="center" vertical="center" wrapText="1"/>
    </xf>
    <xf numFmtId="0" fontId="52" fillId="0" borderId="0" xfId="0" applyFont="1" applyBorder="1" applyAlignment="1" applyProtection="1">
      <alignment horizontal="left" vertical="center" shrinkToFit="1"/>
    </xf>
    <xf numFmtId="0" fontId="52" fillId="0" borderId="0" xfId="0" applyFont="1" applyBorder="1" applyAlignment="1" applyProtection="1">
      <alignment horizontal="center" vertical="center" shrinkToFit="1"/>
    </xf>
    <xf numFmtId="0" fontId="31" fillId="0" borderId="0" xfId="0" applyFont="1" applyBorder="1" applyAlignment="1" applyProtection="1">
      <alignment vertical="center" shrinkToFit="1"/>
    </xf>
    <xf numFmtId="0" fontId="31" fillId="0" borderId="0" xfId="0" applyFont="1" applyBorder="1" applyAlignment="1" applyProtection="1">
      <alignment horizontal="center" vertical="center" shrinkToFit="1"/>
    </xf>
    <xf numFmtId="0" fontId="34" fillId="0" borderId="100" xfId="0" applyNumberFormat="1" applyFont="1" applyBorder="1" applyAlignment="1" applyProtection="1">
      <alignment horizontal="center" vertical="center" wrapText="1"/>
    </xf>
    <xf numFmtId="38" fontId="31" fillId="0" borderId="128" xfId="1" applyFont="1" applyBorder="1" applyAlignment="1" applyProtection="1">
      <alignment horizontal="right" vertical="center" shrinkToFit="1"/>
      <protection locked="0"/>
    </xf>
    <xf numFmtId="38" fontId="52" fillId="4" borderId="128" xfId="1" applyFont="1" applyFill="1" applyBorder="1" applyAlignment="1" applyProtection="1">
      <alignment horizontal="right" vertical="center" shrinkToFit="1"/>
      <protection hidden="1"/>
    </xf>
    <xf numFmtId="0" fontId="34" fillId="0" borderId="101" xfId="0" applyNumberFormat="1" applyFont="1" applyBorder="1" applyAlignment="1" applyProtection="1">
      <alignment horizontal="center" vertical="center" wrapText="1"/>
    </xf>
    <xf numFmtId="38" fontId="31" fillId="0" borderId="131" xfId="1" applyFont="1" applyBorder="1" applyAlignment="1" applyProtection="1">
      <alignment horizontal="right" vertical="center" shrinkToFit="1"/>
      <protection locked="0"/>
    </xf>
    <xf numFmtId="38" fontId="52" fillId="4" borderId="131" xfId="1" applyFont="1" applyFill="1" applyBorder="1" applyAlignment="1" applyProtection="1">
      <alignment horizontal="right" vertical="center" shrinkToFit="1"/>
      <protection hidden="1"/>
    </xf>
    <xf numFmtId="38" fontId="52" fillId="4" borderId="132" xfId="1" applyFont="1" applyFill="1" applyBorder="1" applyAlignment="1" applyProtection="1">
      <alignment horizontal="right" vertical="center" shrinkToFit="1"/>
      <protection hidden="1"/>
    </xf>
    <xf numFmtId="0" fontId="34" fillId="0" borderId="102" xfId="0" applyNumberFormat="1" applyFont="1" applyBorder="1" applyAlignment="1" applyProtection="1">
      <alignment horizontal="center" vertical="center" wrapText="1"/>
    </xf>
    <xf numFmtId="38" fontId="31" fillId="0" borderId="133" xfId="1" applyFont="1" applyBorder="1" applyAlignment="1" applyProtection="1">
      <alignment horizontal="right" vertical="center" shrinkToFit="1"/>
      <protection locked="0"/>
    </xf>
    <xf numFmtId="0" fontId="34" fillId="0" borderId="103" xfId="0" applyNumberFormat="1" applyFont="1" applyBorder="1" applyAlignment="1" applyProtection="1">
      <alignment horizontal="center" vertical="center" wrapText="1"/>
    </xf>
    <xf numFmtId="38" fontId="31" fillId="0" borderId="135" xfId="1" applyFont="1" applyBorder="1" applyAlignment="1" applyProtection="1">
      <alignment horizontal="right" vertical="center" shrinkToFit="1"/>
      <protection locked="0"/>
    </xf>
    <xf numFmtId="0" fontId="7" fillId="0" borderId="0" xfId="0" applyFont="1" applyFill="1" applyBorder="1" applyProtection="1">
      <alignment vertical="center"/>
    </xf>
    <xf numFmtId="0" fontId="7" fillId="0" borderId="89" xfId="0" applyFont="1" applyBorder="1">
      <alignment vertical="center"/>
    </xf>
    <xf numFmtId="0" fontId="50" fillId="2" borderId="35" xfId="0" applyFont="1" applyFill="1" applyBorder="1" applyAlignment="1" applyProtection="1">
      <alignment horizontal="center" vertical="center"/>
    </xf>
    <xf numFmtId="0" fontId="31" fillId="0" borderId="110" xfId="0" applyFont="1" applyBorder="1" applyAlignment="1" applyProtection="1">
      <alignment horizontal="center" vertical="center" shrinkToFit="1"/>
      <protection locked="0"/>
    </xf>
    <xf numFmtId="0" fontId="31" fillId="0" borderId="137" xfId="0" applyFont="1" applyBorder="1" applyAlignment="1" applyProtection="1">
      <alignment horizontal="center" vertical="center" shrinkToFit="1"/>
      <protection locked="0"/>
    </xf>
    <xf numFmtId="0" fontId="31" fillId="0" borderId="138" xfId="0" applyFont="1" applyBorder="1" applyAlignment="1" applyProtection="1">
      <alignment horizontal="center" vertical="center" shrinkToFit="1"/>
      <protection locked="0"/>
    </xf>
    <xf numFmtId="176" fontId="52" fillId="0" borderId="0" xfId="0" applyNumberFormat="1" applyFont="1" applyBorder="1" applyAlignment="1" applyProtection="1">
      <alignment vertical="center" shrinkToFit="1"/>
    </xf>
    <xf numFmtId="0" fontId="38" fillId="0" borderId="0" xfId="0" applyFont="1" applyBorder="1" applyAlignment="1" applyProtection="1">
      <alignment horizontal="center" vertical="center" wrapText="1"/>
    </xf>
    <xf numFmtId="38" fontId="47" fillId="0" borderId="33" xfId="1" applyFont="1" applyBorder="1" applyAlignment="1" applyProtection="1">
      <alignment horizontal="right" vertical="center"/>
      <protection locked="0"/>
    </xf>
    <xf numFmtId="0" fontId="38" fillId="0" borderId="139" xfId="0" applyFont="1" applyBorder="1" applyAlignment="1" applyProtection="1">
      <alignment horizontal="center" vertical="center" shrinkToFit="1"/>
      <protection locked="0"/>
    </xf>
    <xf numFmtId="38" fontId="52" fillId="0" borderId="128" xfId="1" applyFont="1" applyBorder="1" applyAlignment="1" applyProtection="1">
      <alignment horizontal="right" vertical="center" shrinkToFit="1"/>
      <protection locked="0"/>
    </xf>
    <xf numFmtId="0" fontId="38" fillId="0" borderId="140" xfId="0" applyFont="1" applyBorder="1" applyAlignment="1" applyProtection="1">
      <alignment horizontal="center" vertical="center" shrinkToFit="1"/>
      <protection locked="0"/>
    </xf>
    <xf numFmtId="38" fontId="52" fillId="0" borderId="141" xfId="1" applyFont="1" applyBorder="1" applyAlignment="1" applyProtection="1">
      <alignment horizontal="right" vertical="center" shrinkToFit="1"/>
      <protection locked="0"/>
    </xf>
    <xf numFmtId="0" fontId="38" fillId="0" borderId="142" xfId="0" applyFont="1" applyBorder="1" applyAlignment="1" applyProtection="1">
      <alignment horizontal="center" vertical="center" shrinkToFit="1"/>
      <protection locked="0"/>
    </xf>
    <xf numFmtId="38" fontId="52" fillId="0" borderId="132" xfId="1" applyFont="1" applyBorder="1" applyAlignment="1" applyProtection="1">
      <alignment horizontal="right" vertical="center" shrinkToFit="1"/>
      <protection locked="0"/>
    </xf>
    <xf numFmtId="38" fontId="52" fillId="0" borderId="133" xfId="1" applyFont="1" applyBorder="1" applyAlignment="1" applyProtection="1">
      <alignment horizontal="right" vertical="center" shrinkToFit="1"/>
      <protection locked="0"/>
    </xf>
    <xf numFmtId="38" fontId="52" fillId="0" borderId="131" xfId="1" applyFont="1" applyBorder="1" applyAlignment="1" applyProtection="1">
      <alignment horizontal="right" vertical="center" shrinkToFit="1"/>
      <protection locked="0"/>
    </xf>
    <xf numFmtId="38" fontId="54" fillId="0" borderId="133" xfId="1" applyFont="1" applyBorder="1" applyAlignment="1" applyProtection="1">
      <alignment horizontal="right" vertical="center" shrinkToFit="1"/>
      <protection locked="0"/>
    </xf>
    <xf numFmtId="38" fontId="52" fillId="0" borderId="135" xfId="1" applyFont="1" applyBorder="1" applyAlignment="1" applyProtection="1">
      <alignment horizontal="right" vertical="center" shrinkToFit="1"/>
      <protection locked="0"/>
    </xf>
    <xf numFmtId="0" fontId="38" fillId="0" borderId="143" xfId="0" applyFont="1" applyBorder="1" applyAlignment="1" applyProtection="1">
      <alignment horizontal="center" vertical="center" shrinkToFit="1"/>
      <protection locked="0"/>
    </xf>
    <xf numFmtId="0" fontId="25" fillId="0" borderId="0" xfId="0" applyFont="1" applyAlignment="1" applyProtection="1">
      <alignment vertical="center"/>
      <protection hidden="1"/>
    </xf>
    <xf numFmtId="0" fontId="25" fillId="0" borderId="0" xfId="0" applyFont="1" applyProtection="1">
      <alignment vertical="center"/>
      <protection hidden="1"/>
    </xf>
    <xf numFmtId="0" fontId="25" fillId="0" borderId="0" xfId="0" applyFont="1" applyBorder="1" applyProtection="1">
      <alignment vertical="center"/>
      <protection hidden="1"/>
    </xf>
    <xf numFmtId="0" fontId="26" fillId="0" borderId="0" xfId="0" applyNumberFormat="1" applyFont="1" applyAlignment="1" applyProtection="1">
      <alignment vertical="center"/>
      <protection hidden="1"/>
    </xf>
    <xf numFmtId="0" fontId="27" fillId="0" borderId="0" xfId="0" applyFont="1" applyBorder="1" applyAlignment="1" applyProtection="1">
      <alignment horizontal="left"/>
      <protection hidden="1"/>
    </xf>
    <xf numFmtId="0" fontId="25" fillId="0" borderId="0" xfId="0" applyFont="1" applyBorder="1" applyAlignment="1" applyProtection="1">
      <alignment horizontal="left" vertical="center" wrapText="1"/>
      <protection hidden="1"/>
    </xf>
    <xf numFmtId="0" fontId="33" fillId="10" borderId="0" xfId="0" applyFont="1" applyFill="1" applyProtection="1">
      <alignment vertical="center"/>
      <protection hidden="1"/>
    </xf>
    <xf numFmtId="0" fontId="33" fillId="4" borderId="0" xfId="0" applyFont="1" applyFill="1" applyProtection="1">
      <alignment vertical="center"/>
      <protection hidden="1"/>
    </xf>
    <xf numFmtId="0" fontId="33" fillId="0" borderId="0" xfId="0" applyFont="1" applyProtection="1">
      <alignment vertical="center"/>
      <protection hidden="1"/>
    </xf>
    <xf numFmtId="0" fontId="25" fillId="0" borderId="0" xfId="0" applyFont="1" applyAlignment="1" applyProtection="1">
      <alignment horizontal="left" vertical="center"/>
      <protection hidden="1"/>
    </xf>
    <xf numFmtId="0" fontId="33" fillId="0" borderId="0" xfId="0" applyFont="1" applyBorder="1" applyAlignment="1" applyProtection="1">
      <alignment horizontal="center" vertical="center" wrapText="1"/>
      <protection hidden="1"/>
    </xf>
    <xf numFmtId="0" fontId="34" fillId="0" borderId="0" xfId="0" applyFont="1" applyFill="1" applyBorder="1" applyAlignment="1" applyProtection="1">
      <alignment horizontal="center" vertical="center" wrapText="1"/>
      <protection hidden="1"/>
    </xf>
    <xf numFmtId="0" fontId="33" fillId="11" borderId="0" xfId="0" applyFont="1" applyFill="1" applyProtection="1">
      <alignment vertical="center"/>
      <protection hidden="1"/>
    </xf>
    <xf numFmtId="0" fontId="33" fillId="13" borderId="0" xfId="0" applyFont="1" applyFill="1" applyProtection="1">
      <alignment vertical="center"/>
      <protection hidden="1"/>
    </xf>
    <xf numFmtId="0" fontId="25" fillId="0" borderId="0" xfId="0" applyFont="1" applyFill="1" applyAlignment="1" applyProtection="1">
      <alignment horizontal="left" vertical="center"/>
      <protection hidden="1"/>
    </xf>
    <xf numFmtId="0" fontId="33" fillId="0" borderId="0" xfId="0" applyFont="1" applyBorder="1" applyAlignment="1" applyProtection="1">
      <alignment horizontal="center" vertical="center"/>
      <protection hidden="1"/>
    </xf>
    <xf numFmtId="0" fontId="31" fillId="0" borderId="0" xfId="0" applyFont="1" applyFill="1" applyBorder="1" applyAlignment="1" applyProtection="1">
      <alignment horizontal="left" vertical="center" shrinkToFit="1"/>
      <protection hidden="1"/>
    </xf>
    <xf numFmtId="0" fontId="25" fillId="0" borderId="0" xfId="0" applyFont="1" applyFill="1" applyBorder="1" applyAlignment="1" applyProtection="1">
      <alignment horizontal="left" vertical="center"/>
      <protection hidden="1"/>
    </xf>
    <xf numFmtId="0" fontId="33" fillId="0" borderId="1" xfId="0" applyFont="1" applyBorder="1" applyAlignment="1" applyProtection="1">
      <alignment horizontal="center" vertical="center" wrapText="1"/>
      <protection hidden="1"/>
    </xf>
    <xf numFmtId="0" fontId="33" fillId="0" borderId="0" xfId="0" applyFont="1" applyBorder="1" applyAlignment="1" applyProtection="1">
      <alignment vertical="center" wrapText="1"/>
      <protection hidden="1"/>
    </xf>
    <xf numFmtId="0" fontId="33" fillId="0" borderId="0" xfId="0" applyFont="1" applyBorder="1" applyAlignment="1" applyProtection="1">
      <alignment horizontal="center" vertical="center" shrinkToFit="1"/>
      <protection hidden="1"/>
    </xf>
    <xf numFmtId="0" fontId="41" fillId="12" borderId="0" xfId="0" applyFont="1" applyFill="1" applyProtection="1">
      <alignment vertical="center"/>
      <protection hidden="1"/>
    </xf>
    <xf numFmtId="0" fontId="28" fillId="2" borderId="11" xfId="0" applyFont="1" applyFill="1" applyBorder="1" applyAlignment="1" applyProtection="1">
      <alignment horizontal="center" vertical="center" wrapText="1"/>
      <protection hidden="1"/>
    </xf>
    <xf numFmtId="0" fontId="28" fillId="2" borderId="12" xfId="0" applyFont="1" applyFill="1" applyBorder="1" applyAlignment="1" applyProtection="1">
      <alignment horizontal="center" vertical="center" wrapText="1"/>
      <protection hidden="1"/>
    </xf>
    <xf numFmtId="0" fontId="40" fillId="10" borderId="0" xfId="0" applyFont="1" applyFill="1" applyProtection="1">
      <alignment vertical="center"/>
      <protection hidden="1"/>
    </xf>
    <xf numFmtId="0" fontId="34" fillId="0" borderId="30" xfId="0" applyNumberFormat="1" applyFont="1" applyBorder="1" applyAlignment="1" applyProtection="1">
      <alignment horizontal="center" vertical="center" wrapText="1"/>
      <protection hidden="1"/>
    </xf>
    <xf numFmtId="0" fontId="29" fillId="0" borderId="33" xfId="0" applyFont="1" applyBorder="1" applyAlignment="1" applyProtection="1">
      <alignment horizontal="left" vertical="center" shrinkToFit="1"/>
      <protection hidden="1"/>
    </xf>
    <xf numFmtId="0" fontId="29" fillId="0" borderId="33" xfId="0" applyFont="1" applyBorder="1" applyAlignment="1" applyProtection="1">
      <alignment horizontal="center" vertical="center" shrinkToFit="1"/>
      <protection hidden="1"/>
    </xf>
    <xf numFmtId="176" fontId="29" fillId="0" borderId="33" xfId="0" applyNumberFormat="1" applyFont="1" applyBorder="1" applyAlignment="1" applyProtection="1">
      <alignment horizontal="right" vertical="center" shrinkToFit="1"/>
      <protection hidden="1"/>
    </xf>
    <xf numFmtId="0" fontId="31" fillId="0" borderId="33" xfId="0" applyFont="1" applyBorder="1" applyAlignment="1" applyProtection="1">
      <alignment horizontal="left" vertical="center" shrinkToFit="1"/>
      <protection hidden="1"/>
    </xf>
    <xf numFmtId="0" fontId="31" fillId="0" borderId="33" xfId="0" applyFont="1" applyBorder="1" applyAlignment="1" applyProtection="1">
      <alignment horizontal="center" vertical="center" shrinkToFit="1"/>
      <protection hidden="1"/>
    </xf>
    <xf numFmtId="176" fontId="31" fillId="0" borderId="33" xfId="0" applyNumberFormat="1" applyFont="1" applyBorder="1" applyAlignment="1" applyProtection="1">
      <alignment horizontal="right" vertical="center" shrinkToFit="1"/>
      <protection hidden="1"/>
    </xf>
    <xf numFmtId="0" fontId="34" fillId="0" borderId="22" xfId="0" applyNumberFormat="1" applyFont="1" applyBorder="1" applyAlignment="1" applyProtection="1">
      <alignment horizontal="center" vertical="center" wrapText="1"/>
      <protection hidden="1"/>
    </xf>
    <xf numFmtId="0" fontId="43" fillId="10" borderId="0" xfId="0" applyFont="1" applyFill="1" applyProtection="1">
      <alignment vertical="center"/>
      <protection hidden="1"/>
    </xf>
    <xf numFmtId="0" fontId="34" fillId="0" borderId="8" xfId="0" applyNumberFormat="1" applyFont="1" applyBorder="1" applyAlignment="1" applyProtection="1">
      <alignment horizontal="center" vertical="center" wrapText="1"/>
      <protection hidden="1"/>
    </xf>
    <xf numFmtId="0" fontId="31" fillId="0" borderId="40" xfId="0" applyFont="1" applyBorder="1" applyAlignment="1" applyProtection="1">
      <alignment horizontal="left" vertical="center" shrinkToFit="1"/>
      <protection hidden="1"/>
    </xf>
    <xf numFmtId="0" fontId="31" fillId="0" borderId="40" xfId="0" applyFont="1" applyBorder="1" applyAlignment="1" applyProtection="1">
      <alignment horizontal="center" vertical="center" shrinkToFit="1"/>
      <protection hidden="1"/>
    </xf>
    <xf numFmtId="176" fontId="31" fillId="0" borderId="40" xfId="0" applyNumberFormat="1" applyFont="1" applyBorder="1" applyAlignment="1" applyProtection="1">
      <alignment horizontal="right" vertical="center" shrinkToFit="1"/>
      <protection hidden="1"/>
    </xf>
    <xf numFmtId="0" fontId="42" fillId="12" borderId="0" xfId="0" applyFont="1" applyFill="1" applyProtection="1">
      <alignment vertical="center"/>
      <protection hidden="1"/>
    </xf>
    <xf numFmtId="0" fontId="34" fillId="0" borderId="0" xfId="0" applyNumberFormat="1" applyFont="1" applyBorder="1" applyAlignment="1" applyProtection="1">
      <alignment horizontal="center" vertical="center"/>
      <protection hidden="1"/>
    </xf>
    <xf numFmtId="0" fontId="34" fillId="0" borderId="92" xfId="0" applyNumberFormat="1" applyFont="1" applyBorder="1" applyAlignment="1" applyProtection="1">
      <alignment horizontal="center" vertical="center" wrapText="1"/>
      <protection hidden="1"/>
    </xf>
    <xf numFmtId="176" fontId="31" fillId="0" borderId="0" xfId="0" applyNumberFormat="1" applyFont="1" applyBorder="1" applyAlignment="1" applyProtection="1">
      <alignment vertical="center" shrinkToFit="1"/>
      <protection hidden="1"/>
    </xf>
    <xf numFmtId="0" fontId="31" fillId="0" borderId="0" xfId="0" applyFont="1" applyBorder="1" applyAlignment="1" applyProtection="1">
      <alignment horizontal="center" vertical="center" wrapText="1"/>
      <protection hidden="1"/>
    </xf>
    <xf numFmtId="0" fontId="25" fillId="0" borderId="0" xfId="0" applyFont="1" applyBorder="1" applyAlignment="1" applyProtection="1">
      <alignment horizontal="left" vertical="center" shrinkToFit="1"/>
      <protection hidden="1"/>
    </xf>
    <xf numFmtId="0" fontId="34" fillId="0" borderId="26" xfId="0" applyNumberFormat="1" applyFont="1" applyBorder="1" applyAlignment="1" applyProtection="1">
      <alignment horizontal="center" vertical="center" wrapText="1"/>
      <protection hidden="1"/>
    </xf>
    <xf numFmtId="0" fontId="31" fillId="0" borderId="54" xfId="0" applyFont="1" applyBorder="1" applyAlignment="1" applyProtection="1">
      <alignment horizontal="left" vertical="center" shrinkToFit="1"/>
      <protection hidden="1"/>
    </xf>
    <xf numFmtId="0" fontId="31" fillId="0" borderId="54" xfId="0" applyFont="1" applyBorder="1" applyAlignment="1" applyProtection="1">
      <alignment horizontal="center" vertical="center" shrinkToFit="1"/>
      <protection hidden="1"/>
    </xf>
    <xf numFmtId="176" fontId="31" fillId="0" borderId="54" xfId="0" applyNumberFormat="1" applyFont="1" applyBorder="1" applyAlignment="1" applyProtection="1">
      <alignment horizontal="right" vertical="center" shrinkToFit="1"/>
      <protection hidden="1"/>
    </xf>
    <xf numFmtId="0" fontId="33" fillId="0" borderId="0" xfId="0" applyFont="1" applyBorder="1" applyAlignment="1" applyProtection="1">
      <alignment vertical="center"/>
      <protection hidden="1"/>
    </xf>
    <xf numFmtId="0" fontId="25" fillId="0" borderId="0" xfId="0" applyFont="1" applyAlignment="1" applyProtection="1">
      <alignment horizontal="center" vertical="center" wrapText="1"/>
      <protection hidden="1"/>
    </xf>
    <xf numFmtId="0" fontId="27" fillId="0" borderId="0" xfId="0" applyFont="1" applyBorder="1" applyAlignment="1" applyProtection="1">
      <alignment horizontal="left" vertical="center"/>
      <protection hidden="1"/>
    </xf>
    <xf numFmtId="0" fontId="29" fillId="0" borderId="6" xfId="0" applyFont="1" applyFill="1" applyBorder="1" applyAlignment="1" applyProtection="1">
      <alignment horizontal="center" vertical="center" wrapText="1"/>
      <protection hidden="1"/>
    </xf>
    <xf numFmtId="0" fontId="31" fillId="0" borderId="0" xfId="0" applyFont="1" applyBorder="1" applyAlignment="1" applyProtection="1">
      <alignment horizontal="center" vertical="center" shrinkToFit="1"/>
      <protection hidden="1"/>
    </xf>
    <xf numFmtId="38" fontId="39" fillId="0" borderId="86" xfId="1" applyFont="1" applyBorder="1" applyAlignment="1" applyProtection="1">
      <alignment vertical="center" wrapText="1"/>
      <protection hidden="1"/>
    </xf>
    <xf numFmtId="0" fontId="31" fillId="2" borderId="46" xfId="0" applyFont="1" applyFill="1" applyBorder="1" applyAlignment="1" applyProtection="1">
      <alignment horizontal="center" vertical="center" wrapText="1"/>
      <protection hidden="1"/>
    </xf>
    <xf numFmtId="0" fontId="34" fillId="2" borderId="12" xfId="0" applyFont="1" applyFill="1" applyBorder="1" applyAlignment="1" applyProtection="1">
      <alignment horizontal="center" vertical="center" wrapText="1"/>
      <protection hidden="1"/>
    </xf>
    <xf numFmtId="0" fontId="34" fillId="0" borderId="100" xfId="0" applyNumberFormat="1" applyFont="1" applyBorder="1" applyAlignment="1" applyProtection="1">
      <alignment horizontal="center" vertical="center" wrapText="1"/>
      <protection hidden="1"/>
    </xf>
    <xf numFmtId="38" fontId="31" fillId="0" borderId="33" xfId="1" applyFont="1" applyBorder="1" applyAlignment="1" applyProtection="1">
      <alignment horizontal="right" vertical="center"/>
      <protection hidden="1"/>
    </xf>
    <xf numFmtId="0" fontId="34" fillId="0" borderId="101" xfId="0" applyNumberFormat="1" applyFont="1" applyBorder="1" applyAlignment="1" applyProtection="1">
      <alignment horizontal="center" vertical="center" wrapText="1"/>
      <protection hidden="1"/>
    </xf>
    <xf numFmtId="38" fontId="31" fillId="0" borderId="33" xfId="1" applyFont="1" applyBorder="1" applyAlignment="1" applyProtection="1">
      <alignment horizontal="right" vertical="center" shrinkToFit="1"/>
      <protection hidden="1"/>
    </xf>
    <xf numFmtId="0" fontId="37" fillId="0" borderId="0" xfId="0" applyFont="1" applyBorder="1" applyAlignment="1" applyProtection="1">
      <alignment horizontal="center" wrapText="1"/>
      <protection hidden="1"/>
    </xf>
    <xf numFmtId="0" fontId="25" fillId="0" borderId="0" xfId="0" applyFont="1" applyFill="1" applyBorder="1" applyProtection="1">
      <alignment vertical="center"/>
      <protection hidden="1"/>
    </xf>
    <xf numFmtId="0" fontId="34" fillId="0" borderId="102" xfId="0" applyNumberFormat="1" applyFont="1" applyBorder="1" applyAlignment="1" applyProtection="1">
      <alignment horizontal="center" vertical="center" wrapText="1"/>
      <protection hidden="1"/>
    </xf>
    <xf numFmtId="0" fontId="25" fillId="0" borderId="0" xfId="0" applyFont="1" applyBorder="1" applyAlignment="1" applyProtection="1">
      <alignment vertical="center" wrapText="1"/>
      <protection hidden="1"/>
    </xf>
    <xf numFmtId="0" fontId="34" fillId="0" borderId="103" xfId="0" applyNumberFormat="1" applyFont="1" applyBorder="1" applyAlignment="1" applyProtection="1">
      <alignment horizontal="center" vertical="center" wrapText="1"/>
      <protection hidden="1"/>
    </xf>
    <xf numFmtId="38" fontId="31" fillId="0" borderId="54" xfId="1" applyFont="1" applyBorder="1" applyAlignment="1" applyProtection="1">
      <alignment horizontal="right" vertical="center" shrinkToFit="1"/>
      <protection hidden="1"/>
    </xf>
    <xf numFmtId="0" fontId="25" fillId="0" borderId="0" xfId="0" applyFont="1" applyFill="1" applyProtection="1">
      <alignment vertical="center"/>
      <protection hidden="1"/>
    </xf>
    <xf numFmtId="0" fontId="0" fillId="0" borderId="0" xfId="0" applyProtection="1">
      <alignment vertical="center"/>
      <protection hidden="1"/>
    </xf>
    <xf numFmtId="49" fontId="2" fillId="0" borderId="0" xfId="2" applyNumberFormat="1" applyFont="1" applyAlignment="1" applyProtection="1">
      <protection hidden="1"/>
    </xf>
    <xf numFmtId="0" fontId="0" fillId="0" borderId="0" xfId="0" applyAlignment="1" applyProtection="1">
      <alignment horizontal="center" vertical="center"/>
      <protection hidden="1"/>
    </xf>
    <xf numFmtId="0" fontId="5" fillId="0" borderId="0" xfId="0" applyFont="1" applyProtection="1">
      <alignment vertical="center"/>
      <protection hidden="1"/>
    </xf>
    <xf numFmtId="0" fontId="0" fillId="2" borderId="4" xfId="0" applyFont="1" applyFill="1" applyBorder="1" applyAlignment="1" applyProtection="1">
      <alignment horizontal="center" vertical="center"/>
      <protection hidden="1"/>
    </xf>
    <xf numFmtId="0" fontId="0" fillId="2" borderId="5" xfId="0" applyFont="1" applyFill="1" applyBorder="1" applyAlignment="1" applyProtection="1">
      <alignment horizontal="center" vertical="center"/>
      <protection hidden="1"/>
    </xf>
    <xf numFmtId="0" fontId="0" fillId="2" borderId="6" xfId="0" applyFont="1" applyFill="1" applyBorder="1" applyAlignment="1" applyProtection="1">
      <alignment horizontal="center" vertical="center"/>
      <protection hidden="1"/>
    </xf>
    <xf numFmtId="0" fontId="0" fillId="3" borderId="7" xfId="0" applyFont="1" applyFill="1" applyBorder="1" applyAlignment="1" applyProtection="1">
      <alignment horizontal="center" vertical="center"/>
      <protection hidden="1"/>
    </xf>
    <xf numFmtId="38" fontId="7" fillId="4" borderId="11" xfId="1" applyFont="1" applyFill="1" applyBorder="1" applyAlignment="1" applyProtection="1">
      <alignment horizontal="right" vertical="center"/>
      <protection hidden="1"/>
    </xf>
    <xf numFmtId="38" fontId="7" fillId="4" borderId="12" xfId="1" applyFont="1" applyFill="1" applyBorder="1" applyAlignment="1" applyProtection="1">
      <alignment horizontal="right" vertical="center"/>
      <protection hidden="1"/>
    </xf>
    <xf numFmtId="38" fontId="7" fillId="4" borderId="13" xfId="1" applyFont="1" applyFill="1" applyBorder="1" applyAlignment="1" applyProtection="1">
      <alignment horizontal="right" vertical="center"/>
      <protection hidden="1"/>
    </xf>
    <xf numFmtId="38" fontId="7" fillId="4" borderId="14" xfId="1" applyFont="1" applyFill="1" applyBorder="1" applyAlignment="1" applyProtection="1">
      <alignment horizontal="right" vertical="center"/>
      <protection hidden="1"/>
    </xf>
    <xf numFmtId="0" fontId="0" fillId="0" borderId="0" xfId="0" applyAlignment="1" applyProtection="1">
      <alignment vertical="center" wrapText="1"/>
      <protection hidden="1"/>
    </xf>
    <xf numFmtId="0" fontId="8" fillId="2" borderId="15" xfId="0" applyFont="1" applyFill="1" applyBorder="1" applyAlignment="1" applyProtection="1">
      <alignment vertical="center"/>
      <protection hidden="1"/>
    </xf>
    <xf numFmtId="0" fontId="1" fillId="5" borderId="16" xfId="0" applyFont="1" applyFill="1" applyBorder="1" applyAlignment="1" applyProtection="1">
      <alignment horizontal="center" vertical="center"/>
      <protection hidden="1"/>
    </xf>
    <xf numFmtId="38" fontId="9" fillId="0" borderId="17" xfId="1" applyFont="1" applyFill="1" applyBorder="1" applyAlignment="1" applyProtection="1">
      <alignment horizontal="right" vertical="center"/>
      <protection hidden="1"/>
    </xf>
    <xf numFmtId="38" fontId="7" fillId="0" borderId="18" xfId="1" applyFont="1" applyFill="1" applyBorder="1" applyAlignment="1" applyProtection="1">
      <alignment horizontal="right" vertical="center"/>
      <protection hidden="1"/>
    </xf>
    <xf numFmtId="38" fontId="7" fillId="0" borderId="19" xfId="1" applyFont="1" applyFill="1" applyBorder="1" applyAlignment="1" applyProtection="1">
      <alignment horizontal="right" vertical="center"/>
      <protection hidden="1"/>
    </xf>
    <xf numFmtId="38" fontId="7" fillId="0" borderId="16" xfId="1" applyFont="1" applyFill="1" applyBorder="1" applyAlignment="1" applyProtection="1">
      <alignment horizontal="right" vertical="center"/>
      <protection hidden="1"/>
    </xf>
    <xf numFmtId="38" fontId="7" fillId="0" borderId="20" xfId="1" applyFont="1" applyFill="1" applyBorder="1" applyAlignment="1" applyProtection="1">
      <alignment horizontal="right" vertical="center"/>
      <protection hidden="1"/>
    </xf>
    <xf numFmtId="0" fontId="1" fillId="5" borderId="21" xfId="0" applyFont="1" applyFill="1" applyBorder="1" applyAlignment="1" applyProtection="1">
      <alignment horizontal="center" vertical="center"/>
      <protection hidden="1"/>
    </xf>
    <xf numFmtId="38" fontId="9" fillId="0" borderId="22" xfId="1" applyFont="1" applyFill="1" applyBorder="1" applyAlignment="1" applyProtection="1">
      <alignment horizontal="right" vertical="center"/>
      <protection hidden="1"/>
    </xf>
    <xf numFmtId="38" fontId="7" fillId="0" borderId="11" xfId="1" applyFont="1" applyFill="1" applyBorder="1" applyAlignment="1" applyProtection="1">
      <alignment horizontal="right" vertical="center"/>
      <protection hidden="1"/>
    </xf>
    <xf numFmtId="38" fontId="7" fillId="0" borderId="12" xfId="1" applyFont="1" applyFill="1" applyBorder="1" applyAlignment="1" applyProtection="1">
      <alignment horizontal="right" vertical="center"/>
      <protection hidden="1"/>
    </xf>
    <xf numFmtId="38" fontId="7" fillId="0" borderId="21" xfId="1" applyFont="1" applyFill="1" applyBorder="1" applyAlignment="1" applyProtection="1">
      <alignment horizontal="right" vertical="center"/>
      <protection hidden="1"/>
    </xf>
    <xf numFmtId="38" fontId="7" fillId="0" borderId="23" xfId="1" applyFont="1" applyFill="1" applyBorder="1" applyAlignment="1" applyProtection="1">
      <alignment horizontal="right" vertical="center"/>
      <protection hidden="1"/>
    </xf>
    <xf numFmtId="38" fontId="9" fillId="0" borderId="24" xfId="1" applyFont="1" applyFill="1" applyBorder="1" applyAlignment="1" applyProtection="1">
      <alignment horizontal="right" vertical="center"/>
      <protection hidden="1"/>
    </xf>
    <xf numFmtId="0" fontId="8" fillId="2" borderId="25" xfId="0" applyFont="1" applyFill="1" applyBorder="1" applyAlignment="1" applyProtection="1">
      <alignment vertical="center"/>
      <protection hidden="1"/>
    </xf>
    <xf numFmtId="38" fontId="9" fillId="0" borderId="26" xfId="1" applyFont="1" applyFill="1" applyBorder="1" applyAlignment="1" applyProtection="1">
      <alignment horizontal="right" vertical="center"/>
      <protection hidden="1"/>
    </xf>
    <xf numFmtId="38" fontId="7" fillId="0" borderId="27" xfId="1" applyFont="1" applyFill="1" applyBorder="1" applyAlignment="1" applyProtection="1">
      <alignment horizontal="right" vertical="center"/>
      <protection hidden="1"/>
    </xf>
    <xf numFmtId="38" fontId="7" fillId="0" borderId="28" xfId="1" applyFont="1" applyFill="1" applyBorder="1" applyAlignment="1" applyProtection="1">
      <alignment horizontal="right" vertical="center"/>
      <protection hidden="1"/>
    </xf>
    <xf numFmtId="38" fontId="7" fillId="0" borderId="29" xfId="1" applyFont="1" applyFill="1" applyBorder="1" applyAlignment="1" applyProtection="1">
      <alignment horizontal="right" vertical="center"/>
      <protection hidden="1"/>
    </xf>
    <xf numFmtId="38" fontId="9" fillId="0" borderId="32" xfId="1" applyFont="1" applyFill="1" applyBorder="1" applyAlignment="1" applyProtection="1">
      <alignment horizontal="right" vertical="center"/>
      <protection hidden="1"/>
    </xf>
    <xf numFmtId="38" fontId="9" fillId="0" borderId="33" xfId="1" applyFont="1" applyFill="1" applyBorder="1" applyAlignment="1" applyProtection="1">
      <alignment horizontal="right" vertical="center"/>
      <protection hidden="1"/>
    </xf>
    <xf numFmtId="38" fontId="9" fillId="0" borderId="34" xfId="1" applyFont="1" applyFill="1" applyBorder="1" applyAlignment="1" applyProtection="1">
      <alignment horizontal="right" vertical="center"/>
      <protection hidden="1"/>
    </xf>
    <xf numFmtId="38" fontId="9" fillId="0" borderId="35" xfId="1" applyFont="1" applyFill="1" applyBorder="1" applyAlignment="1" applyProtection="1">
      <alignment horizontal="right" vertical="center"/>
      <protection hidden="1"/>
    </xf>
    <xf numFmtId="38" fontId="9" fillId="0" borderId="36" xfId="1" applyFont="1" applyFill="1" applyBorder="1" applyAlignment="1" applyProtection="1">
      <alignment horizontal="right" vertical="center"/>
      <protection hidden="1"/>
    </xf>
    <xf numFmtId="38" fontId="9" fillId="0" borderId="39" xfId="1" applyFont="1" applyFill="1" applyBorder="1" applyAlignment="1" applyProtection="1">
      <alignment horizontal="right" vertical="center"/>
      <protection hidden="1"/>
    </xf>
    <xf numFmtId="38" fontId="9" fillId="0" borderId="40" xfId="1" applyFont="1" applyFill="1" applyBorder="1" applyAlignment="1" applyProtection="1">
      <alignment horizontal="right" vertical="center"/>
      <protection hidden="1"/>
    </xf>
    <xf numFmtId="38" fontId="9" fillId="0" borderId="41" xfId="1" applyFont="1" applyFill="1" applyBorder="1" applyAlignment="1" applyProtection="1">
      <alignment horizontal="right" vertical="center"/>
      <protection hidden="1"/>
    </xf>
    <xf numFmtId="38" fontId="9" fillId="0" borderId="42" xfId="1" applyFont="1" applyFill="1" applyBorder="1" applyAlignment="1" applyProtection="1">
      <alignment horizontal="right" vertical="center"/>
      <protection hidden="1"/>
    </xf>
    <xf numFmtId="38" fontId="9" fillId="0" borderId="43" xfId="1" applyFont="1" applyFill="1" applyBorder="1" applyAlignment="1" applyProtection="1">
      <alignment horizontal="right" vertical="center"/>
      <protection hidden="1"/>
    </xf>
    <xf numFmtId="0" fontId="11" fillId="0" borderId="0" xfId="3" applyFont="1" applyAlignment="1" applyProtection="1">
      <alignment vertical="center"/>
      <protection hidden="1"/>
    </xf>
    <xf numFmtId="0" fontId="11" fillId="0" borderId="0" xfId="3" applyFont="1" applyAlignment="1" applyProtection="1">
      <alignment horizontal="center" vertical="center"/>
      <protection hidden="1"/>
    </xf>
    <xf numFmtId="0" fontId="12" fillId="6" borderId="3" xfId="0" applyFont="1" applyFill="1" applyBorder="1" applyAlignment="1" applyProtection="1">
      <alignment horizontal="center" vertical="center"/>
      <protection hidden="1"/>
    </xf>
    <xf numFmtId="0" fontId="0" fillId="7" borderId="7" xfId="0" applyFont="1" applyFill="1" applyBorder="1" applyAlignment="1" applyProtection="1">
      <alignment horizontal="center" vertical="center"/>
      <protection hidden="1"/>
    </xf>
    <xf numFmtId="0" fontId="12" fillId="7" borderId="3" xfId="0" applyFont="1" applyFill="1" applyBorder="1" applyAlignment="1" applyProtection="1">
      <alignment horizontal="center" vertical="center"/>
      <protection hidden="1"/>
    </xf>
    <xf numFmtId="0" fontId="13" fillId="0" borderId="0" xfId="0" applyFont="1" applyAlignment="1" applyProtection="1">
      <alignment vertical="center" wrapText="1"/>
      <protection hidden="1"/>
    </xf>
    <xf numFmtId="38" fontId="9" fillId="0" borderId="47" xfId="1" applyFont="1" applyFill="1" applyBorder="1" applyAlignment="1" applyProtection="1">
      <alignment horizontal="right" vertical="center"/>
      <protection hidden="1"/>
    </xf>
    <xf numFmtId="0" fontId="12" fillId="7" borderId="7" xfId="0" applyFont="1" applyFill="1" applyBorder="1" applyAlignment="1" applyProtection="1">
      <alignment horizontal="center" vertical="center"/>
      <protection hidden="1"/>
    </xf>
    <xf numFmtId="38" fontId="14" fillId="0" borderId="48" xfId="1" applyFont="1" applyFill="1" applyBorder="1" applyAlignment="1" applyProtection="1">
      <alignment horizontal="right" vertical="center"/>
      <protection hidden="1"/>
    </xf>
    <xf numFmtId="38" fontId="9" fillId="0" borderId="9" xfId="1" applyFont="1" applyFill="1" applyBorder="1" applyAlignment="1" applyProtection="1">
      <alignment horizontal="right" vertical="center"/>
      <protection hidden="1"/>
    </xf>
    <xf numFmtId="0" fontId="10" fillId="7" borderId="7" xfId="0" applyFont="1" applyFill="1" applyBorder="1" applyAlignment="1" applyProtection="1">
      <alignment horizontal="center" vertical="center"/>
      <protection hidden="1"/>
    </xf>
    <xf numFmtId="38" fontId="7" fillId="0" borderId="36" xfId="1" applyFont="1" applyFill="1" applyBorder="1" applyAlignment="1" applyProtection="1">
      <alignment horizontal="right" vertical="center"/>
      <protection hidden="1"/>
    </xf>
    <xf numFmtId="38" fontId="7" fillId="0" borderId="48" xfId="1" applyFont="1" applyFill="1" applyBorder="1" applyAlignment="1" applyProtection="1">
      <alignment horizontal="right" vertical="center"/>
      <protection hidden="1"/>
    </xf>
    <xf numFmtId="0" fontId="10" fillId="0" borderId="0" xfId="0" applyFont="1" applyFill="1" applyBorder="1" applyAlignment="1" applyProtection="1">
      <alignment horizontal="center" vertical="center"/>
      <protection hidden="1"/>
    </xf>
    <xf numFmtId="38" fontId="10" fillId="0" borderId="0" xfId="1" applyFont="1" applyFill="1" applyBorder="1" applyAlignment="1" applyProtection="1">
      <alignment horizontal="center" vertical="center"/>
      <protection hidden="1"/>
    </xf>
    <xf numFmtId="38" fontId="10" fillId="0" borderId="0" xfId="1" applyFont="1" applyFill="1" applyBorder="1" applyProtection="1">
      <alignment vertical="center"/>
      <protection hidden="1"/>
    </xf>
    <xf numFmtId="0" fontId="16" fillId="0" borderId="0" xfId="3" applyFont="1" applyAlignment="1" applyProtection="1">
      <alignment horizontal="center" vertical="center"/>
      <protection hidden="1"/>
    </xf>
    <xf numFmtId="0" fontId="17" fillId="0" borderId="0" xfId="3" applyFont="1" applyAlignment="1" applyProtection="1">
      <alignment horizontal="right" vertical="center"/>
      <protection hidden="1"/>
    </xf>
    <xf numFmtId="12" fontId="18" fillId="0" borderId="0" xfId="3" applyNumberFormat="1" applyFont="1" applyAlignment="1" applyProtection="1">
      <alignment horizontal="left" vertical="center"/>
      <protection hidden="1"/>
    </xf>
    <xf numFmtId="0" fontId="0" fillId="2" borderId="37" xfId="0" applyFill="1" applyBorder="1" applyProtection="1">
      <alignment vertical="center"/>
      <protection hidden="1"/>
    </xf>
    <xf numFmtId="0" fontId="19" fillId="2" borderId="1" xfId="3" applyFont="1" applyFill="1" applyBorder="1" applyAlignment="1" applyProtection="1">
      <alignment horizontal="center" vertical="center" wrapText="1"/>
      <protection hidden="1"/>
    </xf>
    <xf numFmtId="0" fontId="1" fillId="2" borderId="51" xfId="3" applyFont="1" applyFill="1" applyBorder="1" applyAlignment="1" applyProtection="1">
      <alignment horizontal="center" vertical="center"/>
      <protection hidden="1"/>
    </xf>
    <xf numFmtId="0" fontId="21" fillId="2" borderId="53" xfId="3" applyFont="1" applyFill="1" applyBorder="1" applyAlignment="1" applyProtection="1">
      <alignment horizontal="center" vertical="center"/>
      <protection hidden="1"/>
    </xf>
    <xf numFmtId="0" fontId="21" fillId="2" borderId="33" xfId="3" applyFont="1" applyFill="1" applyBorder="1" applyAlignment="1" applyProtection="1">
      <alignment horizontal="center" vertical="center"/>
      <protection hidden="1"/>
    </xf>
    <xf numFmtId="0" fontId="21" fillId="2" borderId="54" xfId="3" applyFont="1" applyFill="1" applyBorder="1" applyAlignment="1" applyProtection="1">
      <alignment horizontal="center" vertical="center"/>
      <protection hidden="1"/>
    </xf>
    <xf numFmtId="0" fontId="20" fillId="2" borderId="57" xfId="3" applyFont="1" applyFill="1" applyBorder="1" applyAlignment="1" applyProtection="1">
      <alignment horizontal="center" vertical="center"/>
      <protection hidden="1"/>
    </xf>
    <xf numFmtId="0" fontId="21" fillId="7" borderId="64" xfId="3" applyFont="1" applyFill="1" applyBorder="1" applyAlignment="1" applyProtection="1">
      <alignment horizontal="center" vertical="center"/>
      <protection hidden="1"/>
    </xf>
    <xf numFmtId="0" fontId="20" fillId="7" borderId="67" xfId="3" applyFont="1" applyFill="1" applyBorder="1" applyAlignment="1" applyProtection="1">
      <alignment horizontal="center" vertical="center"/>
      <protection hidden="1"/>
    </xf>
    <xf numFmtId="0" fontId="21" fillId="6" borderId="71" xfId="3" applyFont="1" applyFill="1" applyBorder="1" applyAlignment="1" applyProtection="1">
      <alignment horizontal="center" vertical="center"/>
      <protection hidden="1"/>
    </xf>
    <xf numFmtId="0" fontId="21" fillId="6" borderId="75" xfId="3" applyFont="1" applyFill="1" applyBorder="1" applyAlignment="1" applyProtection="1">
      <alignment horizontal="center" vertical="center"/>
      <protection hidden="1"/>
    </xf>
    <xf numFmtId="0" fontId="21" fillId="6" borderId="33" xfId="3" applyFont="1" applyFill="1" applyBorder="1" applyAlignment="1" applyProtection="1">
      <alignment horizontal="center" vertical="center"/>
      <protection hidden="1"/>
    </xf>
    <xf numFmtId="0" fontId="24" fillId="6" borderId="54" xfId="3" applyFont="1" applyFill="1" applyBorder="1" applyAlignment="1" applyProtection="1">
      <alignment horizontal="center" vertical="center"/>
      <protection hidden="1"/>
    </xf>
    <xf numFmtId="0" fontId="20" fillId="6" borderId="57" xfId="3"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1" fillId="0" borderId="0" xfId="3" applyFont="1" applyBorder="1" applyAlignment="1" applyProtection="1">
      <alignment vertical="center" wrapText="1"/>
      <protection hidden="1"/>
    </xf>
    <xf numFmtId="0" fontId="11" fillId="0" borderId="0" xfId="3" applyFont="1" applyBorder="1" applyAlignment="1" applyProtection="1">
      <alignment horizontal="center" vertical="center" wrapText="1"/>
      <protection hidden="1"/>
    </xf>
    <xf numFmtId="0" fontId="10" fillId="0" borderId="0" xfId="0" applyFont="1" applyProtection="1">
      <alignment vertical="center"/>
      <protection hidden="1"/>
    </xf>
    <xf numFmtId="0" fontId="10" fillId="0" borderId="0" xfId="0" applyFont="1" applyAlignment="1" applyProtection="1">
      <alignment horizontal="center" vertical="center"/>
      <protection hidden="1"/>
    </xf>
    <xf numFmtId="0" fontId="60" fillId="0" borderId="0" xfId="0" applyFont="1" applyAlignment="1" applyProtection="1">
      <alignment horizontal="right" vertical="top"/>
    </xf>
    <xf numFmtId="0" fontId="27" fillId="0" borderId="0" xfId="0" applyFont="1" applyBorder="1" applyAlignment="1" applyProtection="1">
      <alignment horizontal="left"/>
    </xf>
    <xf numFmtId="0" fontId="50" fillId="2" borderId="2" xfId="0" applyFont="1" applyFill="1" applyBorder="1" applyAlignment="1" applyProtection="1">
      <alignment horizontal="center" vertical="center" wrapText="1"/>
    </xf>
    <xf numFmtId="0" fontId="50" fillId="2" borderId="44" xfId="0" applyFont="1" applyFill="1" applyBorder="1" applyAlignment="1" applyProtection="1">
      <alignment horizontal="center" vertical="center" wrapText="1"/>
    </xf>
    <xf numFmtId="0" fontId="31" fillId="0" borderId="6" xfId="0" applyFont="1" applyFill="1" applyBorder="1" applyAlignment="1" applyProtection="1">
      <alignment horizontal="left" vertical="center" wrapText="1"/>
      <protection locked="0"/>
    </xf>
    <xf numFmtId="0" fontId="31" fillId="0" borderId="44" xfId="0" applyFon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25" fillId="0" borderId="1" xfId="0" applyFont="1" applyBorder="1" applyAlignment="1" applyProtection="1">
      <alignment horizontal="left" vertical="center" wrapText="1"/>
    </xf>
    <xf numFmtId="0" fontId="50" fillId="2" borderId="12" xfId="0" applyFont="1" applyFill="1" applyBorder="1" applyAlignment="1" applyProtection="1">
      <alignment horizontal="center" vertical="center" wrapText="1"/>
    </xf>
    <xf numFmtId="0" fontId="50" fillId="2" borderId="89" xfId="0" applyFont="1" applyFill="1" applyBorder="1" applyAlignment="1" applyProtection="1">
      <alignment horizontal="center" vertical="center" wrapText="1"/>
    </xf>
    <xf numFmtId="0" fontId="50" fillId="2" borderId="86" xfId="0" applyFont="1" applyFill="1" applyBorder="1" applyAlignment="1" applyProtection="1">
      <alignment horizontal="center" vertical="center" wrapText="1"/>
    </xf>
    <xf numFmtId="0" fontId="50" fillId="2" borderId="47" xfId="0" applyFont="1" applyFill="1" applyBorder="1" applyAlignment="1" applyProtection="1">
      <alignment horizontal="center" vertical="center" wrapText="1"/>
    </xf>
    <xf numFmtId="0" fontId="50" fillId="2" borderId="34" xfId="0" applyFont="1" applyFill="1" applyBorder="1" applyAlignment="1" applyProtection="1">
      <alignment horizontal="center" vertical="center" wrapText="1"/>
    </xf>
    <xf numFmtId="0" fontId="50" fillId="2" borderId="90" xfId="0" applyFont="1" applyFill="1" applyBorder="1" applyAlignment="1" applyProtection="1">
      <alignment horizontal="center" vertical="center" wrapText="1"/>
    </xf>
    <xf numFmtId="0" fontId="50" fillId="2" borderId="32" xfId="0" applyFont="1" applyFill="1" applyBorder="1" applyAlignment="1" applyProtection="1">
      <alignment horizontal="center" vertical="center" wrapText="1"/>
    </xf>
    <xf numFmtId="0" fontId="31" fillId="0" borderId="41" xfId="0" applyFont="1" applyBorder="1" applyAlignment="1" applyProtection="1">
      <alignment horizontal="left" vertical="center" shrinkToFit="1"/>
      <protection locked="0"/>
    </xf>
    <xf numFmtId="0" fontId="31" fillId="0" borderId="93" xfId="0" applyFont="1" applyBorder="1" applyAlignment="1" applyProtection="1">
      <alignment horizontal="left" vertical="center" shrinkToFit="1"/>
      <protection locked="0"/>
    </xf>
    <xf numFmtId="38" fontId="31" fillId="0" borderId="34" xfId="1" applyFont="1" applyBorder="1" applyAlignment="1" applyProtection="1">
      <alignment horizontal="right" vertical="center" shrinkToFit="1"/>
      <protection locked="0"/>
    </xf>
    <xf numFmtId="38" fontId="31" fillId="0" borderId="32" xfId="1" applyFont="1" applyBorder="1" applyAlignment="1" applyProtection="1">
      <alignment horizontal="right" vertical="center" shrinkToFit="1"/>
      <protection locked="0"/>
    </xf>
    <xf numFmtId="0" fontId="31" fillId="0" borderId="34" xfId="0" applyFont="1" applyBorder="1" applyAlignment="1" applyProtection="1">
      <alignment horizontal="left" vertical="center" shrinkToFit="1"/>
      <protection locked="0"/>
    </xf>
    <xf numFmtId="0" fontId="31" fillId="0" borderId="90" xfId="0" applyFont="1" applyBorder="1" applyAlignment="1" applyProtection="1">
      <alignment horizontal="left" vertical="center" shrinkToFit="1"/>
      <protection locked="0"/>
    </xf>
    <xf numFmtId="0" fontId="31" fillId="0" borderId="51" xfId="0" applyFont="1" applyBorder="1" applyAlignment="1" applyProtection="1">
      <alignment horizontal="left" vertical="center" shrinkToFit="1"/>
      <protection locked="0"/>
    </xf>
    <xf numFmtId="0" fontId="31" fillId="0" borderId="39" xfId="0" applyFont="1" applyBorder="1" applyAlignment="1" applyProtection="1">
      <alignment horizontal="left" vertical="center" shrinkToFit="1"/>
      <protection locked="0"/>
    </xf>
    <xf numFmtId="38" fontId="31" fillId="0" borderId="51" xfId="1" applyFont="1" applyBorder="1" applyAlignment="1" applyProtection="1">
      <alignment horizontal="right" vertical="center" shrinkToFit="1"/>
      <protection locked="0"/>
    </xf>
    <xf numFmtId="38" fontId="31" fillId="0" borderId="39" xfId="1" applyFont="1" applyBorder="1" applyAlignment="1" applyProtection="1">
      <alignment horizontal="right" vertical="center" shrinkToFit="1"/>
      <protection locked="0"/>
    </xf>
    <xf numFmtId="0" fontId="25" fillId="0" borderId="0" xfId="0" applyFont="1" applyFill="1" applyAlignment="1" applyProtection="1">
      <alignment horizontal="center" vertical="center" wrapText="1"/>
    </xf>
    <xf numFmtId="0" fontId="25" fillId="0" borderId="0" xfId="0" applyFont="1" applyAlignment="1" applyProtection="1">
      <alignment horizontal="center" vertical="center" wrapText="1"/>
    </xf>
    <xf numFmtId="0" fontId="27" fillId="0" borderId="0" xfId="0" applyFont="1" applyBorder="1" applyAlignment="1" applyProtection="1">
      <alignment horizontal="left" vertical="center"/>
    </xf>
    <xf numFmtId="0" fontId="50" fillId="2" borderId="124" xfId="0" applyFont="1" applyFill="1" applyBorder="1" applyAlignment="1" applyProtection="1">
      <alignment horizontal="center" vertical="center" wrapText="1"/>
    </xf>
    <xf numFmtId="0" fontId="34" fillId="2" borderId="2" xfId="0" applyNumberFormat="1" applyFont="1" applyFill="1" applyBorder="1" applyAlignment="1" applyProtection="1">
      <alignment horizontal="center" vertical="center" wrapText="1"/>
    </xf>
    <xf numFmtId="0" fontId="34" fillId="2" borderId="44" xfId="0" applyNumberFormat="1" applyFont="1" applyFill="1" applyBorder="1" applyAlignment="1" applyProtection="1">
      <alignment horizontal="center" vertical="center" wrapText="1"/>
    </xf>
    <xf numFmtId="0" fontId="34" fillId="2" borderId="2" xfId="0" applyFont="1" applyFill="1" applyBorder="1" applyAlignment="1" applyProtection="1">
      <alignment horizontal="center" vertical="center" wrapText="1"/>
    </xf>
    <xf numFmtId="0" fontId="34" fillId="2" borderId="44" xfId="0" applyFont="1" applyFill="1" applyBorder="1" applyAlignment="1" applyProtection="1">
      <alignment horizontal="center" vertical="center" wrapText="1"/>
    </xf>
    <xf numFmtId="0" fontId="51" fillId="2" borderId="85" xfId="0" applyFont="1" applyFill="1" applyBorder="1" applyAlignment="1" applyProtection="1">
      <alignment horizontal="center" vertical="center"/>
    </xf>
    <xf numFmtId="0" fontId="51" fillId="2" borderId="86" xfId="0" applyFont="1" applyFill="1" applyBorder="1" applyAlignment="1" applyProtection="1">
      <alignment horizontal="center" vertical="center"/>
    </xf>
    <xf numFmtId="0" fontId="51" fillId="2" borderId="47" xfId="0" applyFont="1" applyFill="1" applyBorder="1" applyAlignment="1" applyProtection="1">
      <alignment horizontal="center" vertical="center"/>
    </xf>
    <xf numFmtId="0" fontId="31" fillId="0" borderId="126" xfId="0" applyFont="1" applyBorder="1" applyAlignment="1" applyProtection="1">
      <alignment horizontal="left" vertical="center" shrinkToFit="1"/>
      <protection locked="0"/>
    </xf>
    <xf numFmtId="0" fontId="31" fillId="0" borderId="127" xfId="0" applyFont="1" applyBorder="1" applyAlignment="1" applyProtection="1">
      <alignment horizontal="left" vertical="center" shrinkToFit="1"/>
      <protection locked="0"/>
    </xf>
    <xf numFmtId="38" fontId="52" fillId="0" borderId="128" xfId="1" applyFont="1" applyFill="1" applyBorder="1" applyAlignment="1" applyProtection="1">
      <alignment horizontal="right" vertical="center" shrinkToFit="1"/>
      <protection locked="0"/>
    </xf>
    <xf numFmtId="38" fontId="52" fillId="0" borderId="129" xfId="1" applyFont="1" applyFill="1" applyBorder="1" applyAlignment="1" applyProtection="1">
      <alignment horizontal="right" vertical="center" shrinkToFit="1"/>
      <protection locked="0"/>
    </xf>
    <xf numFmtId="38" fontId="52" fillId="0" borderId="130" xfId="1" applyFont="1" applyFill="1" applyBorder="1" applyAlignment="1" applyProtection="1">
      <alignment horizontal="right" vertical="center" shrinkToFit="1"/>
      <protection locked="0"/>
    </xf>
    <xf numFmtId="0" fontId="31" fillId="0" borderId="130" xfId="0" applyFont="1" applyBorder="1" applyAlignment="1" applyProtection="1">
      <alignment horizontal="left" vertical="center" shrinkToFit="1"/>
      <protection locked="0"/>
    </xf>
    <xf numFmtId="0" fontId="31" fillId="0" borderId="133" xfId="0" applyFont="1" applyBorder="1" applyAlignment="1" applyProtection="1">
      <alignment horizontal="left" vertical="center" shrinkToFit="1"/>
      <protection locked="0"/>
    </xf>
    <xf numFmtId="38" fontId="52" fillId="0" borderId="134" xfId="1" applyFont="1" applyFill="1" applyBorder="1" applyAlignment="1" applyProtection="1">
      <alignment horizontal="right" vertical="center" shrinkToFit="1"/>
      <protection locked="0"/>
    </xf>
    <xf numFmtId="0" fontId="53" fillId="0" borderId="0" xfId="0" applyFont="1" applyBorder="1" applyAlignment="1" applyProtection="1">
      <alignment horizontal="center" wrapText="1"/>
    </xf>
    <xf numFmtId="0" fontId="50" fillId="2" borderId="120" xfId="0" applyFont="1" applyFill="1" applyBorder="1" applyAlignment="1" applyProtection="1">
      <alignment horizontal="center" vertical="center" wrapText="1"/>
    </xf>
    <xf numFmtId="0" fontId="50" fillId="2" borderId="87"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0" fillId="2" borderId="97" xfId="0" applyFont="1" applyFill="1" applyBorder="1" applyAlignment="1" applyProtection="1">
      <alignment horizontal="center" vertical="center" wrapText="1"/>
    </xf>
    <xf numFmtId="0" fontId="50" fillId="2" borderId="121" xfId="0" applyFont="1" applyFill="1" applyBorder="1" applyAlignment="1" applyProtection="1">
      <alignment horizontal="center" vertical="center" wrapText="1"/>
    </xf>
    <xf numFmtId="0" fontId="50" fillId="2" borderId="88" xfId="0" applyFont="1" applyFill="1" applyBorder="1" applyAlignment="1" applyProtection="1">
      <alignment horizontal="center" vertical="center" wrapText="1"/>
    </xf>
    <xf numFmtId="0" fontId="28" fillId="2" borderId="96" xfId="0" applyFont="1" applyFill="1" applyBorder="1" applyAlignment="1" applyProtection="1">
      <alignment horizontal="center" vertical="center" wrapText="1"/>
    </xf>
    <xf numFmtId="0" fontId="28" fillId="2" borderId="125" xfId="0" applyFont="1" applyFill="1" applyBorder="1" applyAlignment="1" applyProtection="1">
      <alignment horizontal="center" vertical="center" wrapText="1"/>
    </xf>
    <xf numFmtId="0" fontId="50" fillId="2" borderId="96" xfId="0" applyFont="1" applyFill="1" applyBorder="1" applyAlignment="1" applyProtection="1">
      <alignment horizontal="center" vertical="center" wrapText="1"/>
    </xf>
    <xf numFmtId="0" fontId="50" fillId="2" borderId="99" xfId="0" applyFont="1" applyFill="1" applyBorder="1" applyAlignment="1" applyProtection="1">
      <alignment horizontal="center" vertical="center" wrapText="1"/>
    </xf>
    <xf numFmtId="0" fontId="50" fillId="2" borderId="50" xfId="0" applyFont="1" applyFill="1" applyBorder="1" applyAlignment="1" applyProtection="1">
      <alignment horizontal="center" vertical="center" wrapText="1"/>
    </xf>
    <xf numFmtId="0" fontId="50" fillId="2" borderId="49" xfId="0" applyFont="1" applyFill="1" applyBorder="1" applyAlignment="1" applyProtection="1">
      <alignment horizontal="center" vertical="center" wrapText="1"/>
    </xf>
    <xf numFmtId="0" fontId="31" fillId="0" borderId="134" xfId="0" applyFont="1" applyBorder="1" applyAlignment="1" applyProtection="1">
      <alignment horizontal="left" vertical="center" shrinkToFit="1"/>
      <protection locked="0"/>
    </xf>
    <xf numFmtId="38" fontId="52" fillId="0" borderId="133" xfId="1" applyFont="1" applyFill="1" applyBorder="1" applyAlignment="1" applyProtection="1">
      <alignment horizontal="right" vertical="center" shrinkToFit="1"/>
      <protection locked="0"/>
    </xf>
    <xf numFmtId="0" fontId="31" fillId="0" borderId="135" xfId="0" applyFont="1" applyBorder="1" applyAlignment="1" applyProtection="1">
      <alignment horizontal="left" vertical="center" shrinkToFit="1"/>
      <protection locked="0"/>
    </xf>
    <xf numFmtId="0" fontId="31" fillId="0" borderId="136" xfId="0" applyFont="1" applyBorder="1" applyAlignment="1" applyProtection="1">
      <alignment horizontal="left" vertical="center" shrinkToFit="1"/>
      <protection locked="0"/>
    </xf>
    <xf numFmtId="38" fontId="52" fillId="0" borderId="135" xfId="1" applyFont="1" applyFill="1" applyBorder="1" applyAlignment="1" applyProtection="1">
      <alignment horizontal="right" vertical="center" shrinkToFit="1"/>
      <protection locked="0"/>
    </xf>
    <xf numFmtId="38" fontId="52" fillId="0" borderId="136" xfId="1" applyFont="1" applyFill="1" applyBorder="1" applyAlignment="1" applyProtection="1">
      <alignment horizontal="right" vertical="center" shrinkToFit="1"/>
      <protection locked="0"/>
    </xf>
    <xf numFmtId="0" fontId="3" fillId="0" borderId="0" xfId="3" applyFont="1" applyAlignment="1" applyProtection="1">
      <alignment horizontal="left" vertical="center"/>
    </xf>
    <xf numFmtId="0" fontId="4" fillId="0" borderId="0" xfId="3" applyFont="1" applyBorder="1" applyAlignment="1" applyProtection="1">
      <alignment horizontal="left" vertical="center"/>
    </xf>
    <xf numFmtId="0" fontId="4" fillId="0" borderId="1" xfId="3" applyFont="1" applyBorder="1" applyAlignment="1" applyProtection="1">
      <alignment horizontal="left" vertical="center"/>
    </xf>
    <xf numFmtId="0" fontId="0" fillId="2" borderId="7" xfId="0" applyFill="1" applyBorder="1" applyAlignment="1" applyProtection="1">
      <alignment horizontal="center" vertical="center"/>
    </xf>
    <xf numFmtId="0" fontId="1" fillId="2" borderId="105" xfId="0" applyFont="1" applyFill="1" applyBorder="1" applyAlignment="1" applyProtection="1">
      <alignment horizontal="center" vertical="center"/>
    </xf>
    <xf numFmtId="0" fontId="1" fillId="2" borderId="109"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38" fontId="10" fillId="0" borderId="0" xfId="1" applyFont="1" applyFill="1" applyBorder="1" applyAlignment="1" applyProtection="1">
      <alignment horizontal="center" vertical="center"/>
    </xf>
    <xf numFmtId="0" fontId="19" fillId="2" borderId="111" xfId="3" applyFont="1" applyFill="1" applyBorder="1" applyAlignment="1" applyProtection="1">
      <alignment horizontal="center" vertical="center"/>
    </xf>
    <xf numFmtId="0" fontId="19" fillId="2" borderId="50" xfId="3" applyFont="1" applyFill="1" applyBorder="1" applyAlignment="1" applyProtection="1">
      <alignment horizontal="center" vertical="center"/>
    </xf>
    <xf numFmtId="0" fontId="10" fillId="2" borderId="50" xfId="0" applyFont="1" applyFill="1" applyBorder="1" applyAlignment="1" applyProtection="1">
      <alignment horizontal="center"/>
    </xf>
    <xf numFmtId="0" fontId="10" fillId="2" borderId="46" xfId="0" applyFont="1" applyFill="1" applyBorder="1" applyAlignment="1" applyProtection="1">
      <alignment horizontal="center"/>
    </xf>
    <xf numFmtId="38" fontId="22" fillId="9" borderId="60" xfId="0" applyNumberFormat="1" applyFont="1" applyFill="1" applyBorder="1" applyAlignment="1" applyProtection="1">
      <alignment horizontal="right" vertical="center"/>
      <protection hidden="1"/>
    </xf>
    <xf numFmtId="0" fontId="22" fillId="9" borderId="61" xfId="0" applyFont="1" applyFill="1" applyBorder="1" applyAlignment="1" applyProtection="1">
      <alignment horizontal="right" vertical="center"/>
      <protection hidden="1"/>
    </xf>
    <xf numFmtId="0" fontId="10" fillId="2" borderId="45" xfId="0" applyFont="1" applyFill="1" applyBorder="1" applyAlignment="1" applyProtection="1">
      <alignment horizontal="center"/>
    </xf>
    <xf numFmtId="0" fontId="15" fillId="2" borderId="52" xfId="0" applyFont="1" applyFill="1" applyBorder="1" applyAlignment="1" applyProtection="1">
      <alignment horizontal="right" vertical="center"/>
    </xf>
    <xf numFmtId="0" fontId="15" fillId="2" borderId="38" xfId="0" applyFont="1" applyFill="1" applyBorder="1" applyAlignment="1" applyProtection="1">
      <alignment horizontal="right" vertical="center"/>
    </xf>
    <xf numFmtId="0" fontId="15" fillId="2" borderId="1" xfId="0" applyFont="1" applyFill="1" applyBorder="1" applyAlignment="1" applyProtection="1">
      <alignment horizontal="right" vertical="center"/>
    </xf>
    <xf numFmtId="38" fontId="22" fillId="4" borderId="53" xfId="0" applyNumberFormat="1" applyFont="1" applyFill="1" applyBorder="1" applyAlignment="1" applyProtection="1">
      <alignment horizontal="right" vertical="center"/>
      <protection hidden="1"/>
    </xf>
    <xf numFmtId="0" fontId="22" fillId="4" borderId="13" xfId="0" applyFont="1" applyFill="1" applyBorder="1" applyAlignment="1" applyProtection="1">
      <alignment horizontal="right" vertical="center"/>
      <protection hidden="1"/>
    </xf>
    <xf numFmtId="38" fontId="23" fillId="8" borderId="45" xfId="0" applyNumberFormat="1" applyFont="1" applyFill="1" applyBorder="1" applyAlignment="1" applyProtection="1">
      <alignment horizontal="right" vertical="center"/>
      <protection hidden="1"/>
    </xf>
    <xf numFmtId="0" fontId="23" fillId="8" borderId="46" xfId="0" applyFont="1" applyFill="1" applyBorder="1" applyAlignment="1" applyProtection="1">
      <alignment horizontal="right" vertical="center"/>
      <protection hidden="1"/>
    </xf>
    <xf numFmtId="0" fontId="20" fillId="2" borderId="77" xfId="3" applyFont="1" applyFill="1" applyBorder="1" applyAlignment="1" applyProtection="1">
      <alignment horizontal="right" vertical="center"/>
    </xf>
    <xf numFmtId="0" fontId="20" fillId="2" borderId="79" xfId="3" applyFont="1" applyFill="1" applyBorder="1" applyAlignment="1" applyProtection="1">
      <alignment horizontal="right" vertical="center"/>
    </xf>
    <xf numFmtId="38" fontId="22" fillId="4" borderId="79" xfId="0" applyNumberFormat="1" applyFont="1" applyFill="1" applyBorder="1" applyAlignment="1" applyProtection="1">
      <alignment horizontal="right" vertical="center"/>
      <protection hidden="1"/>
    </xf>
    <xf numFmtId="0" fontId="22" fillId="4" borderId="80" xfId="0" applyFont="1" applyFill="1" applyBorder="1" applyAlignment="1" applyProtection="1">
      <alignment horizontal="right" vertical="center"/>
      <protection hidden="1"/>
    </xf>
    <xf numFmtId="38" fontId="22" fillId="9" borderId="81" xfId="0" applyNumberFormat="1" applyFont="1" applyFill="1" applyBorder="1" applyAlignment="1" applyProtection="1">
      <alignment horizontal="right" vertical="center"/>
      <protection hidden="1"/>
    </xf>
    <xf numFmtId="0" fontId="22" fillId="9" borderId="82" xfId="0" applyFont="1" applyFill="1" applyBorder="1" applyAlignment="1" applyProtection="1">
      <alignment horizontal="right" vertical="center"/>
      <protection hidden="1"/>
    </xf>
    <xf numFmtId="38" fontId="22" fillId="4" borderId="34" xfId="0" applyNumberFormat="1" applyFont="1" applyFill="1" applyBorder="1" applyAlignment="1" applyProtection="1">
      <alignment horizontal="right" vertical="center"/>
      <protection hidden="1"/>
    </xf>
    <xf numFmtId="38" fontId="22" fillId="4" borderId="31" xfId="0" applyNumberFormat="1" applyFont="1" applyFill="1" applyBorder="1" applyAlignment="1" applyProtection="1">
      <alignment horizontal="right" vertical="center"/>
      <protection hidden="1"/>
    </xf>
    <xf numFmtId="38" fontId="23" fillId="8" borderId="8" xfId="0" applyNumberFormat="1" applyFont="1" applyFill="1" applyBorder="1" applyAlignment="1" applyProtection="1">
      <alignment horizontal="right" vertical="center"/>
      <protection hidden="1"/>
    </xf>
    <xf numFmtId="38" fontId="23" fillId="8" borderId="9" xfId="0" applyNumberFormat="1" applyFont="1" applyFill="1" applyBorder="1" applyAlignment="1" applyProtection="1">
      <alignment horizontal="right" vertical="center"/>
      <protection hidden="1"/>
    </xf>
    <xf numFmtId="38" fontId="22" fillId="4" borderId="51" xfId="0" applyNumberFormat="1" applyFont="1" applyFill="1" applyBorder="1" applyAlignment="1" applyProtection="1">
      <alignment horizontal="right" vertical="center"/>
      <protection hidden="1"/>
    </xf>
    <xf numFmtId="38" fontId="22" fillId="4" borderId="48" xfId="0" applyNumberFormat="1" applyFont="1" applyFill="1" applyBorder="1" applyAlignment="1" applyProtection="1">
      <alignment horizontal="right" vertical="center"/>
      <protection hidden="1"/>
    </xf>
    <xf numFmtId="38" fontId="23" fillId="8" borderId="25" xfId="0" applyNumberFormat="1" applyFont="1" applyFill="1" applyBorder="1" applyAlignment="1" applyProtection="1">
      <alignment horizontal="right" vertical="center"/>
      <protection hidden="1"/>
    </xf>
    <xf numFmtId="0" fontId="23" fillId="8" borderId="21" xfId="0" applyFont="1" applyFill="1" applyBorder="1" applyAlignment="1" applyProtection="1">
      <alignment horizontal="right" vertical="center"/>
      <protection hidden="1"/>
    </xf>
    <xf numFmtId="0" fontId="20" fillId="2" borderId="111" xfId="3" applyFont="1" applyFill="1" applyBorder="1" applyAlignment="1" applyProtection="1">
      <alignment horizontal="center" vertical="center" wrapText="1"/>
    </xf>
    <xf numFmtId="0" fontId="20" fillId="2" borderId="15" xfId="3" applyFont="1" applyFill="1" applyBorder="1" applyAlignment="1" applyProtection="1">
      <alignment horizontal="center" vertical="center" wrapText="1"/>
    </xf>
    <xf numFmtId="0" fontId="20" fillId="2" borderId="60" xfId="3" applyFont="1" applyFill="1" applyBorder="1" applyAlignment="1" applyProtection="1">
      <alignment horizontal="center" vertical="center" wrapText="1"/>
    </xf>
    <xf numFmtId="0" fontId="20" fillId="7" borderId="62" xfId="3" applyFont="1" applyFill="1" applyBorder="1" applyAlignment="1" applyProtection="1">
      <alignment horizontal="center" vertical="center" wrapText="1" shrinkToFit="1"/>
    </xf>
    <xf numFmtId="0" fontId="20" fillId="7" borderId="60" xfId="3" applyFont="1" applyFill="1" applyBorder="1" applyAlignment="1" applyProtection="1">
      <alignment horizontal="center" vertical="center" shrinkToFit="1"/>
    </xf>
    <xf numFmtId="0" fontId="20" fillId="6" borderId="117" xfId="3" applyFont="1" applyFill="1" applyBorder="1" applyAlignment="1" applyProtection="1">
      <alignment horizontal="center" vertical="center" wrapText="1"/>
    </xf>
    <xf numFmtId="0" fontId="20" fillId="6" borderId="118" xfId="3" applyFont="1" applyFill="1" applyBorder="1" applyAlignment="1" applyProtection="1">
      <alignment horizontal="center" vertical="center" wrapText="1"/>
    </xf>
    <xf numFmtId="0" fontId="20" fillId="6" borderId="30" xfId="3" applyFont="1" applyFill="1" applyBorder="1" applyAlignment="1" applyProtection="1">
      <alignment horizontal="center" vertical="center"/>
    </xf>
    <xf numFmtId="0" fontId="20" fillId="6" borderId="119" xfId="3" applyFont="1" applyFill="1" applyBorder="1" applyAlignment="1" applyProtection="1">
      <alignment horizontal="center" vertical="center"/>
    </xf>
    <xf numFmtId="38" fontId="22" fillId="4" borderId="58" xfId="0" applyNumberFormat="1" applyFont="1" applyFill="1" applyBorder="1" applyAlignment="1" applyProtection="1">
      <alignment horizontal="right" vertical="center"/>
      <protection hidden="1"/>
    </xf>
    <xf numFmtId="0" fontId="22" fillId="4" borderId="59" xfId="0" applyFont="1" applyFill="1" applyBorder="1" applyAlignment="1" applyProtection="1">
      <alignment horizontal="right" vertical="center"/>
      <protection hidden="1"/>
    </xf>
    <xf numFmtId="38" fontId="22" fillId="9" borderId="76" xfId="0" applyNumberFormat="1" applyFont="1" applyFill="1" applyBorder="1" applyAlignment="1" applyProtection="1">
      <alignment horizontal="right" vertical="center"/>
      <protection hidden="1"/>
    </xf>
    <xf numFmtId="0" fontId="22" fillId="9" borderId="59" xfId="0" applyFont="1" applyFill="1" applyBorder="1" applyAlignment="1" applyProtection="1">
      <alignment horizontal="right" vertical="center"/>
      <protection hidden="1"/>
    </xf>
    <xf numFmtId="38" fontId="22" fillId="4" borderId="65" xfId="0" applyNumberFormat="1" applyFont="1" applyFill="1" applyBorder="1" applyAlignment="1" applyProtection="1">
      <alignment horizontal="right" vertical="center"/>
      <protection hidden="1"/>
    </xf>
    <xf numFmtId="38" fontId="22" fillId="4" borderId="66" xfId="0" applyNumberFormat="1" applyFont="1" applyFill="1" applyBorder="1" applyAlignment="1" applyProtection="1">
      <alignment horizontal="right" vertical="center"/>
      <protection hidden="1"/>
    </xf>
    <xf numFmtId="38" fontId="23" fillId="8" borderId="73" xfId="0" applyNumberFormat="1" applyFont="1" applyFill="1" applyBorder="1" applyAlignment="1" applyProtection="1">
      <alignment horizontal="right" vertical="center"/>
      <protection hidden="1"/>
    </xf>
    <xf numFmtId="0" fontId="23" fillId="8" borderId="74" xfId="0" applyFont="1" applyFill="1" applyBorder="1" applyAlignment="1" applyProtection="1">
      <alignment horizontal="right" vertical="center"/>
      <protection hidden="1"/>
    </xf>
    <xf numFmtId="38" fontId="22" fillId="4" borderId="68" xfId="0" applyNumberFormat="1" applyFont="1" applyFill="1" applyBorder="1" applyAlignment="1" applyProtection="1">
      <alignment horizontal="right" vertical="center"/>
      <protection hidden="1"/>
    </xf>
    <xf numFmtId="38" fontId="22" fillId="4" borderId="69" xfId="0" applyNumberFormat="1" applyFont="1" applyFill="1" applyBorder="1" applyAlignment="1" applyProtection="1">
      <alignment horizontal="right" vertical="center"/>
      <protection hidden="1"/>
    </xf>
    <xf numFmtId="38" fontId="22" fillId="9" borderId="70" xfId="0" applyNumberFormat="1" applyFont="1" applyFill="1" applyBorder="1" applyAlignment="1" applyProtection="1">
      <alignment horizontal="right" vertical="center"/>
      <protection hidden="1"/>
    </xf>
    <xf numFmtId="38" fontId="22" fillId="9" borderId="69" xfId="0" applyNumberFormat="1" applyFont="1" applyFill="1" applyBorder="1" applyAlignment="1" applyProtection="1">
      <alignment horizontal="right" vertical="center"/>
      <protection hidden="1"/>
    </xf>
    <xf numFmtId="38" fontId="22" fillId="4" borderId="71" xfId="0" applyNumberFormat="1" applyFont="1" applyFill="1" applyBorder="1" applyAlignment="1" applyProtection="1">
      <alignment horizontal="right" vertical="center"/>
      <protection hidden="1"/>
    </xf>
    <xf numFmtId="0" fontId="22" fillId="4" borderId="72" xfId="0" applyFont="1" applyFill="1" applyBorder="1" applyAlignment="1" applyProtection="1">
      <alignment horizontal="right" vertical="center"/>
      <protection hidden="1"/>
    </xf>
    <xf numFmtId="0" fontId="23" fillId="8" borderId="9" xfId="0" applyFont="1" applyFill="1" applyBorder="1" applyAlignment="1" applyProtection="1">
      <alignment horizontal="right" vertical="center"/>
      <protection hidden="1"/>
    </xf>
    <xf numFmtId="38" fontId="23" fillId="8" borderId="37" xfId="0" applyNumberFormat="1" applyFont="1" applyFill="1" applyBorder="1" applyAlignment="1" applyProtection="1">
      <alignment horizontal="right" vertical="center"/>
      <protection hidden="1"/>
    </xf>
    <xf numFmtId="0" fontId="23" fillId="8" borderId="38" xfId="0" applyFont="1" applyFill="1" applyBorder="1" applyAlignment="1" applyProtection="1">
      <alignment horizontal="right" vertical="center"/>
      <protection hidden="1"/>
    </xf>
    <xf numFmtId="0" fontId="19" fillId="0" borderId="0" xfId="3" applyFont="1" applyAlignment="1" applyProtection="1">
      <alignment horizontal="center" vertical="center"/>
    </xf>
    <xf numFmtId="0" fontId="0" fillId="0" borderId="0" xfId="0" applyFont="1" applyAlignment="1">
      <alignment horizontal="left" vertical="center"/>
    </xf>
    <xf numFmtId="0" fontId="10" fillId="0" borderId="0" xfId="0" applyFont="1" applyAlignment="1">
      <alignment horizontal="left" vertical="center"/>
    </xf>
    <xf numFmtId="0" fontId="12" fillId="2" borderId="85"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86"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2" xfId="0" applyFont="1" applyFill="1" applyBorder="1" applyAlignment="1">
      <alignment horizontal="center" vertical="center"/>
    </xf>
    <xf numFmtId="0" fontId="31" fillId="0" borderId="32" xfId="0" applyFont="1" applyBorder="1" applyAlignment="1" applyProtection="1">
      <alignment horizontal="left" vertical="center" shrinkToFit="1"/>
      <protection locked="0"/>
    </xf>
    <xf numFmtId="0" fontId="1" fillId="2" borderId="31" xfId="0" applyFont="1" applyFill="1" applyBorder="1" applyAlignment="1">
      <alignment horizontal="center" vertical="center"/>
    </xf>
    <xf numFmtId="0" fontId="0" fillId="0" borderId="112" xfId="0" applyBorder="1" applyAlignment="1" applyProtection="1">
      <alignment horizontal="center" vertical="center"/>
      <protection locked="0"/>
    </xf>
    <xf numFmtId="0" fontId="0" fillId="0" borderId="113" xfId="0" applyBorder="1" applyAlignment="1" applyProtection="1">
      <alignment horizontal="center" vertical="center"/>
      <protection locked="0"/>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0" fillId="0" borderId="32" xfId="0" applyBorder="1" applyAlignment="1">
      <alignment horizontal="center" vertical="center"/>
    </xf>
    <xf numFmtId="178" fontId="47" fillId="0" borderId="34" xfId="0" applyNumberFormat="1" applyFont="1" applyBorder="1" applyAlignment="1" applyProtection="1">
      <alignment horizontal="center" vertical="center" shrinkToFit="1"/>
      <protection locked="0"/>
    </xf>
    <xf numFmtId="178" fontId="47" fillId="0" borderId="90" xfId="0" applyNumberFormat="1" applyFont="1" applyBorder="1" applyAlignment="1" applyProtection="1">
      <alignment horizontal="center" vertical="center" shrinkToFit="1"/>
      <protection locked="0"/>
    </xf>
    <xf numFmtId="0" fontId="31" fillId="0" borderId="115" xfId="0" applyFont="1" applyBorder="1" applyAlignment="1" applyProtection="1">
      <alignment horizontal="center" vertical="center" shrinkToFit="1"/>
      <protection locked="0"/>
    </xf>
    <xf numFmtId="0" fontId="31" fillId="0" borderId="116" xfId="0" applyFont="1" applyBorder="1" applyAlignment="1" applyProtection="1">
      <alignment horizontal="center" vertical="center" shrinkToFit="1"/>
      <protection locked="0"/>
    </xf>
    <xf numFmtId="0" fontId="12" fillId="3" borderId="34" xfId="0" applyFont="1" applyFill="1" applyBorder="1" applyAlignment="1">
      <alignment horizontal="center" vertical="center"/>
    </xf>
    <xf numFmtId="0" fontId="31" fillId="0" borderId="12" xfId="0" applyFont="1" applyBorder="1" applyAlignment="1" applyProtection="1">
      <alignment horizontal="left" vertical="center" shrinkToFit="1"/>
      <protection locked="0"/>
    </xf>
    <xf numFmtId="0" fontId="31" fillId="0" borderId="89" xfId="0" applyFont="1" applyBorder="1" applyAlignment="1" applyProtection="1">
      <alignment horizontal="left" vertical="center" shrinkToFit="1"/>
      <protection locked="0"/>
    </xf>
    <xf numFmtId="0" fontId="31" fillId="0" borderId="107" xfId="0" applyFont="1" applyBorder="1" applyAlignment="1" applyProtection="1">
      <alignment horizontal="left" vertical="center" shrinkToFit="1"/>
      <protection locked="0"/>
    </xf>
    <xf numFmtId="0" fontId="1" fillId="2" borderId="51" xfId="0" applyFont="1" applyFill="1" applyBorder="1" applyAlignment="1">
      <alignment horizontal="center" vertical="center"/>
    </xf>
    <xf numFmtId="0" fontId="1" fillId="2" borderId="39" xfId="0" applyFont="1" applyFill="1" applyBorder="1" applyAlignment="1">
      <alignment horizontal="center" vertical="center"/>
    </xf>
    <xf numFmtId="0" fontId="31" fillId="0" borderId="52" xfId="0" applyFont="1" applyBorder="1" applyAlignment="1" applyProtection="1">
      <alignment horizontal="left" vertical="center" shrinkToFit="1"/>
      <protection locked="0"/>
    </xf>
    <xf numFmtId="0" fontId="31" fillId="0" borderId="1" xfId="0" applyFont="1" applyBorder="1" applyAlignment="1" applyProtection="1">
      <alignment horizontal="left" vertical="center" shrinkToFit="1"/>
      <protection locked="0"/>
    </xf>
    <xf numFmtId="0" fontId="31" fillId="0" borderId="38" xfId="0" applyFont="1" applyBorder="1" applyAlignment="1" applyProtection="1">
      <alignment horizontal="left" vertical="center" shrinkToFit="1"/>
      <protection locked="0"/>
    </xf>
    <xf numFmtId="0" fontId="0" fillId="2" borderId="111" xfId="0" applyFill="1" applyBorder="1" applyAlignment="1">
      <alignment horizontal="center" vertical="center" textRotation="255"/>
    </xf>
    <xf numFmtId="0" fontId="0" fillId="2" borderId="15" xfId="0" applyFill="1" applyBorder="1" applyAlignment="1">
      <alignment horizontal="center" vertical="center" textRotation="255"/>
    </xf>
    <xf numFmtId="0" fontId="0" fillId="2" borderId="108" xfId="0" applyFill="1" applyBorder="1" applyAlignment="1">
      <alignment horizontal="center" vertical="center" textRotation="255"/>
    </xf>
    <xf numFmtId="0" fontId="0" fillId="2" borderId="111" xfId="0" applyFill="1" applyBorder="1" applyAlignment="1">
      <alignment horizontal="center" vertical="center" textRotation="91"/>
    </xf>
    <xf numFmtId="0" fontId="0" fillId="2" borderId="15" xfId="0" applyFill="1" applyBorder="1" applyAlignment="1">
      <alignment horizontal="center" vertical="center" textRotation="91"/>
    </xf>
    <xf numFmtId="0" fontId="0" fillId="2" borderId="108" xfId="0" applyFill="1" applyBorder="1" applyAlignment="1">
      <alignment horizontal="center" vertical="center" textRotation="91"/>
    </xf>
    <xf numFmtId="0" fontId="34" fillId="2" borderId="45" xfId="0" applyFont="1" applyFill="1" applyBorder="1" applyAlignment="1" applyProtection="1">
      <alignment horizontal="center" vertical="center" wrapText="1"/>
      <protection hidden="1"/>
    </xf>
    <xf numFmtId="0" fontId="34" fillId="2" borderId="49" xfId="0" applyFont="1" applyFill="1" applyBorder="1" applyAlignment="1" applyProtection="1">
      <alignment horizontal="center" vertical="center" wrapText="1"/>
      <protection hidden="1"/>
    </xf>
    <xf numFmtId="0" fontId="29" fillId="0" borderId="50" xfId="0" applyFont="1" applyFill="1" applyBorder="1" applyAlignment="1" applyProtection="1">
      <alignment horizontal="center" vertical="center" wrapText="1"/>
      <protection hidden="1"/>
    </xf>
    <xf numFmtId="0" fontId="32" fillId="0" borderId="46" xfId="0" applyFont="1" applyBorder="1" applyAlignment="1" applyProtection="1">
      <alignment vertical="center" wrapText="1"/>
      <protection hidden="1"/>
    </xf>
    <xf numFmtId="0" fontId="28" fillId="2" borderId="85" xfId="0" applyFont="1" applyFill="1" applyBorder="1" applyAlignment="1" applyProtection="1">
      <alignment horizontal="center" vertical="center" wrapText="1"/>
      <protection hidden="1"/>
    </xf>
    <xf numFmtId="0" fontId="15" fillId="0" borderId="86" xfId="0" applyFont="1" applyBorder="1" applyAlignment="1" applyProtection="1">
      <alignment horizontal="center" vertical="center" wrapText="1"/>
      <protection hidden="1"/>
    </xf>
    <xf numFmtId="0" fontId="15" fillId="0" borderId="47" xfId="0" applyFont="1" applyBorder="1" applyAlignment="1" applyProtection="1">
      <alignment horizontal="center" vertical="center" wrapText="1"/>
      <protection hidden="1"/>
    </xf>
    <xf numFmtId="0" fontId="28" fillId="2" borderId="12" xfId="0" applyFont="1" applyFill="1" applyBorder="1" applyAlignment="1" applyProtection="1">
      <alignment horizontal="center" vertical="center" wrapText="1"/>
      <protection hidden="1"/>
    </xf>
    <xf numFmtId="0" fontId="28" fillId="2" borderId="89" xfId="0" applyFont="1" applyFill="1" applyBorder="1" applyAlignment="1" applyProtection="1">
      <alignment horizontal="center" vertical="center" wrapText="1"/>
      <protection hidden="1"/>
    </xf>
    <xf numFmtId="0" fontId="28" fillId="2" borderId="98" xfId="0" applyFont="1" applyFill="1" applyBorder="1" applyAlignment="1" applyProtection="1">
      <alignment horizontal="center" vertical="center" wrapText="1"/>
      <protection hidden="1"/>
    </xf>
    <xf numFmtId="0" fontId="28" fillId="2" borderId="34" xfId="0" applyFont="1" applyFill="1" applyBorder="1" applyAlignment="1" applyProtection="1">
      <alignment horizontal="center" vertical="center"/>
      <protection hidden="1"/>
    </xf>
    <xf numFmtId="0" fontId="15" fillId="0" borderId="31" xfId="0" applyFont="1" applyBorder="1" applyAlignment="1" applyProtection="1">
      <alignment horizontal="center" vertical="center"/>
      <protection hidden="1"/>
    </xf>
    <xf numFmtId="0" fontId="34" fillId="2" borderId="83" xfId="0" applyFont="1" applyFill="1" applyBorder="1" applyAlignment="1" applyProtection="1">
      <alignment horizontal="center" vertical="center" wrapText="1"/>
      <protection hidden="1"/>
    </xf>
    <xf numFmtId="0" fontId="34" fillId="2" borderId="87" xfId="0" applyFont="1" applyFill="1" applyBorder="1" applyAlignment="1" applyProtection="1">
      <alignment horizontal="center" vertical="center" wrapText="1"/>
      <protection hidden="1"/>
    </xf>
    <xf numFmtId="0" fontId="29" fillId="0" borderId="34" xfId="0" applyFont="1" applyBorder="1" applyAlignment="1" applyProtection="1">
      <alignment horizontal="left" vertical="center" shrinkToFit="1"/>
      <protection hidden="1"/>
    </xf>
    <xf numFmtId="0" fontId="29" fillId="0" borderId="90" xfId="0" applyFont="1" applyBorder="1" applyAlignment="1" applyProtection="1">
      <alignment horizontal="left" vertical="center" shrinkToFit="1"/>
      <protection hidden="1"/>
    </xf>
    <xf numFmtId="0" fontId="29" fillId="0" borderId="32" xfId="0" applyFont="1" applyBorder="1" applyAlignment="1" applyProtection="1">
      <alignment horizontal="left" vertical="center" shrinkToFit="1"/>
      <protection hidden="1"/>
    </xf>
    <xf numFmtId="38" fontId="29" fillId="0" borderId="34" xfId="1" applyFont="1" applyBorder="1" applyAlignment="1" applyProtection="1">
      <alignment horizontal="right" vertical="center" shrinkToFit="1"/>
      <protection hidden="1"/>
    </xf>
    <xf numFmtId="38" fontId="29" fillId="0" borderId="32" xfId="1" applyFont="1" applyBorder="1" applyAlignment="1" applyProtection="1">
      <alignment horizontal="right" vertical="center" shrinkToFit="1"/>
      <protection hidden="1"/>
    </xf>
    <xf numFmtId="176" fontId="29" fillId="0" borderId="34" xfId="0" applyNumberFormat="1" applyFont="1" applyBorder="1" applyAlignment="1" applyProtection="1">
      <alignment horizontal="center" vertical="center" shrinkToFit="1"/>
      <protection hidden="1"/>
    </xf>
    <xf numFmtId="0" fontId="32" fillId="0" borderId="31" xfId="0" applyFont="1" applyBorder="1" applyAlignment="1" applyProtection="1">
      <alignment horizontal="center" vertical="center" shrinkToFit="1"/>
      <protection hidden="1"/>
    </xf>
    <xf numFmtId="0" fontId="31" fillId="0" borderId="34" xfId="0" applyFont="1" applyBorder="1" applyAlignment="1" applyProtection="1">
      <alignment horizontal="left" vertical="center" shrinkToFit="1"/>
      <protection hidden="1"/>
    </xf>
    <xf numFmtId="0" fontId="31" fillId="0" borderId="90" xfId="0" applyFont="1" applyBorder="1" applyAlignment="1" applyProtection="1">
      <alignment horizontal="left" vertical="center" shrinkToFit="1"/>
      <protection hidden="1"/>
    </xf>
    <xf numFmtId="38" fontId="31" fillId="0" borderId="34" xfId="1" applyFont="1" applyBorder="1" applyAlignment="1" applyProtection="1">
      <alignment horizontal="right" vertical="center" shrinkToFit="1"/>
      <protection hidden="1"/>
    </xf>
    <xf numFmtId="38" fontId="31" fillId="0" borderId="32" xfId="1" applyFont="1" applyBorder="1" applyAlignment="1" applyProtection="1">
      <alignment horizontal="right" vertical="center" shrinkToFit="1"/>
      <protection hidden="1"/>
    </xf>
    <xf numFmtId="176" fontId="31" fillId="0" borderId="34" xfId="0" applyNumberFormat="1" applyFont="1" applyBorder="1" applyAlignment="1" applyProtection="1">
      <alignment horizontal="center" vertical="center" shrinkToFit="1"/>
      <protection hidden="1"/>
    </xf>
    <xf numFmtId="0" fontId="33" fillId="0" borderId="31" xfId="0" applyFont="1" applyBorder="1" applyAlignment="1" applyProtection="1">
      <alignment horizontal="center" vertical="center" shrinkToFit="1"/>
      <protection hidden="1"/>
    </xf>
    <xf numFmtId="0" fontId="31" fillId="0" borderId="41" xfId="0" applyFont="1" applyBorder="1" applyAlignment="1" applyProtection="1">
      <alignment horizontal="left" vertical="center" shrinkToFit="1"/>
      <protection hidden="1"/>
    </xf>
    <xf numFmtId="0" fontId="31" fillId="0" borderId="91" xfId="0" applyFont="1" applyBorder="1" applyAlignment="1" applyProtection="1">
      <alignment horizontal="left" vertical="center" shrinkToFit="1"/>
      <protection hidden="1"/>
    </xf>
    <xf numFmtId="38" fontId="31" fillId="0" borderId="41" xfId="1" applyFont="1" applyBorder="1" applyAlignment="1" applyProtection="1">
      <alignment horizontal="right" vertical="center" shrinkToFit="1"/>
      <protection hidden="1"/>
    </xf>
    <xf numFmtId="38" fontId="31" fillId="0" borderId="93" xfId="1" applyFont="1" applyBorder="1" applyAlignment="1" applyProtection="1">
      <alignment horizontal="right" vertical="center" shrinkToFit="1"/>
      <protection hidden="1"/>
    </xf>
    <xf numFmtId="0" fontId="31" fillId="0" borderId="93" xfId="0" applyFont="1" applyBorder="1" applyAlignment="1" applyProtection="1">
      <alignment horizontal="left" vertical="center" shrinkToFit="1"/>
      <protection hidden="1"/>
    </xf>
    <xf numFmtId="0" fontId="31" fillId="0" borderId="51" xfId="0" applyFont="1" applyBorder="1" applyAlignment="1" applyProtection="1">
      <alignment horizontal="left" vertical="center" shrinkToFit="1"/>
      <protection hidden="1"/>
    </xf>
    <xf numFmtId="0" fontId="31" fillId="0" borderId="94" xfId="0" applyFont="1" applyBorder="1" applyAlignment="1" applyProtection="1">
      <alignment horizontal="left" vertical="center" shrinkToFit="1"/>
      <protection hidden="1"/>
    </xf>
    <xf numFmtId="38" fontId="31" fillId="0" borderId="51" xfId="1" applyFont="1" applyBorder="1" applyAlignment="1" applyProtection="1">
      <alignment horizontal="right" vertical="center" shrinkToFit="1"/>
      <protection hidden="1"/>
    </xf>
    <xf numFmtId="38" fontId="31" fillId="0" borderId="39" xfId="1" applyFont="1" applyBorder="1" applyAlignment="1" applyProtection="1">
      <alignment horizontal="right" vertical="center" shrinkToFit="1"/>
      <protection hidden="1"/>
    </xf>
    <xf numFmtId="176" fontId="31" fillId="0" borderId="51" xfId="0" applyNumberFormat="1" applyFont="1" applyBorder="1" applyAlignment="1" applyProtection="1">
      <alignment horizontal="center" vertical="center" shrinkToFit="1"/>
      <protection hidden="1"/>
    </xf>
    <xf numFmtId="0" fontId="33" fillId="0" borderId="48" xfId="0" applyFont="1" applyBorder="1" applyAlignment="1" applyProtection="1">
      <alignment horizontal="center" vertical="center" shrinkToFit="1"/>
      <protection hidden="1"/>
    </xf>
    <xf numFmtId="0" fontId="31" fillId="0" borderId="33" xfId="0" applyFont="1" applyBorder="1" applyAlignment="1" applyProtection="1">
      <alignment horizontal="left" vertical="center" shrinkToFit="1"/>
      <protection hidden="1"/>
    </xf>
    <xf numFmtId="0" fontId="33" fillId="0" borderId="33" xfId="0" applyFont="1" applyBorder="1" applyAlignment="1" applyProtection="1">
      <alignment horizontal="left" vertical="center" shrinkToFit="1"/>
      <protection hidden="1"/>
    </xf>
    <xf numFmtId="38" fontId="31" fillId="0" borderId="33" xfId="1" applyFont="1" applyBorder="1" applyAlignment="1" applyProtection="1">
      <alignment horizontal="right" vertical="center" shrinkToFit="1"/>
      <protection hidden="1"/>
    </xf>
    <xf numFmtId="0" fontId="33" fillId="0" borderId="33" xfId="0" applyFont="1" applyBorder="1" applyAlignment="1" applyProtection="1">
      <alignment vertical="center" shrinkToFit="1"/>
      <protection hidden="1"/>
    </xf>
    <xf numFmtId="38" fontId="31" fillId="0" borderId="33" xfId="1" applyFont="1" applyFill="1" applyBorder="1" applyAlignment="1" applyProtection="1">
      <alignment horizontal="right" vertical="center" shrinkToFit="1"/>
      <protection hidden="1"/>
    </xf>
    <xf numFmtId="0" fontId="28" fillId="2" borderId="2" xfId="0" applyFont="1" applyFill="1" applyBorder="1" applyAlignment="1" applyProtection="1">
      <alignment horizontal="center" vertical="center" wrapText="1"/>
      <protection hidden="1"/>
    </xf>
    <xf numFmtId="0" fontId="15" fillId="0" borderId="44" xfId="0" applyFont="1" applyBorder="1" applyAlignment="1" applyProtection="1">
      <alignment horizontal="center" vertical="center" wrapText="1"/>
      <protection hidden="1"/>
    </xf>
    <xf numFmtId="0" fontId="30" fillId="2" borderId="2" xfId="0" applyFont="1" applyFill="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35" fillId="0" borderId="6" xfId="0" applyFont="1" applyFill="1" applyBorder="1" applyAlignment="1" applyProtection="1">
      <alignment horizontal="left" vertical="center" wrapText="1"/>
      <protection hidden="1"/>
    </xf>
    <xf numFmtId="0" fontId="38" fillId="0" borderId="44" xfId="0" applyFont="1" applyBorder="1" applyAlignment="1" applyProtection="1">
      <alignment horizontal="left" vertical="center"/>
      <protection hidden="1"/>
    </xf>
    <xf numFmtId="0" fontId="38" fillId="0" borderId="3" xfId="0" applyFont="1" applyBorder="1" applyAlignment="1" applyProtection="1">
      <alignment horizontal="left" vertical="center"/>
      <protection hidden="1"/>
    </xf>
    <xf numFmtId="0" fontId="34" fillId="2" borderId="2" xfId="0" applyNumberFormat="1" applyFont="1" applyFill="1" applyBorder="1" applyAlignment="1" applyProtection="1">
      <alignment horizontal="center" vertical="center" wrapText="1"/>
      <protection hidden="1"/>
    </xf>
    <xf numFmtId="0" fontId="34" fillId="2" borderId="44" xfId="0" applyNumberFormat="1" applyFont="1" applyFill="1" applyBorder="1" applyAlignment="1" applyProtection="1">
      <alignment horizontal="center" vertical="center" wrapText="1"/>
      <protection hidden="1"/>
    </xf>
    <xf numFmtId="0" fontId="29" fillId="0" borderId="44" xfId="0" applyFont="1" applyFill="1" applyBorder="1" applyAlignment="1" applyProtection="1">
      <alignment horizontal="center" vertical="center" wrapText="1"/>
      <protection hidden="1"/>
    </xf>
    <xf numFmtId="0" fontId="34" fillId="2" borderId="2" xfId="0" applyFont="1" applyFill="1" applyBorder="1" applyAlignment="1" applyProtection="1">
      <alignment horizontal="center" vertical="center" wrapText="1"/>
      <protection hidden="1"/>
    </xf>
    <xf numFmtId="0" fontId="34" fillId="2" borderId="44" xfId="0" applyFont="1" applyFill="1" applyBorder="1" applyAlignment="1" applyProtection="1">
      <alignment horizontal="center" vertical="center" wrapText="1"/>
      <protection hidden="1"/>
    </xf>
    <xf numFmtId="0" fontId="31" fillId="0" borderId="54" xfId="0" applyFont="1" applyBorder="1" applyAlignment="1" applyProtection="1">
      <alignment horizontal="left" vertical="center" shrinkToFit="1"/>
      <protection hidden="1"/>
    </xf>
    <xf numFmtId="0" fontId="33" fillId="0" borderId="54" xfId="0" applyFont="1" applyBorder="1" applyAlignment="1" applyProtection="1">
      <alignment horizontal="left" vertical="center" shrinkToFit="1"/>
      <protection hidden="1"/>
    </xf>
    <xf numFmtId="38" fontId="31" fillId="0" borderId="54" xfId="1" applyFont="1" applyBorder="1" applyAlignment="1" applyProtection="1">
      <alignment horizontal="right" vertical="center" shrinkToFit="1"/>
      <protection hidden="1"/>
    </xf>
    <xf numFmtId="0" fontId="33" fillId="0" borderId="54" xfId="0" applyFont="1" applyBorder="1" applyAlignment="1" applyProtection="1">
      <alignment vertical="center" shrinkToFit="1"/>
      <protection hidden="1"/>
    </xf>
    <xf numFmtId="38" fontId="31" fillId="0" borderId="54" xfId="1" applyFont="1" applyFill="1" applyBorder="1" applyAlignment="1" applyProtection="1">
      <alignment horizontal="right" vertical="center" shrinkToFit="1"/>
      <protection hidden="1"/>
    </xf>
    <xf numFmtId="0" fontId="37" fillId="0" borderId="0" xfId="0" applyFont="1" applyFill="1" applyBorder="1" applyAlignment="1" applyProtection="1">
      <alignment horizontal="left" wrapText="1"/>
      <protection hidden="1"/>
    </xf>
    <xf numFmtId="0" fontId="33" fillId="0" borderId="0" xfId="0" applyFont="1" applyFill="1" applyAlignment="1" applyProtection="1">
      <alignment vertical="center"/>
      <protection hidden="1"/>
    </xf>
    <xf numFmtId="0" fontId="31" fillId="0" borderId="50" xfId="0" applyFont="1" applyFill="1" applyBorder="1" applyAlignment="1" applyProtection="1">
      <alignment horizontal="center" vertical="center" wrapText="1"/>
      <protection hidden="1"/>
    </xf>
    <xf numFmtId="0" fontId="31" fillId="0" borderId="49" xfId="0" applyFont="1" applyBorder="1" applyAlignment="1" applyProtection="1">
      <alignment vertical="center" wrapText="1"/>
      <protection hidden="1"/>
    </xf>
    <xf numFmtId="0" fontId="31" fillId="0" borderId="46" xfId="0" applyFont="1" applyBorder="1" applyAlignment="1" applyProtection="1">
      <alignment vertical="center" wrapText="1"/>
      <protection hidden="1"/>
    </xf>
    <xf numFmtId="0" fontId="31" fillId="0" borderId="52" xfId="0" applyFont="1" applyBorder="1" applyAlignment="1" applyProtection="1">
      <alignment vertical="center" wrapText="1"/>
      <protection hidden="1"/>
    </xf>
    <xf numFmtId="0" fontId="31" fillId="0" borderId="1" xfId="0" applyFont="1" applyBorder="1" applyAlignment="1" applyProtection="1">
      <alignment vertical="center" wrapText="1"/>
      <protection hidden="1"/>
    </xf>
    <xf numFmtId="0" fontId="31" fillId="0" borderId="38" xfId="0" applyFont="1" applyBorder="1" applyAlignment="1" applyProtection="1">
      <alignment vertical="center" wrapText="1"/>
      <protection hidden="1"/>
    </xf>
    <xf numFmtId="0" fontId="27" fillId="0" borderId="0" xfId="0" applyFont="1" applyBorder="1" applyAlignment="1" applyProtection="1">
      <alignment horizontal="left" vertical="center"/>
      <protection hidden="1"/>
    </xf>
    <xf numFmtId="0" fontId="33" fillId="0" borderId="0" xfId="0" applyFont="1" applyAlignment="1" applyProtection="1">
      <alignment vertical="center"/>
      <protection hidden="1"/>
    </xf>
    <xf numFmtId="0" fontId="33" fillId="0" borderId="1" xfId="0" applyFont="1" applyBorder="1" applyAlignment="1" applyProtection="1">
      <alignment vertical="center"/>
      <protection hidden="1"/>
    </xf>
    <xf numFmtId="0" fontId="34" fillId="2" borderId="50" xfId="0" applyFont="1" applyFill="1" applyBorder="1" applyAlignment="1" applyProtection="1">
      <alignment horizontal="center" vertical="center" wrapText="1"/>
      <protection hidden="1"/>
    </xf>
    <xf numFmtId="0" fontId="33" fillId="0" borderId="49" xfId="0" applyFont="1" applyBorder="1" applyAlignment="1" applyProtection="1">
      <alignment horizontal="center" vertical="center" wrapText="1"/>
      <protection hidden="1"/>
    </xf>
    <xf numFmtId="0" fontId="33" fillId="0" borderId="12" xfId="0" applyFont="1" applyBorder="1" applyAlignment="1" applyProtection="1">
      <alignment horizontal="center" vertical="center" wrapText="1"/>
      <protection hidden="1"/>
    </xf>
    <xf numFmtId="0" fontId="33" fillId="0" borderId="89" xfId="0" applyFont="1" applyBorder="1" applyAlignment="1" applyProtection="1">
      <alignment horizontal="center" vertical="center" wrapText="1"/>
      <protection hidden="1"/>
    </xf>
    <xf numFmtId="0" fontId="33" fillId="0" borderId="17" xfId="0" applyFont="1" applyBorder="1" applyAlignment="1" applyProtection="1">
      <alignment horizontal="center" vertical="center" wrapText="1"/>
      <protection hidden="1"/>
    </xf>
    <xf numFmtId="0" fontId="34" fillId="2" borderId="12" xfId="0" applyFont="1" applyFill="1" applyBorder="1" applyAlignment="1" applyProtection="1">
      <alignment horizontal="center" vertical="center" wrapText="1"/>
      <protection hidden="1"/>
    </xf>
    <xf numFmtId="0" fontId="33" fillId="0" borderId="98" xfId="0" applyFont="1" applyBorder="1" applyAlignment="1" applyProtection="1">
      <alignment horizontal="center" vertical="center" wrapText="1"/>
      <protection hidden="1"/>
    </xf>
    <xf numFmtId="0" fontId="34" fillId="2" borderId="95" xfId="0" applyFont="1" applyFill="1" applyBorder="1" applyAlignment="1" applyProtection="1">
      <alignment horizontal="center" vertical="center" wrapText="1"/>
      <protection hidden="1"/>
    </xf>
    <xf numFmtId="0" fontId="34" fillId="2" borderId="97" xfId="0" applyFont="1" applyFill="1" applyBorder="1" applyAlignment="1" applyProtection="1">
      <alignment horizontal="center" vertical="center" wrapText="1"/>
      <protection hidden="1"/>
    </xf>
    <xf numFmtId="0" fontId="28" fillId="2" borderId="84" xfId="0" applyFont="1" applyFill="1" applyBorder="1" applyAlignment="1" applyProtection="1">
      <alignment horizontal="center" vertical="center" wrapText="1"/>
      <protection hidden="1"/>
    </xf>
    <xf numFmtId="0" fontId="28" fillId="2" borderId="88" xfId="0" applyFont="1" applyFill="1" applyBorder="1" applyAlignment="1" applyProtection="1">
      <alignment horizontal="center" vertical="center" wrapText="1"/>
      <protection hidden="1"/>
    </xf>
    <xf numFmtId="0" fontId="29" fillId="0" borderId="49" xfId="0" applyFont="1" applyFill="1" applyBorder="1" applyAlignment="1" applyProtection="1">
      <alignment horizontal="center" vertical="center" wrapText="1"/>
      <protection hidden="1"/>
    </xf>
    <xf numFmtId="0" fontId="32" fillId="0" borderId="1" xfId="0" applyFont="1" applyBorder="1" applyAlignment="1" applyProtection="1">
      <alignment horizontal="center" vertical="center" wrapText="1"/>
      <protection hidden="1"/>
    </xf>
    <xf numFmtId="0" fontId="34" fillId="2" borderId="96" xfId="0" applyFont="1" applyFill="1" applyBorder="1" applyAlignment="1" applyProtection="1">
      <alignment horizontal="center" vertical="center" wrapText="1"/>
      <protection hidden="1"/>
    </xf>
    <xf numFmtId="0" fontId="34" fillId="2" borderId="99" xfId="0" applyFont="1" applyFill="1" applyBorder="1" applyAlignment="1" applyProtection="1">
      <alignment horizontal="center" vertical="center" wrapText="1"/>
      <protection hidden="1"/>
    </xf>
    <xf numFmtId="0" fontId="28" fillId="2" borderId="45" xfId="0" applyFont="1" applyFill="1" applyBorder="1" applyAlignment="1" applyProtection="1">
      <alignment horizontal="center" vertical="center" wrapText="1"/>
      <protection hidden="1"/>
    </xf>
    <xf numFmtId="0" fontId="15" fillId="0" borderId="49" xfId="0" applyFont="1" applyBorder="1" applyAlignment="1" applyProtection="1">
      <alignment horizontal="center" vertical="center" wrapText="1"/>
      <protection hidden="1"/>
    </xf>
    <xf numFmtId="0" fontId="15" fillId="0" borderId="37"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30" fillId="2" borderId="49" xfId="0" applyFont="1" applyFill="1" applyBorder="1" applyAlignment="1" applyProtection="1">
      <alignment horizontal="center" vertical="center" wrapText="1"/>
      <protection hidden="1"/>
    </xf>
    <xf numFmtId="0" fontId="36" fillId="2" borderId="85" xfId="0" applyFont="1" applyFill="1" applyBorder="1" applyAlignment="1" applyProtection="1">
      <alignment horizontal="center" vertical="center"/>
      <protection hidden="1"/>
    </xf>
    <xf numFmtId="0" fontId="33" fillId="0" borderId="86" xfId="0" applyFont="1" applyBorder="1" applyAlignment="1" applyProtection="1">
      <alignment horizontal="center" vertical="center"/>
      <protection hidden="1"/>
    </xf>
    <xf numFmtId="0" fontId="33" fillId="0" borderId="47" xfId="0" applyFont="1" applyBorder="1" applyAlignment="1" applyProtection="1">
      <alignment horizontal="center" vertical="center"/>
      <protection hidden="1"/>
    </xf>
    <xf numFmtId="0" fontId="34" fillId="2" borderId="98" xfId="0" applyFont="1" applyFill="1" applyBorder="1" applyAlignment="1" applyProtection="1">
      <alignment horizontal="center" vertical="center" wrapText="1"/>
      <protection hidden="1"/>
    </xf>
    <xf numFmtId="0" fontId="34" fillId="2" borderId="34" xfId="0" applyFont="1" applyFill="1" applyBorder="1" applyAlignment="1" applyProtection="1">
      <alignment horizontal="center" vertical="center"/>
      <protection hidden="1"/>
    </xf>
    <xf numFmtId="0" fontId="33" fillId="0" borderId="31" xfId="0" applyFont="1" applyBorder="1" applyAlignment="1" applyProtection="1">
      <alignment horizontal="center" vertical="center"/>
      <protection hidden="1"/>
    </xf>
    <xf numFmtId="0" fontId="3" fillId="0" borderId="0" xfId="3" applyFont="1" applyAlignment="1" applyProtection="1">
      <alignment horizontal="left" vertical="center"/>
      <protection hidden="1"/>
    </xf>
    <xf numFmtId="0" fontId="4" fillId="0" borderId="1" xfId="3" applyFont="1" applyBorder="1" applyAlignment="1" applyProtection="1">
      <alignment horizontal="left" vertical="center"/>
      <protection hidden="1"/>
    </xf>
    <xf numFmtId="0" fontId="0" fillId="2" borderId="2" xfId="0" applyFont="1" applyFill="1" applyBorder="1" applyAlignment="1" applyProtection="1">
      <alignment horizontal="center" vertical="center"/>
      <protection hidden="1"/>
    </xf>
    <xf numFmtId="0" fontId="0" fillId="2" borderId="3"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vertical="center"/>
      <protection hidden="1"/>
    </xf>
    <xf numFmtId="0" fontId="6" fillId="2" borderId="31" xfId="0" applyFont="1" applyFill="1" applyBorder="1" applyAlignment="1" applyProtection="1">
      <alignment horizontal="center" vertical="center"/>
      <protection hidden="1"/>
    </xf>
    <xf numFmtId="0" fontId="6" fillId="2" borderId="37" xfId="0" applyFont="1" applyFill="1" applyBorder="1" applyAlignment="1" applyProtection="1">
      <alignment horizontal="center" vertical="center"/>
      <protection hidden="1"/>
    </xf>
    <xf numFmtId="0" fontId="6" fillId="2" borderId="38" xfId="0" applyFont="1" applyFill="1" applyBorder="1" applyAlignment="1" applyProtection="1">
      <alignment horizontal="center" vertical="center"/>
      <protection hidden="1"/>
    </xf>
    <xf numFmtId="0" fontId="10" fillId="2" borderId="2" xfId="0" applyFont="1" applyFill="1" applyBorder="1" applyAlignment="1" applyProtection="1">
      <alignment horizontal="center" vertical="center"/>
      <protection hidden="1"/>
    </xf>
    <xf numFmtId="0" fontId="10" fillId="2" borderId="3" xfId="0" applyFont="1" applyFill="1" applyBorder="1" applyAlignment="1" applyProtection="1">
      <alignment horizontal="center" vertical="center"/>
      <protection hidden="1"/>
    </xf>
    <xf numFmtId="0" fontId="0" fillId="6" borderId="2" xfId="0" applyFont="1" applyFill="1" applyBorder="1" applyAlignment="1" applyProtection="1">
      <alignment horizontal="center" vertical="center"/>
      <protection hidden="1"/>
    </xf>
    <xf numFmtId="0" fontId="0" fillId="6" borderId="3" xfId="0" applyFont="1" applyFill="1" applyBorder="1" applyAlignment="1" applyProtection="1">
      <alignment horizontal="center" vertical="center"/>
      <protection hidden="1"/>
    </xf>
    <xf numFmtId="0" fontId="1" fillId="6" borderId="45" xfId="0" applyFont="1" applyFill="1" applyBorder="1" applyAlignment="1" applyProtection="1">
      <alignment horizontal="center" vertical="center"/>
      <protection hidden="1"/>
    </xf>
    <xf numFmtId="0" fontId="1" fillId="6" borderId="46" xfId="0" applyFont="1" applyFill="1" applyBorder="1" applyAlignment="1" applyProtection="1">
      <alignment horizontal="center" vertical="center"/>
      <protection hidden="1"/>
    </xf>
    <xf numFmtId="0" fontId="1" fillId="6" borderId="8" xfId="0" applyFont="1" applyFill="1" applyBorder="1" applyAlignment="1" applyProtection="1">
      <alignment horizontal="center" vertical="center"/>
      <protection hidden="1"/>
    </xf>
    <xf numFmtId="0" fontId="1" fillId="6" borderId="9" xfId="0" applyFont="1" applyFill="1" applyBorder="1" applyAlignment="1" applyProtection="1">
      <alignment horizontal="center" vertical="center"/>
      <protection hidden="1"/>
    </xf>
    <xf numFmtId="0" fontId="15" fillId="6" borderId="37" xfId="0" applyFont="1" applyFill="1" applyBorder="1" applyAlignment="1" applyProtection="1">
      <alignment horizontal="center" vertical="center"/>
      <protection hidden="1"/>
    </xf>
    <xf numFmtId="0" fontId="15" fillId="6" borderId="38" xfId="0" applyFont="1" applyFill="1" applyBorder="1" applyAlignment="1" applyProtection="1">
      <alignment horizontal="center" vertical="center"/>
      <protection hidden="1"/>
    </xf>
    <xf numFmtId="0" fontId="10" fillId="6" borderId="2" xfId="0" applyFont="1" applyFill="1" applyBorder="1" applyAlignment="1" applyProtection="1">
      <alignment horizontal="center" vertical="center"/>
      <protection hidden="1"/>
    </xf>
    <xf numFmtId="0" fontId="10" fillId="6" borderId="3" xfId="0" applyFont="1" applyFill="1" applyBorder="1" applyAlignment="1" applyProtection="1">
      <alignment horizontal="center" vertical="center"/>
      <protection hidden="1"/>
    </xf>
    <xf numFmtId="38" fontId="10" fillId="0" borderId="0" xfId="1" applyFont="1" applyFill="1" applyBorder="1" applyAlignment="1" applyProtection="1">
      <alignment horizontal="center" vertical="center"/>
      <protection hidden="1"/>
    </xf>
    <xf numFmtId="0" fontId="19" fillId="2" borderId="45" xfId="3" applyFont="1" applyFill="1" applyBorder="1" applyAlignment="1" applyProtection="1">
      <alignment horizontal="center" vertical="center"/>
      <protection hidden="1"/>
    </xf>
    <xf numFmtId="0" fontId="19" fillId="2" borderId="49" xfId="3" applyFont="1" applyFill="1" applyBorder="1" applyAlignment="1" applyProtection="1">
      <alignment horizontal="center" vertical="center"/>
      <protection hidden="1"/>
    </xf>
    <xf numFmtId="0" fontId="19" fillId="2" borderId="17" xfId="3" applyFont="1" applyFill="1" applyBorder="1" applyAlignment="1" applyProtection="1">
      <alignment horizontal="center" vertical="center"/>
      <protection hidden="1"/>
    </xf>
    <xf numFmtId="0" fontId="10" fillId="2" borderId="50" xfId="0" applyFont="1" applyFill="1" applyBorder="1" applyAlignment="1" applyProtection="1">
      <alignment horizontal="center"/>
      <protection hidden="1"/>
    </xf>
    <xf numFmtId="0" fontId="10" fillId="2" borderId="46" xfId="0" applyFont="1" applyFill="1" applyBorder="1" applyAlignment="1" applyProtection="1">
      <alignment horizontal="center"/>
      <protection hidden="1"/>
    </xf>
    <xf numFmtId="0" fontId="10" fillId="2" borderId="45" xfId="0" applyFont="1" applyFill="1" applyBorder="1" applyAlignment="1" applyProtection="1">
      <alignment horizontal="center"/>
      <protection hidden="1"/>
    </xf>
    <xf numFmtId="0" fontId="15" fillId="2" borderId="52" xfId="0" applyFont="1" applyFill="1" applyBorder="1" applyAlignment="1" applyProtection="1">
      <alignment horizontal="right" vertical="center"/>
      <protection hidden="1"/>
    </xf>
    <xf numFmtId="0" fontId="15" fillId="2" borderId="38" xfId="0" applyFont="1" applyFill="1" applyBorder="1" applyAlignment="1" applyProtection="1">
      <alignment horizontal="right" vertical="center"/>
      <protection hidden="1"/>
    </xf>
    <xf numFmtId="0" fontId="15" fillId="2" borderId="1" xfId="0" applyFont="1" applyFill="1" applyBorder="1" applyAlignment="1" applyProtection="1">
      <alignment horizontal="right" vertical="center"/>
      <protection hidden="1"/>
    </xf>
    <xf numFmtId="0" fontId="20" fillId="2" borderId="77" xfId="3" applyFont="1" applyFill="1" applyBorder="1" applyAlignment="1" applyProtection="1">
      <alignment horizontal="center" vertical="center"/>
      <protection hidden="1"/>
    </xf>
    <xf numFmtId="0" fontId="20" fillId="2" borderId="78" xfId="3" applyFont="1" applyFill="1" applyBorder="1" applyAlignment="1" applyProtection="1">
      <alignment horizontal="center" vertical="center"/>
      <protection hidden="1"/>
    </xf>
    <xf numFmtId="0" fontId="20" fillId="2" borderId="79" xfId="3" applyFont="1" applyFill="1" applyBorder="1" applyAlignment="1" applyProtection="1">
      <alignment horizontal="center" vertical="center"/>
      <protection hidden="1"/>
    </xf>
    <xf numFmtId="0" fontId="20" fillId="2" borderId="45" xfId="3" applyFont="1" applyFill="1" applyBorder="1" applyAlignment="1" applyProtection="1">
      <alignment horizontal="center" vertical="center" wrapText="1"/>
      <protection hidden="1"/>
    </xf>
    <xf numFmtId="0" fontId="20" fillId="2" borderId="17" xfId="3" applyFont="1" applyFill="1" applyBorder="1" applyAlignment="1" applyProtection="1">
      <alignment horizontal="center" vertical="center" wrapText="1"/>
      <protection hidden="1"/>
    </xf>
    <xf numFmtId="0" fontId="20" fillId="2" borderId="8" xfId="3" applyFont="1" applyFill="1" applyBorder="1" applyAlignment="1" applyProtection="1">
      <alignment horizontal="center" vertical="center" wrapText="1"/>
      <protection hidden="1"/>
    </xf>
    <xf numFmtId="0" fontId="20" fillId="2" borderId="24" xfId="3" applyFont="1" applyFill="1" applyBorder="1" applyAlignment="1" applyProtection="1">
      <alignment horizontal="center" vertical="center" wrapText="1"/>
      <protection hidden="1"/>
    </xf>
    <xf numFmtId="0" fontId="20" fillId="2" borderId="55" xfId="3" applyFont="1" applyFill="1" applyBorder="1" applyAlignment="1" applyProtection="1">
      <alignment horizontal="center" vertical="center" wrapText="1"/>
      <protection hidden="1"/>
    </xf>
    <xf numFmtId="0" fontId="20" fillId="2" borderId="56" xfId="3" applyFont="1" applyFill="1" applyBorder="1" applyAlignment="1" applyProtection="1">
      <alignment horizontal="center" vertical="center" wrapText="1"/>
      <protection hidden="1"/>
    </xf>
    <xf numFmtId="0" fontId="20" fillId="7" borderId="62" xfId="3" applyFont="1" applyFill="1" applyBorder="1" applyAlignment="1" applyProtection="1">
      <alignment horizontal="center" vertical="center" wrapText="1" shrinkToFit="1"/>
      <protection hidden="1"/>
    </xf>
    <xf numFmtId="0" fontId="20" fillId="7" borderId="63" xfId="3" applyFont="1" applyFill="1" applyBorder="1" applyAlignment="1" applyProtection="1">
      <alignment horizontal="center" vertical="center" wrapText="1" shrinkToFit="1"/>
      <protection hidden="1"/>
    </xf>
    <xf numFmtId="0" fontId="20" fillId="7" borderId="55" xfId="3" applyFont="1" applyFill="1" applyBorder="1" applyAlignment="1" applyProtection="1">
      <alignment horizontal="center" vertical="center" wrapText="1" shrinkToFit="1"/>
      <protection hidden="1"/>
    </xf>
    <xf numFmtId="0" fontId="20" fillId="7" borderId="56" xfId="3" applyFont="1" applyFill="1" applyBorder="1" applyAlignment="1" applyProtection="1">
      <alignment horizontal="center" vertical="center" wrapText="1" shrinkToFit="1"/>
      <protection hidden="1"/>
    </xf>
    <xf numFmtId="0" fontId="20" fillId="6" borderId="62" xfId="3" applyFont="1" applyFill="1" applyBorder="1" applyAlignment="1" applyProtection="1">
      <alignment horizontal="center" vertical="center" wrapText="1"/>
      <protection hidden="1"/>
    </xf>
    <xf numFmtId="0" fontId="20" fillId="6" borderId="63" xfId="3" applyFont="1" applyFill="1" applyBorder="1" applyAlignment="1" applyProtection="1">
      <alignment horizontal="center" vertical="center" wrapText="1"/>
      <protection hidden="1"/>
    </xf>
    <xf numFmtId="0" fontId="20" fillId="6" borderId="8" xfId="3" applyFont="1" applyFill="1" applyBorder="1" applyAlignment="1" applyProtection="1">
      <alignment horizontal="center" vertical="center" wrapText="1"/>
      <protection hidden="1"/>
    </xf>
    <xf numFmtId="0" fontId="20" fillId="6" borderId="24" xfId="3" applyFont="1" applyFill="1" applyBorder="1" applyAlignment="1" applyProtection="1">
      <alignment horizontal="center" vertical="center" wrapText="1"/>
      <protection hidden="1"/>
    </xf>
    <xf numFmtId="0" fontId="20" fillId="6" borderId="55" xfId="3" applyFont="1" applyFill="1" applyBorder="1" applyAlignment="1" applyProtection="1">
      <alignment horizontal="center" vertical="center" wrapText="1"/>
      <protection hidden="1"/>
    </xf>
    <xf numFmtId="0" fontId="20" fillId="6" borderId="56" xfId="3" applyFont="1" applyFill="1" applyBorder="1" applyAlignment="1" applyProtection="1">
      <alignment horizontal="center" vertical="center" wrapText="1"/>
      <protection hidden="1"/>
    </xf>
    <xf numFmtId="38" fontId="23" fillId="8" borderId="62" xfId="0" applyNumberFormat="1" applyFont="1" applyFill="1" applyBorder="1" applyAlignment="1" applyProtection="1">
      <alignment horizontal="right" vertical="center"/>
      <protection hidden="1"/>
    </xf>
    <xf numFmtId="38" fontId="23" fillId="8" borderId="66" xfId="0" applyNumberFormat="1" applyFont="1" applyFill="1" applyBorder="1" applyAlignment="1" applyProtection="1">
      <alignment horizontal="right" vertical="center"/>
      <protection hidden="1"/>
    </xf>
    <xf numFmtId="38" fontId="22" fillId="4" borderId="33" xfId="0" applyNumberFormat="1" applyFont="1" applyFill="1" applyBorder="1" applyAlignment="1" applyProtection="1">
      <alignment horizontal="right" vertical="center"/>
      <protection hidden="1"/>
    </xf>
    <xf numFmtId="0" fontId="22" fillId="4" borderId="35" xfId="0" applyFont="1" applyFill="1" applyBorder="1" applyAlignment="1" applyProtection="1">
      <alignment horizontal="right" vertical="center"/>
      <protection hidden="1"/>
    </xf>
    <xf numFmtId="38" fontId="22" fillId="4" borderId="54" xfId="0" applyNumberFormat="1" applyFont="1" applyFill="1" applyBorder="1" applyAlignment="1" applyProtection="1">
      <alignment horizontal="right" vertical="center"/>
      <protection hidden="1"/>
    </xf>
    <xf numFmtId="0" fontId="22" fillId="4" borderId="42" xfId="0" applyFont="1" applyFill="1" applyBorder="1" applyAlignment="1" applyProtection="1">
      <alignment horizontal="right" vertical="center"/>
      <protection hidden="1"/>
    </xf>
    <xf numFmtId="0" fontId="10" fillId="0" borderId="112" xfId="0" applyFont="1" applyBorder="1" applyAlignment="1" applyProtection="1">
      <alignment horizontal="center" vertical="center"/>
      <protection locked="0"/>
    </xf>
  </cellXfs>
  <cellStyles count="4">
    <cellStyle name="桁区切り" xfId="1" builtinId="6"/>
    <cellStyle name="標準" xfId="0" builtinId="0"/>
    <cellStyle name="標準 2" xfId="2" xr:uid="{00000000-0005-0000-0000-000031000000}"/>
    <cellStyle name="標準 3" xfId="3" xr:uid="{00000000-0005-0000-0000-00003200000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-817672</xdr:colOff>
          <xdr:row>38</xdr:row>
          <xdr:rowOff>0</xdr:rowOff>
        </xdr:from>
        <xdr:to>
          <xdr:col>0</xdr:col>
          <xdr:colOff>-817672</xdr:colOff>
          <xdr:row>38</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17672" y="8953500"/>
              <a:ext cx="0" cy="0"/>
              <a:chOff x="-817672" y="8953500"/>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-3444322</xdr:colOff>
          <xdr:row>38</xdr:row>
          <xdr:rowOff>0</xdr:rowOff>
        </xdr:from>
        <xdr:to>
          <xdr:col>0</xdr:col>
          <xdr:colOff>-3444322</xdr:colOff>
          <xdr:row>38</xdr:row>
          <xdr:rowOff>0</xdr:rowOff>
        </xdr:to>
        <xdr:grpSp>
          <xdr:nvGrpSpPr>
            <xdr:cNvPr id="3" name="グループ化 1">
              <a:extLst>
                <a:ext uri="{FF2B5EF4-FFF2-40B4-BE49-F238E27FC236}">
                  <a16:creationId xmlns:a16="http://schemas.microsoft.com/office/drawing/2014/main" id="{00000000-0008-0000-0000-000003000000}"/>
                </a:ext>
              </a:extLst>
            </xdr:cNvPr>
            <xdr:cNvGrpSpPr/>
          </xdr:nvGrpSpPr>
          <xdr:grpSpPr>
            <a:xfrm>
              <a:off x="-3444322" y="8953500"/>
              <a:ext cx="0" cy="0"/>
              <a:chOff x="-3444322" y="8953500"/>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658989</xdr:colOff>
      <xdr:row>19</xdr:row>
      <xdr:rowOff>21166</xdr:rowOff>
    </xdr:from>
    <xdr:to>
      <xdr:col>5</xdr:col>
      <xdr:colOff>41078</xdr:colOff>
      <xdr:row>21</xdr:row>
      <xdr:rowOff>157237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909939" y="5037666"/>
          <a:ext cx="2112589" cy="517071"/>
          <a:chOff x="2233966" y="3619500"/>
          <a:chExt cx="2189432" cy="571499"/>
        </a:xfrm>
      </xdr:grpSpPr>
      <xdr:sp macro="" textlink="">
        <xdr:nvSpPr>
          <xdr:cNvPr id="3" name="下矢印 2">
            <a:extLst>
              <a:ext uri="{FF2B5EF4-FFF2-40B4-BE49-F238E27FC236}">
                <a16:creationId xmlns:a16="http://schemas.microsoft.com/office/drawing/2014/main" id="{00000000-0008-0000-0100-000003000000}"/>
              </a:ext>
            </a:extLst>
          </xdr:cNvPr>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1</xdr:col>
      <xdr:colOff>974632</xdr:colOff>
      <xdr:row>0</xdr:row>
      <xdr:rowOff>210199</xdr:rowOff>
    </xdr:from>
    <xdr:to>
      <xdr:col>6</xdr:col>
      <xdr:colOff>606425</xdr:colOff>
      <xdr:row>1</xdr:row>
      <xdr:rowOff>378650</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1165132" y="210199"/>
          <a:ext cx="4384768" cy="397051"/>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会期順にご記入下さい。　　　国内１→国内２→国内３→国内４</a:t>
          </a:r>
        </a:p>
      </xdr:txBody>
    </xdr:sp>
    <xdr:clientData/>
  </xdr:twoCellAnchor>
  <xdr:twoCellAnchor>
    <xdr:from>
      <xdr:col>3</xdr:col>
      <xdr:colOff>573796</xdr:colOff>
      <xdr:row>0</xdr:row>
      <xdr:rowOff>196891</xdr:rowOff>
    </xdr:from>
    <xdr:to>
      <xdr:col>4</xdr:col>
      <xdr:colOff>121257</xdr:colOff>
      <xdr:row>1</xdr:row>
      <xdr:rowOff>372960</xdr:rowOff>
    </xdr:to>
    <xdr:sp macro="" textlink="">
      <xdr:nvSpPr>
        <xdr:cNvPr id="7" name="フローチャート: 結合子 6">
          <a:extLst>
            <a:ext uri="{FF2B5EF4-FFF2-40B4-BE49-F238E27FC236}">
              <a16:creationId xmlns:a16="http://schemas.microsoft.com/office/drawing/2014/main" id="{00000000-0008-0000-0100-000007000000}"/>
            </a:ext>
          </a:extLst>
        </xdr:cNvPr>
        <xdr:cNvSpPr/>
      </xdr:nvSpPr>
      <xdr:spPr>
        <a:xfrm>
          <a:off x="2783596" y="196891"/>
          <a:ext cx="395186" cy="404669"/>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早</a:t>
          </a:r>
        </a:p>
      </xdr:txBody>
    </xdr:sp>
    <xdr:clientData/>
  </xdr:twoCellAnchor>
  <xdr:twoCellAnchor>
    <xdr:from>
      <xdr:col>6</xdr:col>
      <xdr:colOff>334052</xdr:colOff>
      <xdr:row>0</xdr:row>
      <xdr:rowOff>207685</xdr:rowOff>
    </xdr:from>
    <xdr:to>
      <xdr:col>6</xdr:col>
      <xdr:colOff>668360</xdr:colOff>
      <xdr:row>1</xdr:row>
      <xdr:rowOff>350789</xdr:rowOff>
    </xdr:to>
    <xdr:sp macro="" textlink="">
      <xdr:nvSpPr>
        <xdr:cNvPr id="8" name="フローチャート: 結合子 7">
          <a:extLst>
            <a:ext uri="{FF2B5EF4-FFF2-40B4-BE49-F238E27FC236}">
              <a16:creationId xmlns:a16="http://schemas.microsoft.com/office/drawing/2014/main" id="{00000000-0008-0000-0100-000008000000}"/>
            </a:ext>
          </a:extLst>
        </xdr:cNvPr>
        <xdr:cNvSpPr/>
      </xdr:nvSpPr>
      <xdr:spPr>
        <a:xfrm>
          <a:off x="5277527" y="207685"/>
          <a:ext cx="334308" cy="371704"/>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遅早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98425</xdr:colOff>
      <xdr:row>0</xdr:row>
      <xdr:rowOff>0</xdr:rowOff>
    </xdr:from>
    <xdr:to>
      <xdr:col>7</xdr:col>
      <xdr:colOff>171450</xdr:colOff>
      <xdr:row>1</xdr:row>
      <xdr:rowOff>30163</xdr:rowOff>
    </xdr:to>
    <xdr:sp macro="" textlink="">
      <xdr:nvSpPr>
        <xdr:cNvPr id="2" name="角丸四角形 37">
          <a:extLst>
            <a:ext uri="{FF2B5EF4-FFF2-40B4-BE49-F238E27FC236}">
              <a16:creationId xmlns:a16="http://schemas.microsoft.com/office/drawing/2014/main" id="{00000000-0008-0000-0300-000002000000}"/>
            </a:ext>
          </a:extLst>
        </xdr:cNvPr>
        <xdr:cNvSpPr/>
      </xdr:nvSpPr>
      <xdr:spPr>
        <a:xfrm>
          <a:off x="1462405" y="0"/>
          <a:ext cx="1947545" cy="311785"/>
        </a:xfrm>
        <a:prstGeom prst="roundRect">
          <a:avLst>
            <a:gd name="adj" fmla="val 0"/>
          </a:avLst>
        </a:prstGeom>
        <a:noFill/>
        <a:ln w="19050" cap="rnd">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defRPr/>
          </a:pPr>
          <a:r>
            <a:rPr kumimoji="1" lang="ja-JP" altLang="en-US" sz="1200" b="1">
              <a:solidFill>
                <a:srgbClr val="FF0000"/>
              </a:solidFill>
              <a:effectLst/>
              <a:latin typeface="游ゴシック Medium" panose="020B0500000000000000" pitchFamily="50" charset="-128"/>
              <a:ea typeface="游ゴシック Medium" panose="020B0500000000000000" pitchFamily="50" charset="-128"/>
              <a:cs typeface="+mn-cs"/>
            </a:rPr>
            <a:t>（個人事業主は入力不要）</a:t>
          </a:r>
          <a:endParaRPr kumimoji="1" lang="en-US" altLang="ja-JP" sz="1200" b="1">
            <a:solidFill>
              <a:srgbClr val="FF0000"/>
            </a:solidFill>
            <a:effectLst/>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114300</xdr:colOff>
      <xdr:row>1</xdr:row>
      <xdr:rowOff>66675</xdr:rowOff>
    </xdr:from>
    <xdr:to>
      <xdr:col>11</xdr:col>
      <xdr:colOff>19050</xdr:colOff>
      <xdr:row>1</xdr:row>
      <xdr:rowOff>241300</xdr:rowOff>
    </xdr:to>
    <xdr:sp macro="" textlink="">
      <xdr:nvSpPr>
        <xdr:cNvPr id="3" name="角丸四角形 42">
          <a:extLst>
            <a:ext uri="{FF2B5EF4-FFF2-40B4-BE49-F238E27FC236}">
              <a16:creationId xmlns:a16="http://schemas.microsoft.com/office/drawing/2014/main" id="{00000000-0008-0000-0300-000003000000}"/>
            </a:ext>
          </a:extLst>
        </xdr:cNvPr>
        <xdr:cNvSpPr/>
      </xdr:nvSpPr>
      <xdr:spPr>
        <a:xfrm>
          <a:off x="2301240" y="348615"/>
          <a:ext cx="2846070" cy="17462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1228725</xdr:colOff>
      <xdr:row>1</xdr:row>
      <xdr:rowOff>266700</xdr:rowOff>
    </xdr:from>
    <xdr:to>
      <xdr:col>4</xdr:col>
      <xdr:colOff>128305</xdr:colOff>
      <xdr:row>2</xdr:row>
      <xdr:rowOff>102470</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a:off x="2186940" y="548640"/>
          <a:ext cx="128270" cy="140335"/>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190499</xdr:colOff>
      <xdr:row>5</xdr:row>
      <xdr:rowOff>104776</xdr:rowOff>
    </xdr:from>
    <xdr:to>
      <xdr:col>10</xdr:col>
      <xdr:colOff>200024</xdr:colOff>
      <xdr:row>7</xdr:row>
      <xdr:rowOff>52400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3907439" y="1336457"/>
          <a:ext cx="830645" cy="659262"/>
          <a:chOff x="973834" y="7287256"/>
          <a:chExt cx="766320" cy="434553"/>
        </a:xfrm>
      </xdr:grpSpPr>
      <xdr:sp macro="" textlink="">
        <xdr:nvSpPr>
          <xdr:cNvPr id="6" name="角丸四角形 48">
            <a:extLst>
              <a:ext uri="{FF2B5EF4-FFF2-40B4-BE49-F238E27FC236}">
                <a16:creationId xmlns:a16="http://schemas.microsoft.com/office/drawing/2014/main" id="{00000000-0008-0000-0300-000006000000}"/>
              </a:ext>
            </a:extLst>
          </xdr:cNvPr>
          <xdr:cNvSpPr/>
        </xdr:nvSpPr>
        <xdr:spPr>
          <a:xfrm>
            <a:off x="998944" y="7287256"/>
            <a:ext cx="741210" cy="158017"/>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単位に注意</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a:off x="973834" y="7450016"/>
            <a:ext cx="228944" cy="27179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xdr:colOff>
      <xdr:row>8</xdr:row>
      <xdr:rowOff>161926</xdr:rowOff>
    </xdr:from>
    <xdr:to>
      <xdr:col>10</xdr:col>
      <xdr:colOff>338515</xdr:colOff>
      <xdr:row>11</xdr:row>
      <xdr:rowOff>38100</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3235218" y="2307788"/>
          <a:ext cx="1641357" cy="631605"/>
          <a:chOff x="-393207" y="6522469"/>
          <a:chExt cx="2078343" cy="629283"/>
        </a:xfrm>
      </xdr:grpSpPr>
      <xdr:sp macro="" textlink="">
        <xdr:nvSpPr>
          <xdr:cNvPr id="9" name="角丸四角形 48">
            <a:extLst>
              <a:ext uri="{FF2B5EF4-FFF2-40B4-BE49-F238E27FC236}">
                <a16:creationId xmlns:a16="http://schemas.microsoft.com/office/drawing/2014/main" id="{00000000-0008-0000-0300-000009000000}"/>
              </a:ext>
            </a:extLst>
          </xdr:cNvPr>
          <xdr:cNvSpPr/>
        </xdr:nvSpPr>
        <xdr:spPr>
          <a:xfrm>
            <a:off x="440343" y="7016343"/>
            <a:ext cx="1244793" cy="135409"/>
          </a:xfrm>
          <a:prstGeom prst="roundRect">
            <a:avLst>
              <a:gd name="adj" fmla="val 0"/>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xnSp macro="">
        <xdr:nvCxnSpPr>
          <xdr:cNvPr id="10" name="直線矢印コネクタ 9">
            <a:extLst>
              <a:ext uri="{FF2B5EF4-FFF2-40B4-BE49-F238E27FC236}">
                <a16:creationId xmlns:a16="http://schemas.microsoft.com/office/drawing/2014/main" id="{00000000-0008-0000-0300-00000A000000}"/>
              </a:ext>
            </a:extLst>
          </xdr:cNvPr>
          <xdr:cNvCxnSpPr>
            <a:stCxn id="9" idx="0"/>
          </xdr:cNvCxnSpPr>
        </xdr:nvCxnSpPr>
        <xdr:spPr>
          <a:xfrm flipH="1" flipV="1">
            <a:off x="-393207" y="6522469"/>
            <a:ext cx="1455947" cy="493874"/>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V="1">
            <a:off x="1177010" y="6566711"/>
            <a:ext cx="437544" cy="442877"/>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425450</xdr:colOff>
      <xdr:row>20</xdr:row>
      <xdr:rowOff>488950</xdr:rowOff>
    </xdr:from>
    <xdr:to>
      <xdr:col>8</xdr:col>
      <xdr:colOff>5474</xdr:colOff>
      <xdr:row>21</xdr:row>
      <xdr:rowOff>164224</xdr:rowOff>
    </xdr:to>
    <xdr:sp macro="" textlink="">
      <xdr:nvSpPr>
        <xdr:cNvPr id="12" name="角丸四角形 42">
          <a:extLst>
            <a:ext uri="{FF2B5EF4-FFF2-40B4-BE49-F238E27FC236}">
              <a16:creationId xmlns:a16="http://schemas.microsoft.com/office/drawing/2014/main" id="{00000000-0008-0000-0300-00000C000000}"/>
            </a:ext>
          </a:extLst>
        </xdr:cNvPr>
        <xdr:cNvSpPr/>
      </xdr:nvSpPr>
      <xdr:spPr>
        <a:xfrm>
          <a:off x="753110" y="5598160"/>
          <a:ext cx="2970530" cy="18542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プルダウンして選択し、「あり」の場合は、下欄に内訳を入力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63500</xdr:colOff>
      <xdr:row>21</xdr:row>
      <xdr:rowOff>177800</xdr:rowOff>
    </xdr:from>
    <xdr:to>
      <xdr:col>4</xdr:col>
      <xdr:colOff>203200</xdr:colOff>
      <xdr:row>22</xdr:row>
      <xdr:rowOff>171450</xdr:rowOff>
    </xdr:to>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a:off x="2250440" y="5797550"/>
          <a:ext cx="139700" cy="19177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76200</xdr:rowOff>
    </xdr:from>
    <xdr:to>
      <xdr:col>12</xdr:col>
      <xdr:colOff>153276</xdr:colOff>
      <xdr:row>20</xdr:row>
      <xdr:rowOff>76638</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2184181" y="4740166"/>
          <a:ext cx="3328276" cy="394575"/>
          <a:chOff x="3171530" y="784845"/>
          <a:chExt cx="3218539" cy="266340"/>
        </a:xfrm>
      </xdr:grpSpPr>
      <xdr:sp macro="" textlink="">
        <xdr:nvSpPr>
          <xdr:cNvPr id="15" name="角丸四角形 42">
            <a:extLst>
              <a:ext uri="{FF2B5EF4-FFF2-40B4-BE49-F238E27FC236}">
                <a16:creationId xmlns:a16="http://schemas.microsoft.com/office/drawing/2014/main" id="{00000000-0008-0000-0300-00000F000000}"/>
              </a:ext>
            </a:extLst>
          </xdr:cNvPr>
          <xdr:cNvSpPr/>
        </xdr:nvSpPr>
        <xdr:spPr>
          <a:xfrm>
            <a:off x="3389693" y="784845"/>
            <a:ext cx="3000376" cy="19050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H="1">
            <a:off x="3171530" y="909113"/>
            <a:ext cx="213934" cy="14207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12700</xdr:colOff>
      <xdr:row>2</xdr:row>
      <xdr:rowOff>6350</xdr:rowOff>
    </xdr:from>
    <xdr:to>
      <xdr:col>18</xdr:col>
      <xdr:colOff>171450</xdr:colOff>
      <xdr:row>4</xdr:row>
      <xdr:rowOff>83501</xdr:rowOff>
    </xdr:to>
    <xdr:sp macro="" textlink="">
      <xdr:nvSpPr>
        <xdr:cNvPr id="17" name="コンテンツ プレースホルダー 4">
          <a:extLst>
            <a:ext uri="{FF2B5EF4-FFF2-40B4-BE49-F238E27FC236}">
              <a16:creationId xmlns:a16="http://schemas.microsoft.com/office/drawing/2014/main" id="{00000000-0008-0000-0300-000011000000}"/>
            </a:ext>
          </a:extLst>
        </xdr:cNvPr>
        <xdr:cNvSpPr txBox="1"/>
      </xdr:nvSpPr>
      <xdr:spPr>
        <a:xfrm>
          <a:off x="5613400" y="593090"/>
          <a:ext cx="4235450" cy="579755"/>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latin typeface="游明朝 Light" panose="02020300000000000000" pitchFamily="18" charset="-128"/>
              <a:ea typeface="游明朝 Light" panose="02020300000000000000" pitchFamily="18" charset="-128"/>
            </a:rPr>
            <a:t>大企業に兼務し経営に参画する役員を記載してください。</a:t>
          </a:r>
          <a:r>
            <a:rPr lang="ja-JP" altLang="en-US" sz="1200" b="1">
              <a:solidFill>
                <a:srgbClr val="FF0000"/>
              </a:solidFill>
              <a:latin typeface="游明朝 Light" panose="02020300000000000000" pitchFamily="18" charset="-128"/>
              <a:ea typeface="游明朝 Light" panose="02020300000000000000" pitchFamily="18" charset="-128"/>
            </a:rPr>
            <a:t>自社の役員は記載不要</a:t>
          </a:r>
          <a:r>
            <a:rPr lang="ja-JP" altLang="en-US" sz="1200">
              <a:latin typeface="游明朝 Light" panose="02020300000000000000" pitchFamily="18" charset="-128"/>
              <a:ea typeface="游明朝 Light" panose="02020300000000000000" pitchFamily="18" charset="-128"/>
            </a:rPr>
            <a:t>です</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13</xdr:col>
      <xdr:colOff>38100</xdr:colOff>
      <xdr:row>20</xdr:row>
      <xdr:rowOff>12700</xdr:rowOff>
    </xdr:from>
    <xdr:to>
      <xdr:col>18</xdr:col>
      <xdr:colOff>755650</xdr:colOff>
      <xdr:row>24</xdr:row>
      <xdr:rowOff>190500</xdr:rowOff>
    </xdr:to>
    <xdr:sp macro="" textlink="">
      <xdr:nvSpPr>
        <xdr:cNvPr id="18" name="コンテンツ プレースホルダー 4">
          <a:extLst>
            <a:ext uri="{FF2B5EF4-FFF2-40B4-BE49-F238E27FC236}">
              <a16:creationId xmlns:a16="http://schemas.microsoft.com/office/drawing/2014/main" id="{00000000-0008-0000-0300-000012000000}"/>
            </a:ext>
          </a:extLst>
        </xdr:cNvPr>
        <xdr:cNvSpPr txBox="1"/>
      </xdr:nvSpPr>
      <xdr:spPr>
        <a:xfrm>
          <a:off x="5638800" y="5121910"/>
          <a:ext cx="4794250" cy="1595120"/>
        </a:xfrm>
        <a:prstGeom prst="rect">
          <a:avLst/>
        </a:prstGeom>
        <a:solidFill>
          <a:schemeClr val="bg1"/>
        </a:solidFill>
        <a:ln w="12700">
          <a:solidFill>
            <a:schemeClr val="tx1"/>
          </a:solidFill>
        </a:ln>
      </xdr:spPr>
      <xdr:txBody>
        <a:bodyPr vert="horz" wrap="square" lIns="63297" tIns="31649" rIns="63297" bIns="31649" rtlCol="0" anchor="t">
          <a:no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kern="0">
              <a:latin typeface="游明朝 Light" panose="02020300000000000000" pitchFamily="18" charset="-128"/>
              <a:ea typeface="游明朝 Light" panose="02020300000000000000" pitchFamily="18" charset="-128"/>
            </a:rPr>
            <a:t>提出資料「登記簿謄本」「確定申告書 別表二」と記載内容が</a:t>
          </a:r>
          <a:r>
            <a:rPr lang="ja-JP" altLang="en-US" sz="1200" b="1" kern="0">
              <a:solidFill>
                <a:sysClr val="windowText" lastClr="000000"/>
              </a:solidFill>
              <a:latin typeface="游明朝 Light" panose="02020300000000000000" pitchFamily="18" charset="-128"/>
              <a:ea typeface="游明朝 Light" panose="02020300000000000000" pitchFamily="18" charset="-128"/>
            </a:rPr>
            <a:t>異なっている場合は</a:t>
          </a:r>
          <a:r>
            <a:rPr lang="ja-JP" altLang="en-US" sz="1200" b="1" kern="0">
              <a:latin typeface="游明朝 Light" panose="02020300000000000000" pitchFamily="18" charset="-128"/>
              <a:ea typeface="游明朝 Light" panose="02020300000000000000" pitchFamily="18" charset="-128"/>
            </a:rPr>
            <a:t>、</a:t>
          </a:r>
          <a:r>
            <a:rPr lang="ja-JP" altLang="en-US" sz="1200" b="0" kern="1200">
              <a:solidFill>
                <a:sysClr val="windowText" lastClr="000000"/>
              </a:solidFill>
              <a:latin typeface="游明朝 Light" panose="02020300000000000000" pitchFamily="18" charset="-128"/>
              <a:ea typeface="游明朝 Light" panose="02020300000000000000" pitchFamily="18" charset="-128"/>
            </a:rPr>
            <a:t>変更内容と</a:t>
          </a:r>
          <a:r>
            <a:rPr lang="ja-JP" altLang="en-US" sz="1200">
              <a:latin typeface="游明朝 Light" panose="02020300000000000000" pitchFamily="18" charset="-128"/>
              <a:ea typeface="游明朝 Light" panose="02020300000000000000" pitchFamily="18" charset="-128"/>
            </a:rPr>
            <a:t>理由を記入する必要があります</a:t>
          </a:r>
          <a:endParaRPr lang="en-US" altLang="ja-JP" sz="1200">
            <a:latin typeface="游明朝 Light" panose="02020300000000000000" pitchFamily="18" charset="-128"/>
            <a:ea typeface="游明朝 Light" panose="02020300000000000000" pitchFamily="18" charset="-128"/>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株主法人は持ち株比率が高い順に記載してください。</a:t>
          </a:r>
          <a:endPar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記入欄が足りない場合は、持ち株比率の合計が</a:t>
          </a:r>
          <a:r>
            <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rPr>
            <a:t>100</a:t>
          </a: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％になるように名称欄に「その他の株主」としてまとめて記入してください。</a:t>
          </a:r>
        </a:p>
        <a:p>
          <a:pPr marL="171450" indent="-171450">
            <a:lnSpc>
              <a:spcPct val="100000"/>
            </a:lnSpc>
            <a:spcBef>
              <a:spcPts val="0"/>
            </a:spcBef>
            <a:spcAft>
              <a:spcPts val="600"/>
            </a:spcAft>
            <a:buFont typeface="Wingdings" panose="05000000000000000000" pitchFamily="2" charset="2"/>
            <a:buChar char="l"/>
          </a:pPr>
          <a:endParaRPr lang="en-US" altLang="ja-JP" sz="1200">
            <a:solidFill>
              <a:srgbClr val="0070C0"/>
            </a:solidFill>
            <a:latin typeface="游明朝 Light" panose="02020300000000000000" pitchFamily="18" charset="-128"/>
            <a:ea typeface="游明朝 Light" panose="020203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658989</xdr:colOff>
      <xdr:row>19</xdr:row>
      <xdr:rowOff>21166</xdr:rowOff>
    </xdr:from>
    <xdr:to>
      <xdr:col>5</xdr:col>
      <xdr:colOff>41078</xdr:colOff>
      <xdr:row>21</xdr:row>
      <xdr:rowOff>157237</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652646" y="4977694"/>
          <a:ext cx="2116117" cy="635839"/>
          <a:chOff x="2233966" y="3619500"/>
          <a:chExt cx="2189432" cy="571499"/>
        </a:xfrm>
      </xdr:grpSpPr>
      <xdr:sp macro="" textlink="">
        <xdr:nvSpPr>
          <xdr:cNvPr id="3" name="下矢印 2">
            <a:extLst>
              <a:ext uri="{FF2B5EF4-FFF2-40B4-BE49-F238E27FC236}">
                <a16:creationId xmlns:a16="http://schemas.microsoft.com/office/drawing/2014/main" id="{00000000-0008-0000-0400-000003000000}"/>
              </a:ext>
            </a:extLst>
          </xdr:cNvPr>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6</xdr:col>
      <xdr:colOff>670630</xdr:colOff>
      <xdr:row>0</xdr:row>
      <xdr:rowOff>45509</xdr:rowOff>
    </xdr:from>
    <xdr:to>
      <xdr:col>11</xdr:col>
      <xdr:colOff>174274</xdr:colOff>
      <xdr:row>3</xdr:row>
      <xdr:rowOff>23284</xdr:rowOff>
    </xdr:to>
    <xdr:sp macro="" textlink="">
      <xdr:nvSpPr>
        <xdr:cNvPr id="5" name="角丸四角形 37">
          <a:extLst>
            <a:ext uri="{FF2B5EF4-FFF2-40B4-BE49-F238E27FC236}">
              <a16:creationId xmlns:a16="http://schemas.microsoft.com/office/drawing/2014/main" id="{00000000-0008-0000-0400-000005000000}"/>
            </a:ext>
          </a:extLst>
        </xdr:cNvPr>
        <xdr:cNvSpPr/>
      </xdr:nvSpPr>
      <xdr:spPr>
        <a:xfrm>
          <a:off x="5364480" y="45085"/>
          <a:ext cx="3054350" cy="799465"/>
        </a:xfrm>
        <a:prstGeom prst="roundRect">
          <a:avLst>
            <a:gd name="adj" fmla="val 0"/>
          </a:avLst>
        </a:prstGeom>
        <a:solidFill>
          <a:schemeClr val="bg1"/>
        </a:solidFill>
        <a:ln w="19050" cap="rnd">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effectLst/>
              <a:latin typeface="+mj-ea"/>
              <a:ea typeface="+mj-ea"/>
              <a:cs typeface="+mn-cs"/>
            </a:rPr>
            <a:t>・英数字はすべて「半角」で入力してください</a:t>
          </a:r>
          <a:endParaRPr kumimoji="1" lang="en-US" altLang="ja-JP" sz="1050" b="1">
            <a:solidFill>
              <a:sysClr val="windowText" lastClr="000000"/>
            </a:solidFill>
            <a:effectLst/>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a:t>
          </a:r>
          <a:r>
            <a:rPr kumimoji="1" lang="ja-JP" altLang="en-US" sz="1050" b="1">
              <a:solidFill>
                <a:sysClr val="windowText" lastClr="000000"/>
              </a:solidFill>
              <a:latin typeface="+mj-ea"/>
              <a:ea typeface="+mj-ea"/>
              <a:cs typeface="+mn-cs"/>
            </a:rPr>
            <a:t>黄色・青色</a:t>
          </a:r>
          <a:r>
            <a:rPr kumimoji="1" lang="ja-JP" altLang="en-US" sz="1050" b="1">
              <a:solidFill>
                <a:sysClr val="windowText" lastClr="000000"/>
              </a:solidFill>
              <a:latin typeface="+mj-ea"/>
              <a:ea typeface="+mj-ea"/>
            </a:rPr>
            <a:t>のセルは自動入力（入力不可）です</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・薄紫は出展料の内訳を入力してください</a:t>
          </a:r>
          <a:endParaRPr kumimoji="1" lang="en-US" altLang="ja-JP" sz="1050" b="1">
            <a:solidFill>
              <a:sysClr val="windowText" lastClr="000000"/>
            </a:solidFill>
            <a:latin typeface="+mj-ea"/>
            <a:ea typeface="+mj-ea"/>
          </a:endParaRPr>
        </a:p>
      </xdr:txBody>
    </xdr:sp>
    <xdr:clientData/>
  </xdr:twoCellAnchor>
  <xdr:twoCellAnchor>
    <xdr:from>
      <xdr:col>5</xdr:col>
      <xdr:colOff>152400</xdr:colOff>
      <xdr:row>14</xdr:row>
      <xdr:rowOff>19050</xdr:rowOff>
    </xdr:from>
    <xdr:to>
      <xdr:col>6</xdr:col>
      <xdr:colOff>64070</xdr:colOff>
      <xdr:row>14</xdr:row>
      <xdr:rowOff>246591</xdr:rowOff>
    </xdr:to>
    <xdr:sp macro="" textlink="">
      <xdr:nvSpPr>
        <xdr:cNvPr id="6" name="角丸四角形 36">
          <a:extLst>
            <a:ext uri="{FF2B5EF4-FFF2-40B4-BE49-F238E27FC236}">
              <a16:creationId xmlns:a16="http://schemas.microsoft.com/office/drawing/2014/main" id="{00000000-0008-0000-0400-000006000000}"/>
            </a:ext>
          </a:extLst>
        </xdr:cNvPr>
        <xdr:cNvSpPr/>
      </xdr:nvSpPr>
      <xdr:spPr>
        <a:xfrm>
          <a:off x="3878580" y="3772535"/>
          <a:ext cx="878840" cy="227330"/>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476250</xdr:colOff>
      <xdr:row>15</xdr:row>
      <xdr:rowOff>9524</xdr:rowOff>
    </xdr:from>
    <xdr:to>
      <xdr:col>6</xdr:col>
      <xdr:colOff>502709</xdr:colOff>
      <xdr:row>18</xdr:row>
      <xdr:rowOff>165099</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3280833" y="3995913"/>
          <a:ext cx="1913820" cy="878769"/>
          <a:chOff x="3300574" y="2955192"/>
          <a:chExt cx="1926575" cy="775433"/>
        </a:xfrm>
      </xdr:grpSpPr>
      <xdr:sp macro="" textlink="">
        <xdr:nvSpPr>
          <xdr:cNvPr id="8" name="角丸四角形 45">
            <a:extLst>
              <a:ext uri="{FF2B5EF4-FFF2-40B4-BE49-F238E27FC236}">
                <a16:creationId xmlns:a16="http://schemas.microsoft.com/office/drawing/2014/main" id="{00000000-0008-0000-0400-000008000000}"/>
              </a:ext>
            </a:extLst>
          </xdr:cNvPr>
          <xdr:cNvSpPr/>
        </xdr:nvSpPr>
        <xdr:spPr>
          <a:xfrm>
            <a:off x="3300574" y="3242773"/>
            <a:ext cx="1926575" cy="48785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en-US" altLang="ja-JP" sz="800">
                <a:solidFill>
                  <a:srgbClr val="FF0000"/>
                </a:solidFill>
                <a:effectLst/>
                <a:latin typeface="HG丸ｺﾞｼｯｸM-PRO" panose="020F0600000000000000" pitchFamily="50" charset="-128"/>
                <a:ea typeface="HG丸ｺﾞｼｯｸM-PRO" panose="020F0600000000000000" pitchFamily="50" charset="-128"/>
              </a:rPr>
              <a:t>EC</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出店初期登録を申請するが、</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初期登録料が「０円」の場合、</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ここを空欄にせず「０」を入力すること</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flipV="1">
            <a:off x="4728308" y="2955192"/>
            <a:ext cx="266823" cy="29084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101600</xdr:colOff>
      <xdr:row>11</xdr:row>
      <xdr:rowOff>38100</xdr:rowOff>
    </xdr:from>
    <xdr:to>
      <xdr:col>2</xdr:col>
      <xdr:colOff>177270</xdr:colOff>
      <xdr:row>12</xdr:row>
      <xdr:rowOff>159104</xdr:rowOff>
    </xdr:to>
    <xdr:sp macro="" textlink="">
      <xdr:nvSpPr>
        <xdr:cNvPr id="10" name="角丸四角形 45">
          <a:extLst>
            <a:ext uri="{FF2B5EF4-FFF2-40B4-BE49-F238E27FC236}">
              <a16:creationId xmlns:a16="http://schemas.microsoft.com/office/drawing/2014/main" id="{00000000-0008-0000-0400-00000A000000}"/>
            </a:ext>
          </a:extLst>
        </xdr:cNvPr>
        <xdr:cNvSpPr/>
      </xdr:nvSpPr>
      <xdr:spPr>
        <a:xfrm>
          <a:off x="101600" y="2953385"/>
          <a:ext cx="1066165" cy="39687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消費税や対象外経費を</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除いた金額を入力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942975</xdr:colOff>
      <xdr:row>21</xdr:row>
      <xdr:rowOff>273050</xdr:rowOff>
    </xdr:from>
    <xdr:to>
      <xdr:col>7</xdr:col>
      <xdr:colOff>25400</xdr:colOff>
      <xdr:row>36</xdr:row>
      <xdr:rowOff>25399</xdr:rowOff>
    </xdr:to>
    <xdr:sp macro="" textlink="">
      <xdr:nvSpPr>
        <xdr:cNvPr id="11" name="角丸四角形 36">
          <a:extLst>
            <a:ext uri="{FF2B5EF4-FFF2-40B4-BE49-F238E27FC236}">
              <a16:creationId xmlns:a16="http://schemas.microsoft.com/office/drawing/2014/main" id="{00000000-0008-0000-0400-00000B000000}"/>
            </a:ext>
          </a:extLst>
        </xdr:cNvPr>
        <xdr:cNvSpPr/>
      </xdr:nvSpPr>
      <xdr:spPr>
        <a:xfrm>
          <a:off x="1933575" y="5781040"/>
          <a:ext cx="3715385" cy="4173220"/>
        </a:xfrm>
        <a:prstGeom prst="roundRect">
          <a:avLst>
            <a:gd name="adj" fmla="val 6455"/>
          </a:avLst>
        </a:prstGeom>
        <a:noFill/>
        <a:ln w="28575"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809625</xdr:colOff>
      <xdr:row>21</xdr:row>
      <xdr:rowOff>98425</xdr:rowOff>
    </xdr:from>
    <xdr:to>
      <xdr:col>5</xdr:col>
      <xdr:colOff>324694</xdr:colOff>
      <xdr:row>22</xdr:row>
      <xdr:rowOff>24349</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760345" y="5606415"/>
          <a:ext cx="1290320" cy="230505"/>
        </a:xfrm>
        <a:prstGeom prst="rect">
          <a:avLst/>
        </a:prstGeom>
        <a:solidFill>
          <a:schemeClr val="bg1"/>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lstStyle/>
        <a:p>
          <a:pPr algn="ctr"/>
          <a:r>
            <a:rPr kumimoji="1" lang="ja-JP" altLang="en-US" sz="1400" b="1">
              <a:solidFill>
                <a:srgbClr val="FF0000"/>
              </a:solidFill>
              <a:latin typeface="游ゴシック Medium" panose="020B0500000000000000" pitchFamily="50" charset="-128"/>
              <a:ea typeface="游ゴシック Medium" panose="020B0500000000000000" pitchFamily="50" charset="-128"/>
            </a:rPr>
            <a:t>以下は入力不可</a:t>
          </a:r>
        </a:p>
      </xdr:txBody>
    </xdr:sp>
    <xdr:clientData/>
  </xdr:twoCellAnchor>
  <xdr:twoCellAnchor>
    <xdr:from>
      <xdr:col>6</xdr:col>
      <xdr:colOff>876301</xdr:colOff>
      <xdr:row>15</xdr:row>
      <xdr:rowOff>177094</xdr:rowOff>
    </xdr:from>
    <xdr:to>
      <xdr:col>11</xdr:col>
      <xdr:colOff>383117</xdr:colOff>
      <xdr:row>21</xdr:row>
      <xdr:rowOff>174272</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5570220" y="4206240"/>
          <a:ext cx="3057525" cy="147574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出展料が０円の場合、その展示会に</a:t>
          </a:r>
          <a:r>
            <a:rPr kumimoji="1" lang="ja-JP" altLang="en-US" sz="1200" b="1">
              <a:solidFill>
                <a:sysClr val="windowText" lastClr="000000"/>
              </a:solidFill>
              <a:latin typeface="+mj-ea"/>
              <a:ea typeface="+mj-ea"/>
              <a:cs typeface="+mn-cs"/>
            </a:rPr>
            <a:t>かかる</a:t>
          </a:r>
          <a:r>
            <a:rPr kumimoji="1" lang="ja-JP" altLang="ja-JP" sz="1200" b="1">
              <a:solidFill>
                <a:sysClr val="windowText" lastClr="000000"/>
              </a:solidFill>
              <a:latin typeface="+mj-ea"/>
              <a:ea typeface="+mj-ea"/>
              <a:cs typeface="+mn-cs"/>
            </a:rPr>
            <a:t>資材費・輸送費を申請できません</a:t>
          </a:r>
        </a:p>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販売促進費のみの申請はできません</a:t>
          </a:r>
        </a:p>
        <a:p>
          <a:pPr eaLnBrk="1" fontAlgn="auto" latinLnBrk="0" hangingPunct="1"/>
          <a:r>
            <a:rPr kumimoji="1" lang="ja-JP" altLang="ja-JP" sz="1200" b="1">
              <a:solidFill>
                <a:sysClr val="windowText" lastClr="000000"/>
              </a:solidFill>
              <a:latin typeface="+mj-ea"/>
              <a:ea typeface="+mj-ea"/>
              <a:cs typeface="+mn-cs"/>
            </a:rPr>
            <a:t>上記に該当する場合「申請不可」の表示が出ます</a:t>
          </a:r>
        </a:p>
        <a:p>
          <a:endParaRPr kumimoji="1" lang="ja-JP" altLang="en-US" sz="1100"/>
        </a:p>
      </xdr:txBody>
    </xdr:sp>
    <xdr:clientData/>
  </xdr:twoCellAnchor>
  <xdr:twoCellAnchor>
    <xdr:from>
      <xdr:col>4</xdr:col>
      <xdr:colOff>258233</xdr:colOff>
      <xdr:row>3</xdr:row>
      <xdr:rowOff>119238</xdr:rowOff>
    </xdr:from>
    <xdr:to>
      <xdr:col>10</xdr:col>
      <xdr:colOff>455083</xdr:colOff>
      <xdr:row>14</xdr:row>
      <xdr:rowOff>190500</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3061970" y="940435"/>
          <a:ext cx="4982210" cy="30035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出展料の内訳</a:t>
          </a:r>
          <a:r>
            <a:rPr kumimoji="1" lang="en-US" altLang="ja-JP" sz="1050">
              <a:solidFill>
                <a:srgbClr val="FF0000"/>
              </a:solidFill>
            </a:rPr>
            <a:t>】</a:t>
          </a:r>
          <a:r>
            <a:rPr kumimoji="1" lang="ja-JP" altLang="en-US" sz="1050">
              <a:solidFill>
                <a:srgbClr val="FF0000"/>
              </a:solidFill>
            </a:rPr>
            <a:t>を入力してください</a:t>
          </a:r>
          <a:endParaRPr kumimoji="1" lang="en-US" altLang="ja-JP" sz="1050">
            <a:solidFill>
              <a:srgbClr val="FF0000"/>
            </a:solidFill>
          </a:endParaRPr>
        </a:p>
        <a:p>
          <a:r>
            <a:rPr kumimoji="1" lang="ja-JP" altLang="en-US" sz="1050">
              <a:solidFill>
                <a:srgbClr val="FF0000"/>
              </a:solidFill>
            </a:rPr>
            <a:t>小間数：小間の数（例：２小間の場合は２と入力）</a:t>
          </a:r>
          <a:endParaRPr kumimoji="1" lang="en-US" altLang="ja-JP" sz="1050">
            <a:solidFill>
              <a:srgbClr val="FF0000"/>
            </a:solidFill>
          </a:endParaRPr>
        </a:p>
        <a:p>
          <a:r>
            <a:rPr kumimoji="1" lang="ja-JP" altLang="en-US" sz="1050">
              <a:solidFill>
                <a:srgbClr val="FF0000"/>
              </a:solidFill>
            </a:rPr>
            <a:t>小間単価額：小間の単価額</a:t>
          </a:r>
          <a:endParaRPr kumimoji="1" lang="en-US" altLang="ja-JP" sz="1050">
            <a:solidFill>
              <a:srgbClr val="FF0000"/>
            </a:solidFill>
          </a:endParaRPr>
        </a:p>
        <a:p>
          <a:r>
            <a:rPr kumimoji="1" lang="ja-JP" altLang="en-US" sz="1050">
              <a:solidFill>
                <a:srgbClr val="FF0000"/>
              </a:solidFill>
            </a:rPr>
            <a:t>角小間金額：角小間を利用の場合は額を入力</a:t>
          </a:r>
          <a:endParaRPr kumimoji="1" lang="en-US" altLang="ja-JP" sz="1050">
            <a:solidFill>
              <a:srgbClr val="FF0000"/>
            </a:solidFill>
          </a:endParaRPr>
        </a:p>
        <a:p>
          <a:r>
            <a:rPr kumimoji="1" lang="ja-JP" altLang="en-US" sz="1050">
              <a:solidFill>
                <a:srgbClr val="FF0000"/>
              </a:solidFill>
            </a:rPr>
            <a:t>他</a:t>
          </a:r>
          <a:r>
            <a:rPr kumimoji="1" lang="en-US" altLang="ja-JP" sz="1050">
              <a:solidFill>
                <a:srgbClr val="FF0000"/>
              </a:solidFill>
            </a:rPr>
            <a:t>(</a:t>
          </a:r>
          <a:r>
            <a:rPr kumimoji="1" lang="ja-JP" altLang="en-US" sz="1050">
              <a:solidFill>
                <a:srgbClr val="FF0000"/>
              </a:solidFill>
            </a:rPr>
            <a:t>各種割引等</a:t>
          </a:r>
          <a:r>
            <a:rPr kumimoji="1" lang="en-US" altLang="ja-JP" sz="1050">
              <a:solidFill>
                <a:srgbClr val="FF0000"/>
              </a:solidFill>
            </a:rPr>
            <a:t>)</a:t>
          </a:r>
          <a:r>
            <a:rPr kumimoji="1" lang="ja-JP" altLang="en-US" sz="1050">
              <a:solidFill>
                <a:srgbClr val="FF0000"/>
              </a:solidFill>
            </a:rPr>
            <a:t>：</a:t>
          </a:r>
          <a:endParaRPr kumimoji="1" lang="en-US" altLang="ja-JP" sz="1050">
            <a:solidFill>
              <a:srgbClr val="FF0000"/>
            </a:solidFill>
          </a:endParaRPr>
        </a:p>
        <a:p>
          <a:r>
            <a:rPr kumimoji="1" lang="ja-JP" altLang="en-US" sz="1050">
              <a:solidFill>
                <a:srgbClr val="FF0000"/>
              </a:solidFill>
            </a:rPr>
            <a:t>　出展者全社にかかる費用（例：サイト検索料等かかる費用を入力　）</a:t>
          </a:r>
          <a:endParaRPr kumimoji="1" lang="en-US" altLang="ja-JP" sz="1050">
            <a:solidFill>
              <a:srgbClr val="FF0000"/>
            </a:solidFill>
          </a:endParaRPr>
        </a:p>
        <a:p>
          <a:r>
            <a:rPr kumimoji="1" lang="ja-JP" altLang="en-US" sz="1050">
              <a:solidFill>
                <a:srgbClr val="FF0000"/>
              </a:solidFill>
            </a:rPr>
            <a:t>　早期割引、複数回割引等、他に割引がある場合、割引金額を入力</a:t>
          </a:r>
          <a:endParaRPr kumimoji="1" lang="en-US" altLang="ja-JP" sz="1050">
            <a:solidFill>
              <a:srgbClr val="FF0000"/>
            </a:solidFill>
          </a:endParaRPr>
        </a:p>
        <a:p>
          <a:r>
            <a:rPr kumimoji="1" lang="ja-JP" altLang="en-US" sz="1050">
              <a:solidFill>
                <a:srgbClr val="FF0000"/>
              </a:solidFill>
            </a:rPr>
            <a:t>　その場合は頭にマイナスをつけてください（例：</a:t>
          </a:r>
          <a:r>
            <a:rPr kumimoji="1" lang="en-US" altLang="ja-JP" sz="1050">
              <a:solidFill>
                <a:srgbClr val="FF0000"/>
              </a:solidFill>
            </a:rPr>
            <a:t>―50,000</a:t>
          </a:r>
          <a:r>
            <a:rPr kumimoji="1" lang="ja-JP" altLang="en-US" sz="1050">
              <a:solidFill>
                <a:srgbClr val="FF0000"/>
              </a:solidFill>
            </a:rPr>
            <a:t>）</a:t>
          </a:r>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上記のメッセージが出た場合は「はい」を選択してください</a:t>
          </a:r>
          <a:endParaRPr kumimoji="1" lang="en-US" altLang="ja-JP" sz="1050">
            <a:solidFill>
              <a:srgbClr val="FF0000"/>
            </a:solidFill>
          </a:endParaRPr>
        </a:p>
        <a:p>
          <a:endParaRPr kumimoji="1" lang="ja-JP" altLang="en-US" sz="1100">
            <a:solidFill>
              <a:srgbClr val="FF0000"/>
            </a:solidFill>
          </a:endParaRPr>
        </a:p>
      </xdr:txBody>
    </xdr:sp>
    <xdr:clientData/>
  </xdr:twoCellAnchor>
  <xdr:twoCellAnchor editAs="oneCell">
    <xdr:from>
      <xdr:col>4</xdr:col>
      <xdr:colOff>524230</xdr:colOff>
      <xdr:row>10</xdr:row>
      <xdr:rowOff>246239</xdr:rowOff>
    </xdr:from>
    <xdr:to>
      <xdr:col>7</xdr:col>
      <xdr:colOff>136455</xdr:colOff>
      <xdr:row>13</xdr:row>
      <xdr:rowOff>53712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
        <a:stretch>
          <a:fillRect/>
        </a:stretch>
      </xdr:blipFill>
      <xdr:spPr>
        <a:xfrm>
          <a:off x="3328035" y="2886710"/>
          <a:ext cx="2431415" cy="634365"/>
        </a:xfrm>
        <a:prstGeom prst="rect">
          <a:avLst/>
        </a:prstGeom>
        <a:ln w="15875">
          <a:solidFill>
            <a:schemeClr val="tx1"/>
          </a:solidFill>
        </a:ln>
      </xdr:spPr>
    </xdr:pic>
    <xdr:clientData/>
  </xdr:twoCellAnchor>
  <xdr:twoCellAnchor>
    <xdr:from>
      <xdr:col>0</xdr:col>
      <xdr:colOff>112652</xdr:colOff>
      <xdr:row>5</xdr:row>
      <xdr:rowOff>11759</xdr:rowOff>
    </xdr:from>
    <xdr:to>
      <xdr:col>2</xdr:col>
      <xdr:colOff>9171</xdr:colOff>
      <xdr:row>8</xdr:row>
      <xdr:rowOff>253059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112395" y="1299845"/>
          <a:ext cx="887095" cy="1069975"/>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57150</xdr:rowOff>
    </xdr:from>
    <xdr:to>
      <xdr:col>4</xdr:col>
      <xdr:colOff>215900</xdr:colOff>
      <xdr:row>5</xdr:row>
      <xdr:rowOff>57150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flipH="1">
          <a:off x="990600" y="1345565"/>
          <a:ext cx="202946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650171</xdr:colOff>
      <xdr:row>12</xdr:row>
      <xdr:rowOff>142953</xdr:rowOff>
    </xdr:from>
    <xdr:to>
      <xdr:col>5</xdr:col>
      <xdr:colOff>296457</xdr:colOff>
      <xdr:row>13</xdr:row>
      <xdr:rowOff>63972</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rot="10800000" flipV="1">
          <a:off x="3453765" y="3334385"/>
          <a:ext cx="568325" cy="19685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572770</xdr:colOff>
      <xdr:row>0</xdr:row>
      <xdr:rowOff>194028</xdr:rowOff>
    </xdr:from>
    <xdr:to>
      <xdr:col>20</xdr:col>
      <xdr:colOff>617361</xdr:colOff>
      <xdr:row>17</xdr:row>
      <xdr:rowOff>8819</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8817610" y="193675"/>
          <a:ext cx="5942330" cy="432816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資金計画の自動計算がされない場合</a:t>
          </a:r>
          <a:endParaRPr kumimoji="1" lang="en-US" altLang="ja-JP" sz="1200" b="1"/>
        </a:p>
        <a:p>
          <a:r>
            <a:rPr kumimoji="1" lang="ja-JP" altLang="en-US" sz="1100"/>
            <a:t>◇エクセルシートの左下の</a:t>
          </a:r>
          <a:r>
            <a:rPr kumimoji="1" lang="ja-JP" altLang="en-US" sz="1100" b="1" u="sng"/>
            <a:t>再計算</a:t>
          </a:r>
          <a:r>
            <a:rPr kumimoji="1" lang="ja-JP" altLang="en-US" sz="1100"/>
            <a:t>をクリックしてください</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もしくは</a:t>
          </a:r>
          <a:endParaRPr kumimoji="1" lang="en-US" altLang="ja-JP" sz="1100"/>
        </a:p>
        <a:p>
          <a:r>
            <a:rPr kumimoji="1" lang="ja-JP" altLang="en-US" sz="1100"/>
            <a:t>◇エクセルシートの</a:t>
          </a:r>
          <a:r>
            <a:rPr kumimoji="1" lang="ja-JP" altLang="en-US" sz="1100" b="1" u="sng"/>
            <a:t>数式</a:t>
          </a:r>
          <a:r>
            <a:rPr kumimoji="1" lang="ja-JP" altLang="en-US" sz="1100"/>
            <a:t>をクリック後、</a:t>
          </a:r>
          <a:r>
            <a:rPr kumimoji="1" lang="ja-JP" altLang="en-US" sz="1100" b="1" u="sng"/>
            <a:t>計算方法の設定</a:t>
          </a:r>
          <a:r>
            <a:rPr kumimoji="1" lang="ja-JP" altLang="en-US" sz="1100"/>
            <a:t>を</a:t>
          </a:r>
          <a:r>
            <a:rPr kumimoji="1" lang="ja-JP" altLang="en-US" sz="1100" u="sng"/>
            <a:t>「手動」から</a:t>
          </a:r>
          <a:r>
            <a:rPr kumimoji="1" lang="ja-JP" altLang="en-US" sz="1100" b="1" u="sng"/>
            <a:t>「自動」</a:t>
          </a:r>
          <a:r>
            <a:rPr kumimoji="1" lang="ja-JP" altLang="en-US" sz="1100"/>
            <a:t>に変更してください</a:t>
          </a:r>
        </a:p>
      </xdr:txBody>
    </xdr:sp>
    <xdr:clientData/>
  </xdr:twoCellAnchor>
  <xdr:oneCellAnchor>
    <xdr:from>
      <xdr:col>13</xdr:col>
      <xdr:colOff>641914</xdr:colOff>
      <xdr:row>11</xdr:row>
      <xdr:rowOff>149931</xdr:rowOff>
    </xdr:from>
    <xdr:ext cx="184731" cy="26456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0196830" y="306514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12</xdr:col>
      <xdr:colOff>458117</xdr:colOff>
      <xdr:row>4</xdr:row>
      <xdr:rowOff>68262</xdr:rowOff>
    </xdr:from>
    <xdr:to>
      <xdr:col>15</xdr:col>
      <xdr:colOff>116920</xdr:colOff>
      <xdr:row>7</xdr:row>
      <xdr:rowOff>107447</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9342237" y="1085438"/>
          <a:ext cx="1616720" cy="850574"/>
          <a:chOff x="16043672" y="8949531"/>
          <a:chExt cx="1652703" cy="863204"/>
        </a:xfrm>
      </xdr:grpSpPr>
      <xdr:pic>
        <xdr:nvPicPr>
          <xdr:cNvPr id="22" name="図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
          <a:stretch>
            <a:fillRect/>
          </a:stretch>
        </xdr:blipFill>
        <xdr:spPr>
          <a:xfrm>
            <a:off x="16043672" y="8949531"/>
            <a:ext cx="1652703" cy="763985"/>
          </a:xfrm>
          <a:prstGeom prst="rect">
            <a:avLst/>
          </a:prstGeom>
          <a:ln>
            <a:solidFill>
              <a:schemeClr val="accent1"/>
            </a:solidFill>
          </a:ln>
        </xdr:spPr>
      </xdr:pic>
      <xdr:sp macro="" textlink="">
        <xdr:nvSpPr>
          <xdr:cNvPr id="23" name="四角形: 角を丸くする 22">
            <a:extLst>
              <a:ext uri="{FF2B5EF4-FFF2-40B4-BE49-F238E27FC236}">
                <a16:creationId xmlns:a16="http://schemas.microsoft.com/office/drawing/2014/main" id="{00000000-0008-0000-0400-000017000000}"/>
              </a:ext>
            </a:extLst>
          </xdr:cNvPr>
          <xdr:cNvSpPr/>
        </xdr:nvSpPr>
        <xdr:spPr>
          <a:xfrm>
            <a:off x="16351249" y="9584532"/>
            <a:ext cx="297657" cy="22820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27162</xdr:colOff>
      <xdr:row>10</xdr:row>
      <xdr:rowOff>140972</xdr:rowOff>
    </xdr:from>
    <xdr:to>
      <xdr:col>20</xdr:col>
      <xdr:colOff>554425</xdr:colOff>
      <xdr:row>15</xdr:row>
      <xdr:rowOff>186973</xdr:rowOff>
    </xdr:to>
    <xdr:grpSp>
      <xdr:nvGrpSpPr>
        <xdr:cNvPr id="24" name="グループ化 23">
          <a:extLst>
            <a:ext uri="{FF2B5EF4-FFF2-40B4-BE49-F238E27FC236}">
              <a16:creationId xmlns:a16="http://schemas.microsoft.com/office/drawing/2014/main" id="{00000000-0008-0000-0400-000018000000}"/>
            </a:ext>
          </a:extLst>
        </xdr:cNvPr>
        <xdr:cNvGrpSpPr/>
      </xdr:nvGrpSpPr>
      <xdr:grpSpPr>
        <a:xfrm>
          <a:off x="8911282" y="2757407"/>
          <a:ext cx="5748374" cy="1415955"/>
          <a:chOff x="17534756" y="8830731"/>
          <a:chExt cx="7945152" cy="1237976"/>
        </a:xfrm>
      </xdr:grpSpPr>
      <xdr:pic>
        <xdr:nvPicPr>
          <xdr:cNvPr id="25" name="図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3"/>
          <a:srcRect l="20467" t="5760" r="5283" b="70362"/>
          <a:stretch>
            <a:fillRect/>
          </a:stretch>
        </xdr:blipFill>
        <xdr:spPr>
          <a:xfrm>
            <a:off x="17534756" y="8830731"/>
            <a:ext cx="7945152" cy="1201569"/>
          </a:xfrm>
          <a:prstGeom prst="rect">
            <a:avLst/>
          </a:prstGeom>
          <a:ln>
            <a:noFill/>
          </a:ln>
        </xdr:spPr>
      </xdr:pic>
      <xdr:sp macro="" textlink="">
        <xdr:nvSpPr>
          <xdr:cNvPr id="26" name="四角形: 角を丸くする 25">
            <a:extLst>
              <a:ext uri="{FF2B5EF4-FFF2-40B4-BE49-F238E27FC236}">
                <a16:creationId xmlns:a16="http://schemas.microsoft.com/office/drawing/2014/main" id="{00000000-0008-0000-0400-00001A000000}"/>
              </a:ext>
            </a:extLst>
          </xdr:cNvPr>
          <xdr:cNvSpPr/>
        </xdr:nvSpPr>
        <xdr:spPr>
          <a:xfrm>
            <a:off x="19004812" y="9076490"/>
            <a:ext cx="297657" cy="22820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四角形: 角を丸くする 26">
            <a:extLst>
              <a:ext uri="{FF2B5EF4-FFF2-40B4-BE49-F238E27FC236}">
                <a16:creationId xmlns:a16="http://schemas.microsoft.com/office/drawing/2014/main" id="{00000000-0008-0000-0400-00001B000000}"/>
              </a:ext>
            </a:extLst>
          </xdr:cNvPr>
          <xdr:cNvSpPr/>
        </xdr:nvSpPr>
        <xdr:spPr>
          <a:xfrm>
            <a:off x="23358539" y="9201975"/>
            <a:ext cx="1400486" cy="8667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a:off x="23640220" y="9716497"/>
            <a:ext cx="456406"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13</xdr:col>
      <xdr:colOff>289709</xdr:colOff>
      <xdr:row>4</xdr:row>
      <xdr:rowOff>246864</xdr:rowOff>
    </xdr:from>
    <xdr:to>
      <xdr:col>15</xdr:col>
      <xdr:colOff>152008</xdr:colOff>
      <xdr:row>5</xdr:row>
      <xdr:rowOff>48062</xdr:rowOff>
    </xdr:to>
    <xdr:sp macro="" textlink="">
      <xdr:nvSpPr>
        <xdr:cNvPr id="31" name="矢印: 下 30">
          <a:extLst>
            <a:ext uri="{FF2B5EF4-FFF2-40B4-BE49-F238E27FC236}">
              <a16:creationId xmlns:a16="http://schemas.microsoft.com/office/drawing/2014/main" id="{00000000-0008-0000-0400-00001F000000}"/>
            </a:ext>
          </a:extLst>
        </xdr:cNvPr>
        <xdr:cNvSpPr/>
      </xdr:nvSpPr>
      <xdr:spPr>
        <a:xfrm rot="2732332">
          <a:off x="10392410" y="711200"/>
          <a:ext cx="77470" cy="117284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574131</xdr:colOff>
      <xdr:row>10</xdr:row>
      <xdr:rowOff>135099</xdr:rowOff>
    </xdr:from>
    <xdr:to>
      <xdr:col>18</xdr:col>
      <xdr:colOff>660762</xdr:colOff>
      <xdr:row>10</xdr:row>
      <xdr:rowOff>238198</xdr:rowOff>
    </xdr:to>
    <xdr:sp macro="" textlink="">
      <xdr:nvSpPr>
        <xdr:cNvPr id="32" name="矢印: 下 31">
          <a:extLst>
            <a:ext uri="{FF2B5EF4-FFF2-40B4-BE49-F238E27FC236}">
              <a16:creationId xmlns:a16="http://schemas.microsoft.com/office/drawing/2014/main" id="{00000000-0008-0000-0400-000020000000}"/>
            </a:ext>
          </a:extLst>
        </xdr:cNvPr>
        <xdr:cNvSpPr/>
      </xdr:nvSpPr>
      <xdr:spPr>
        <a:xfrm rot="17887722">
          <a:off x="12739370" y="2131695"/>
          <a:ext cx="103505" cy="139128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578126</xdr:colOff>
      <xdr:row>9</xdr:row>
      <xdr:rowOff>83511</xdr:rowOff>
    </xdr:from>
    <xdr:to>
      <xdr:col>13</xdr:col>
      <xdr:colOff>623845</xdr:colOff>
      <xdr:row>11</xdr:row>
      <xdr:rowOff>154404</xdr:rowOff>
    </xdr:to>
    <xdr:sp macro="" textlink="">
      <xdr:nvSpPr>
        <xdr:cNvPr id="33" name="矢印: 下 32">
          <a:extLst>
            <a:ext uri="{FF2B5EF4-FFF2-40B4-BE49-F238E27FC236}">
              <a16:creationId xmlns:a16="http://schemas.microsoft.com/office/drawing/2014/main" id="{00000000-0008-0000-0400-000021000000}"/>
            </a:ext>
          </a:extLst>
        </xdr:cNvPr>
        <xdr:cNvSpPr/>
      </xdr:nvSpPr>
      <xdr:spPr>
        <a:xfrm rot="810974">
          <a:off x="10133330" y="2476500"/>
          <a:ext cx="45720" cy="59309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showZeros="0" tabSelected="1" view="pageBreakPreview" zoomScaleNormal="100" workbookViewId="0"/>
  </sheetViews>
  <sheetFormatPr defaultColWidth="9" defaultRowHeight="17.5" x14ac:dyDescent="0.55000000000000004"/>
  <cols>
    <col min="1" max="1" width="1.83203125" style="108" customWidth="1"/>
    <col min="2" max="2" width="2.58203125" style="108" customWidth="1"/>
    <col min="3" max="3" width="17.4140625" style="108" customWidth="1"/>
    <col min="4" max="4" width="10" style="108" customWidth="1"/>
    <col min="5" max="5" width="9.83203125" style="108" customWidth="1"/>
    <col min="6" max="6" width="8.08203125" style="108" customWidth="1"/>
    <col min="7" max="7" width="7" style="108" customWidth="1"/>
    <col min="8" max="8" width="4.1640625" style="108" customWidth="1"/>
    <col min="9" max="9" width="11.4140625" style="108" customWidth="1"/>
    <col min="10" max="10" width="12" style="108" customWidth="1"/>
    <col min="11" max="16384" width="9" style="108"/>
  </cols>
  <sheetData>
    <row r="1" spans="1:11" ht="15" customHeight="1" x14ac:dyDescent="0.55000000000000004">
      <c r="A1" s="109" t="s">
        <v>0</v>
      </c>
      <c r="B1" s="110"/>
      <c r="C1" s="110"/>
      <c r="D1" s="110"/>
      <c r="E1" s="110"/>
      <c r="F1" s="110"/>
      <c r="G1" s="110"/>
      <c r="H1" s="110"/>
      <c r="I1" s="110"/>
      <c r="J1" s="316" t="s">
        <v>249</v>
      </c>
      <c r="K1" s="150"/>
    </row>
    <row r="2" spans="1:11" ht="11" customHeight="1" x14ac:dyDescent="0.55000000000000004">
      <c r="A2" s="109"/>
      <c r="B2" s="110"/>
      <c r="C2" s="110"/>
      <c r="D2" s="110"/>
      <c r="E2" s="110"/>
      <c r="F2" s="110"/>
      <c r="G2" s="110"/>
      <c r="H2" s="110"/>
      <c r="I2" s="110"/>
      <c r="J2" s="110"/>
    </row>
    <row r="3" spans="1:11" ht="16" customHeight="1" x14ac:dyDescent="0.55000000000000004">
      <c r="A3" s="111" t="s">
        <v>1</v>
      </c>
      <c r="B3" s="112"/>
      <c r="C3" s="110"/>
      <c r="D3" s="110"/>
      <c r="E3" s="110"/>
      <c r="F3" s="110"/>
      <c r="G3" s="110"/>
      <c r="H3" s="110"/>
      <c r="I3" s="110"/>
      <c r="J3" s="110"/>
    </row>
    <row r="4" spans="1:11" ht="21.5" customHeight="1" x14ac:dyDescent="0.5">
      <c r="A4" s="111"/>
      <c r="B4" s="317" t="s">
        <v>2</v>
      </c>
      <c r="C4" s="317"/>
      <c r="D4" s="317"/>
      <c r="E4" s="317"/>
      <c r="F4" s="317"/>
      <c r="G4" s="317"/>
      <c r="H4" s="317"/>
      <c r="I4" s="317"/>
      <c r="J4" s="317"/>
    </row>
    <row r="5" spans="1:11" s="106" customFormat="1" ht="51.5" customHeight="1" x14ac:dyDescent="0.55000000000000004">
      <c r="A5" s="113"/>
      <c r="B5" s="318" t="s">
        <v>3</v>
      </c>
      <c r="C5" s="319"/>
      <c r="D5" s="319"/>
      <c r="E5" s="115"/>
      <c r="F5" s="116" t="s">
        <v>4</v>
      </c>
      <c r="G5" s="320"/>
      <c r="H5" s="321"/>
      <c r="I5" s="321"/>
      <c r="J5" s="322"/>
    </row>
    <row r="6" spans="1:11" s="106" customFormat="1" ht="13.5" customHeight="1" x14ac:dyDescent="0.55000000000000004">
      <c r="A6" s="117"/>
      <c r="B6" s="118"/>
      <c r="C6" s="119"/>
      <c r="D6" s="119"/>
      <c r="E6" s="120"/>
      <c r="F6" s="121"/>
      <c r="G6" s="122"/>
      <c r="H6" s="122"/>
      <c r="I6" s="122"/>
      <c r="J6" s="122"/>
    </row>
    <row r="7" spans="1:11" s="106" customFormat="1" ht="36" customHeight="1" x14ac:dyDescent="0.55000000000000004">
      <c r="A7" s="113"/>
      <c r="B7" s="318" t="s">
        <v>5</v>
      </c>
      <c r="C7" s="319"/>
      <c r="D7" s="319"/>
      <c r="E7" s="115"/>
      <c r="F7" s="323"/>
      <c r="G7" s="323"/>
      <c r="H7" s="323"/>
      <c r="I7" s="323"/>
      <c r="J7" s="323"/>
    </row>
    <row r="8" spans="1:11" s="106" customFormat="1" ht="13.5" customHeight="1" x14ac:dyDescent="0.55000000000000004">
      <c r="A8" s="113"/>
      <c r="B8" s="361" t="s">
        <v>6</v>
      </c>
      <c r="C8" s="365" t="s">
        <v>7</v>
      </c>
      <c r="D8" s="324" t="s">
        <v>8</v>
      </c>
      <c r="E8" s="325"/>
      <c r="F8" s="326"/>
      <c r="G8" s="326"/>
      <c r="H8" s="326"/>
      <c r="I8" s="326"/>
      <c r="J8" s="327"/>
    </row>
    <row r="9" spans="1:11" s="106" customFormat="1" ht="18" customHeight="1" x14ac:dyDescent="0.55000000000000004">
      <c r="A9" s="113"/>
      <c r="B9" s="362"/>
      <c r="C9" s="366"/>
      <c r="D9" s="328" t="s">
        <v>9</v>
      </c>
      <c r="E9" s="329"/>
      <c r="F9" s="124" t="s">
        <v>10</v>
      </c>
      <c r="G9" s="328" t="s">
        <v>11</v>
      </c>
      <c r="H9" s="330"/>
      <c r="I9" s="123" t="s">
        <v>12</v>
      </c>
      <c r="J9" s="151" t="s">
        <v>13</v>
      </c>
    </row>
    <row r="10" spans="1:11" s="106" customFormat="1" ht="16" customHeight="1" x14ac:dyDescent="0.55000000000000004">
      <c r="A10" s="113"/>
      <c r="B10" s="125">
        <v>1</v>
      </c>
      <c r="C10" s="19"/>
      <c r="D10" s="331"/>
      <c r="E10" s="332"/>
      <c r="F10" s="20"/>
      <c r="G10" s="333"/>
      <c r="H10" s="334"/>
      <c r="I10" s="27"/>
      <c r="J10" s="152"/>
    </row>
    <row r="11" spans="1:11" s="106" customFormat="1" ht="16" customHeight="1" x14ac:dyDescent="0.55000000000000004">
      <c r="A11" s="113"/>
      <c r="B11" s="126">
        <v>2</v>
      </c>
      <c r="C11" s="19"/>
      <c r="D11" s="335"/>
      <c r="E11" s="336"/>
      <c r="F11" s="20"/>
      <c r="G11" s="333"/>
      <c r="H11" s="334"/>
      <c r="I11" s="26"/>
      <c r="J11" s="153"/>
    </row>
    <row r="12" spans="1:11" s="106" customFormat="1" ht="16" customHeight="1" x14ac:dyDescent="0.55000000000000004">
      <c r="A12" s="113"/>
      <c r="B12" s="127">
        <v>3</v>
      </c>
      <c r="C12" s="19"/>
      <c r="D12" s="335"/>
      <c r="E12" s="336"/>
      <c r="F12" s="20"/>
      <c r="G12" s="333"/>
      <c r="H12" s="334"/>
      <c r="I12" s="26"/>
      <c r="J12" s="153"/>
    </row>
    <row r="13" spans="1:11" s="106" customFormat="1" ht="16" customHeight="1" x14ac:dyDescent="0.55000000000000004">
      <c r="A13" s="113"/>
      <c r="B13" s="127">
        <v>4</v>
      </c>
      <c r="C13" s="19"/>
      <c r="D13" s="335"/>
      <c r="E13" s="336"/>
      <c r="F13" s="20"/>
      <c r="G13" s="333"/>
      <c r="H13" s="334"/>
      <c r="I13" s="26"/>
      <c r="J13" s="153"/>
    </row>
    <row r="14" spans="1:11" s="106" customFormat="1" ht="16" customHeight="1" x14ac:dyDescent="0.55000000000000004">
      <c r="A14" s="113"/>
      <c r="B14" s="128">
        <v>5</v>
      </c>
      <c r="C14" s="19"/>
      <c r="D14" s="335"/>
      <c r="E14" s="336"/>
      <c r="F14" s="20"/>
      <c r="G14" s="333"/>
      <c r="H14" s="334"/>
      <c r="I14" s="26"/>
      <c r="J14" s="153"/>
    </row>
    <row r="15" spans="1:11" s="106" customFormat="1" ht="16" customHeight="1" x14ac:dyDescent="0.55000000000000004">
      <c r="A15" s="113"/>
      <c r="B15" s="129">
        <v>6</v>
      </c>
      <c r="C15" s="19"/>
      <c r="D15" s="335"/>
      <c r="E15" s="336"/>
      <c r="F15" s="20"/>
      <c r="G15" s="333"/>
      <c r="H15" s="334"/>
      <c r="I15" s="26"/>
      <c r="J15" s="153"/>
    </row>
    <row r="16" spans="1:11" s="106" customFormat="1" ht="16" customHeight="1" x14ac:dyDescent="0.55000000000000004">
      <c r="A16" s="113"/>
      <c r="B16" s="127">
        <v>7</v>
      </c>
      <c r="C16" s="19"/>
      <c r="D16" s="335"/>
      <c r="E16" s="336"/>
      <c r="F16" s="20"/>
      <c r="G16" s="333"/>
      <c r="H16" s="334"/>
      <c r="I16" s="26"/>
      <c r="J16" s="153"/>
    </row>
    <row r="17" spans="1:10" s="106" customFormat="1" ht="16" customHeight="1" x14ac:dyDescent="0.55000000000000004">
      <c r="A17" s="113"/>
      <c r="B17" s="128">
        <v>8</v>
      </c>
      <c r="C17" s="19"/>
      <c r="D17" s="335"/>
      <c r="E17" s="336"/>
      <c r="F17" s="20"/>
      <c r="G17" s="333"/>
      <c r="H17" s="334"/>
      <c r="I17" s="26"/>
      <c r="J17" s="153"/>
    </row>
    <row r="18" spans="1:10" s="106" customFormat="1" ht="16" customHeight="1" x14ac:dyDescent="0.55000000000000004">
      <c r="A18" s="113"/>
      <c r="B18" s="125">
        <v>9</v>
      </c>
      <c r="C18" s="19"/>
      <c r="D18" s="335"/>
      <c r="E18" s="336"/>
      <c r="F18" s="20"/>
      <c r="G18" s="333"/>
      <c r="H18" s="334"/>
      <c r="I18" s="26"/>
      <c r="J18" s="153"/>
    </row>
    <row r="19" spans="1:10" s="106" customFormat="1" ht="16" customHeight="1" x14ac:dyDescent="0.55000000000000004">
      <c r="A19" s="113"/>
      <c r="B19" s="130">
        <v>10</v>
      </c>
      <c r="C19" s="21"/>
      <c r="D19" s="337"/>
      <c r="E19" s="338"/>
      <c r="F19" s="22"/>
      <c r="G19" s="339"/>
      <c r="H19" s="340"/>
      <c r="I19" s="28"/>
      <c r="J19" s="154"/>
    </row>
    <row r="20" spans="1:10" s="106" customFormat="1" ht="13.5" customHeight="1" x14ac:dyDescent="0.55000000000000004">
      <c r="A20" s="113"/>
      <c r="B20" s="341"/>
      <c r="C20" s="341"/>
      <c r="D20" s="341"/>
      <c r="E20" s="341"/>
      <c r="F20" s="342"/>
      <c r="G20" s="342"/>
      <c r="H20" s="342"/>
      <c r="I20" s="342"/>
      <c r="J20" s="342"/>
    </row>
    <row r="21" spans="1:10" s="106" customFormat="1" ht="17.5" customHeight="1" x14ac:dyDescent="0.55000000000000004">
      <c r="A21" s="113"/>
      <c r="B21" s="343" t="s">
        <v>14</v>
      </c>
      <c r="C21" s="343"/>
      <c r="D21" s="343"/>
      <c r="E21" s="343"/>
      <c r="F21" s="343"/>
      <c r="G21" s="343"/>
      <c r="H21" s="343"/>
      <c r="I21" s="343"/>
      <c r="J21" s="343"/>
    </row>
    <row r="22" spans="1:10" s="106" customFormat="1" ht="53" customHeight="1" x14ac:dyDescent="0.55000000000000004">
      <c r="A22" s="113"/>
      <c r="B22" s="344" t="s">
        <v>15</v>
      </c>
      <c r="C22" s="326"/>
      <c r="D22" s="326"/>
      <c r="E22" s="115"/>
      <c r="F22" s="114" t="s">
        <v>4</v>
      </c>
      <c r="G22" s="320"/>
      <c r="H22" s="321"/>
      <c r="I22" s="321"/>
      <c r="J22" s="322"/>
    </row>
    <row r="23" spans="1:10" s="106" customFormat="1" ht="12" customHeight="1" x14ac:dyDescent="0.55000000000000004">
      <c r="A23" s="113"/>
      <c r="B23" s="121"/>
      <c r="C23" s="121"/>
      <c r="D23" s="121"/>
      <c r="E23" s="121"/>
      <c r="F23" s="119"/>
      <c r="G23" s="131"/>
      <c r="H23" s="131"/>
      <c r="I23" s="131"/>
      <c r="J23" s="131"/>
    </row>
    <row r="24" spans="1:10" ht="6.5" customHeight="1" x14ac:dyDescent="0.55000000000000004">
      <c r="A24" s="132"/>
      <c r="B24" s="133"/>
      <c r="C24" s="134"/>
      <c r="D24" s="135"/>
      <c r="E24" s="135"/>
      <c r="F24" s="136"/>
      <c r="G24" s="137"/>
      <c r="H24" s="137"/>
      <c r="I24" s="155"/>
      <c r="J24" s="156"/>
    </row>
    <row r="25" spans="1:10" ht="41.5" customHeight="1" x14ac:dyDescent="0.55000000000000004">
      <c r="A25" s="132"/>
      <c r="B25" s="345" t="s">
        <v>16</v>
      </c>
      <c r="C25" s="346"/>
      <c r="D25" s="346"/>
      <c r="E25" s="115"/>
      <c r="F25" s="347" t="s">
        <v>17</v>
      </c>
      <c r="G25" s="348"/>
      <c r="H25" s="348"/>
      <c r="I25" s="29"/>
      <c r="J25" s="30" t="s">
        <v>18</v>
      </c>
    </row>
    <row r="26" spans="1:10" ht="13.5" customHeight="1" x14ac:dyDescent="0.55000000000000004">
      <c r="A26" s="132"/>
      <c r="B26" s="363" t="s">
        <v>6</v>
      </c>
      <c r="C26" s="371" t="s">
        <v>19</v>
      </c>
      <c r="D26" s="372"/>
      <c r="E26" s="367" t="s">
        <v>20</v>
      </c>
      <c r="F26" s="369" t="s">
        <v>21</v>
      </c>
      <c r="G26" s="349" t="s">
        <v>22</v>
      </c>
      <c r="H26" s="350"/>
      <c r="I26" s="350"/>
      <c r="J26" s="351"/>
    </row>
    <row r="27" spans="1:10" ht="21.5" customHeight="1" x14ac:dyDescent="0.55000000000000004">
      <c r="A27" s="132"/>
      <c r="B27" s="364"/>
      <c r="C27" s="324"/>
      <c r="D27" s="325"/>
      <c r="E27" s="368"/>
      <c r="F27" s="370"/>
      <c r="G27" s="328" t="s">
        <v>11</v>
      </c>
      <c r="H27" s="330"/>
      <c r="I27" s="123" t="s">
        <v>12</v>
      </c>
      <c r="J27" s="151" t="s">
        <v>13</v>
      </c>
    </row>
    <row r="28" spans="1:10" ht="15.5" customHeight="1" x14ac:dyDescent="0.55000000000000004">
      <c r="A28" s="132"/>
      <c r="B28" s="138">
        <v>1</v>
      </c>
      <c r="C28" s="352"/>
      <c r="D28" s="353"/>
      <c r="E28" s="139"/>
      <c r="F28" s="140" t="str">
        <f>IF(C28="","",E28/$I$25*100)</f>
        <v/>
      </c>
      <c r="G28" s="354"/>
      <c r="H28" s="355"/>
      <c r="I28" s="157"/>
      <c r="J28" s="158"/>
    </row>
    <row r="29" spans="1:10" ht="15.5" customHeight="1" x14ac:dyDescent="0.55000000000000004">
      <c r="A29" s="132"/>
      <c r="B29" s="141">
        <v>2</v>
      </c>
      <c r="C29" s="357"/>
      <c r="D29" s="357"/>
      <c r="E29" s="142"/>
      <c r="F29" s="143" t="str">
        <f t="shared" ref="F29:F37" si="0">IF(C29="","",E29/$I$25*100)</f>
        <v/>
      </c>
      <c r="G29" s="356"/>
      <c r="H29" s="356"/>
      <c r="I29" s="159"/>
      <c r="J29" s="160"/>
    </row>
    <row r="30" spans="1:10" ht="15.5" customHeight="1" x14ac:dyDescent="0.55000000000000004">
      <c r="A30" s="132"/>
      <c r="B30" s="141">
        <v>3</v>
      </c>
      <c r="C30" s="357"/>
      <c r="D30" s="357"/>
      <c r="E30" s="142"/>
      <c r="F30" s="144" t="str">
        <f t="shared" si="0"/>
        <v/>
      </c>
      <c r="G30" s="356"/>
      <c r="H30" s="356"/>
      <c r="I30" s="161"/>
      <c r="J30" s="162"/>
    </row>
    <row r="31" spans="1:10" ht="15.5" customHeight="1" x14ac:dyDescent="0.55000000000000004">
      <c r="A31" s="132"/>
      <c r="B31" s="145">
        <v>4</v>
      </c>
      <c r="C31" s="358"/>
      <c r="D31" s="357"/>
      <c r="E31" s="146"/>
      <c r="F31" s="144" t="str">
        <f t="shared" si="0"/>
        <v/>
      </c>
      <c r="G31" s="356"/>
      <c r="H31" s="359"/>
      <c r="I31" s="163"/>
      <c r="J31" s="160"/>
    </row>
    <row r="32" spans="1:10" ht="15.5" customHeight="1" x14ac:dyDescent="0.55000000000000004">
      <c r="A32" s="132"/>
      <c r="B32" s="141">
        <v>5</v>
      </c>
      <c r="C32" s="357"/>
      <c r="D32" s="357"/>
      <c r="E32" s="146"/>
      <c r="F32" s="144" t="str">
        <f t="shared" si="0"/>
        <v/>
      </c>
      <c r="G32" s="356"/>
      <c r="H32" s="359"/>
      <c r="I32" s="164"/>
      <c r="J32" s="160"/>
    </row>
    <row r="33" spans="1:10" ht="15.5" customHeight="1" x14ac:dyDescent="0.55000000000000004">
      <c r="A33" s="132"/>
      <c r="B33" s="141">
        <v>6</v>
      </c>
      <c r="C33" s="357"/>
      <c r="D33" s="357"/>
      <c r="E33" s="142"/>
      <c r="F33" s="144" t="str">
        <f t="shared" si="0"/>
        <v/>
      </c>
      <c r="G33" s="356"/>
      <c r="H33" s="356"/>
      <c r="I33" s="159"/>
      <c r="J33" s="160"/>
    </row>
    <row r="34" spans="1:10" ht="15.5" customHeight="1" x14ac:dyDescent="0.55000000000000004">
      <c r="A34" s="132"/>
      <c r="B34" s="141">
        <v>7</v>
      </c>
      <c r="C34" s="357"/>
      <c r="D34" s="357"/>
      <c r="E34" s="142"/>
      <c r="F34" s="144" t="str">
        <f t="shared" si="0"/>
        <v/>
      </c>
      <c r="G34" s="356"/>
      <c r="H34" s="356"/>
      <c r="I34" s="165"/>
      <c r="J34" s="162"/>
    </row>
    <row r="35" spans="1:10" ht="15.5" customHeight="1" x14ac:dyDescent="0.55000000000000004">
      <c r="A35" s="132"/>
      <c r="B35" s="145">
        <v>8</v>
      </c>
      <c r="C35" s="358"/>
      <c r="D35" s="357"/>
      <c r="E35" s="146"/>
      <c r="F35" s="144" t="str">
        <f t="shared" si="0"/>
        <v/>
      </c>
      <c r="G35" s="356"/>
      <c r="H35" s="359"/>
      <c r="I35" s="164"/>
      <c r="J35" s="160"/>
    </row>
    <row r="36" spans="1:10" ht="15.5" customHeight="1" x14ac:dyDescent="0.55000000000000004">
      <c r="A36" s="132"/>
      <c r="B36" s="145">
        <v>9</v>
      </c>
      <c r="C36" s="358"/>
      <c r="D36" s="373"/>
      <c r="E36" s="146"/>
      <c r="F36" s="140" t="str">
        <f t="shared" si="0"/>
        <v/>
      </c>
      <c r="G36" s="374"/>
      <c r="H36" s="359"/>
      <c r="I36" s="166"/>
      <c r="J36" s="160"/>
    </row>
    <row r="37" spans="1:10" ht="15.5" customHeight="1" x14ac:dyDescent="0.55000000000000004">
      <c r="A37" s="132"/>
      <c r="B37" s="147">
        <v>10</v>
      </c>
      <c r="C37" s="375"/>
      <c r="D37" s="376"/>
      <c r="E37" s="148"/>
      <c r="F37" s="140" t="str">
        <f t="shared" si="0"/>
        <v/>
      </c>
      <c r="G37" s="377"/>
      <c r="H37" s="378"/>
      <c r="I37" s="167"/>
      <c r="J37" s="168"/>
    </row>
    <row r="38" spans="1:10" s="107" customFormat="1" ht="15" customHeight="1" x14ac:dyDescent="0.4">
      <c r="A38" s="149"/>
      <c r="B38" s="360" t="s">
        <v>23</v>
      </c>
      <c r="C38" s="360"/>
      <c r="D38" s="360"/>
      <c r="E38" s="360"/>
      <c r="F38" s="360"/>
      <c r="G38" s="360"/>
      <c r="H38" s="360"/>
      <c r="I38" s="360"/>
      <c r="J38" s="360"/>
    </row>
    <row r="39" spans="1:10" ht="15.75" customHeight="1" x14ac:dyDescent="0.55000000000000004">
      <c r="A39" s="25"/>
      <c r="B39" s="25"/>
      <c r="D39" s="25"/>
      <c r="E39" s="25"/>
      <c r="F39" s="25"/>
      <c r="G39" s="25"/>
      <c r="H39" s="25"/>
      <c r="I39" s="25"/>
      <c r="J39" s="25"/>
    </row>
  </sheetData>
  <sheetProtection algorithmName="SHA-512" hashValue="CyRC7YY4/tTqP+4QEWd6JdcEPyb9r/Qc6KtrF4n0mpY1ELoRVhSQEHfdSQuYC8kQECpRCJwJ3M6SjkmFmKpB1Q==" saltValue="FH84PPEdoGxChB04dqv83A==" spinCount="100000" sheet="1" objects="1" scenarios="1"/>
  <mergeCells count="64">
    <mergeCell ref="B38:J38"/>
    <mergeCell ref="B8:B9"/>
    <mergeCell ref="B26:B27"/>
    <mergeCell ref="C8:C9"/>
    <mergeCell ref="E26:E27"/>
    <mergeCell ref="F26:F27"/>
    <mergeCell ref="C26:D27"/>
    <mergeCell ref="C35:D35"/>
    <mergeCell ref="G35:H35"/>
    <mergeCell ref="C36:D36"/>
    <mergeCell ref="G36:H36"/>
    <mergeCell ref="C37:D37"/>
    <mergeCell ref="G37:H37"/>
    <mergeCell ref="C32:D32"/>
    <mergeCell ref="G32:H32"/>
    <mergeCell ref="C33:D33"/>
    <mergeCell ref="G33:H33"/>
    <mergeCell ref="C34:D34"/>
    <mergeCell ref="G34:H34"/>
    <mergeCell ref="C29:D29"/>
    <mergeCell ref="G29:H29"/>
    <mergeCell ref="C30:D30"/>
    <mergeCell ref="G30:H30"/>
    <mergeCell ref="C31:D31"/>
    <mergeCell ref="G31:H31"/>
    <mergeCell ref="B25:D25"/>
    <mergeCell ref="F25:H25"/>
    <mergeCell ref="G26:J26"/>
    <mergeCell ref="G27:H27"/>
    <mergeCell ref="C28:D28"/>
    <mergeCell ref="G28:H28"/>
    <mergeCell ref="B20:E20"/>
    <mergeCell ref="F20:J20"/>
    <mergeCell ref="B21:J21"/>
    <mergeCell ref="B22:D22"/>
    <mergeCell ref="G22:J22"/>
    <mergeCell ref="D17:E17"/>
    <mergeCell ref="G17:H17"/>
    <mergeCell ref="D18:E18"/>
    <mergeCell ref="G18:H18"/>
    <mergeCell ref="D19:E19"/>
    <mergeCell ref="G19:H19"/>
    <mergeCell ref="D14:E14"/>
    <mergeCell ref="G14:H14"/>
    <mergeCell ref="D15:E15"/>
    <mergeCell ref="G15:H15"/>
    <mergeCell ref="D16:E16"/>
    <mergeCell ref="G16:H16"/>
    <mergeCell ref="D11:E11"/>
    <mergeCell ref="G11:H11"/>
    <mergeCell ref="D12:E12"/>
    <mergeCell ref="G12:H12"/>
    <mergeCell ref="D13:E13"/>
    <mergeCell ref="G13:H13"/>
    <mergeCell ref="D8:J8"/>
    <mergeCell ref="D9:E9"/>
    <mergeCell ref="G9:H9"/>
    <mergeCell ref="D10:E10"/>
    <mergeCell ref="G10:H10"/>
    <mergeCell ref="B4:J4"/>
    <mergeCell ref="B5:D5"/>
    <mergeCell ref="G5:J5"/>
    <mergeCell ref="B7:D7"/>
    <mergeCell ref="F7:J7"/>
  </mergeCells>
  <phoneticPr fontId="59"/>
  <dataValidations count="8">
    <dataValidation type="list" allowBlank="1" showInputMessage="1" showErrorMessage="1" prompt="プルダウンして選択し_x000a_「変更あり」の場合は右欄に理由を明記" sqref="E5 E22" xr:uid="{00000000-0002-0000-0000-000000000000}">
      <formula1>"同一,変更あり"</formula1>
    </dataValidation>
    <dataValidation type="list" allowBlank="1" showInputMessage="1" showErrorMessage="1" sqref="E6" xr:uid="{00000000-0002-0000-0000-000001000000}">
      <formula1>"同一,変更あり"</formula1>
    </dataValidation>
    <dataValidation type="list" allowBlank="1" showInputMessage="1" showErrorMessage="1" prompt="プルダウンして選択" sqref="E7 E25" xr:uid="{00000000-0002-0000-0000-000002000000}">
      <formula1>"あり,なし"</formula1>
    </dataValidation>
    <dataValidation type="list" allowBlank="1" showInputMessage="1" showErrorMessage="1" prompt="プルダウンして選択" sqref="F24 F10:F19" xr:uid="{00000000-0002-0000-0000-000003000000}">
      <formula1>"代表取締役,取締役,監査役,代表社員,その他役員"</formula1>
    </dataValidation>
    <dataValidation type="list" allowBlank="1" showInputMessage="1" showErrorMessage="1" prompt="プルダウンして選択" sqref="J24 J10:J19 J28:J37" xr:uid="{00000000-0002-0000-0000-000004000000}">
      <formula1>"製造業・その他,卸売業,小売業,サービス業"</formula1>
    </dataValidation>
    <dataValidation allowBlank="1" showInputMessage="1" showErrorMessage="1" prompt="▶申請日時点の総数を入力_x000a_▶半角数字で入力_x000a_（個人事業主は入力不要）_x000a_" sqref="I25" xr:uid="{00000000-0002-0000-0000-000005000000}"/>
    <dataValidation allowBlank="1" showInputMessage="1" showErrorMessage="1" prompt="入力不要_x000a_（自動計算されます）" sqref="F28:F37" xr:uid="{00000000-0002-0000-0000-000006000000}"/>
    <dataValidation allowBlank="1" showInputMessage="1" showErrorMessage="1" prompt="数値のみ入力" sqref="I30:I32 I34:I37" xr:uid="{00000000-0002-0000-0000-000007000000}"/>
  </dataValidations>
  <printOptions horizontalCentered="1"/>
  <pageMargins left="0.511811023622047" right="0.511811023622047" top="0.74803149606299202" bottom="0.74803149606299202" header="0.31496062992126" footer="0.196850393700787"/>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Zeros="0" view="pageBreakPreview" topLeftCell="A11" zoomScaleNormal="100" zoomScaleSheetLayoutView="100" workbookViewId="0">
      <selection activeCell="C16" sqref="C16"/>
    </sheetView>
  </sheetViews>
  <sheetFormatPr defaultColWidth="8.58203125" defaultRowHeight="18" x14ac:dyDescent="0.55000000000000004"/>
  <cols>
    <col min="1" max="1" width="2.5" customWidth="1"/>
    <col min="2" max="2" width="13.9140625" customWidth="1"/>
    <col min="3" max="3" width="12.58203125" style="2" customWidth="1"/>
    <col min="4" max="4" width="11.1640625" customWidth="1"/>
    <col min="5" max="5" width="12.08203125" customWidth="1"/>
    <col min="6" max="6" width="12.6640625" customWidth="1"/>
    <col min="7" max="7" width="12.1640625" customWidth="1"/>
  </cols>
  <sheetData>
    <row r="1" spans="1:10" x14ac:dyDescent="0.5">
      <c r="A1" s="31"/>
      <c r="B1" s="32" t="s">
        <v>0</v>
      </c>
      <c r="C1" s="33"/>
      <c r="D1" s="31"/>
      <c r="E1" s="34"/>
      <c r="F1" s="31"/>
      <c r="G1" s="31"/>
    </row>
    <row r="2" spans="1:10" ht="32.4" customHeight="1" x14ac:dyDescent="0.55000000000000004">
      <c r="A2" s="31"/>
      <c r="B2" s="379" t="s">
        <v>24</v>
      </c>
      <c r="C2" s="379"/>
      <c r="D2" s="379"/>
      <c r="E2" s="379"/>
      <c r="F2" s="379"/>
      <c r="G2" s="379"/>
    </row>
    <row r="3" spans="1:10" ht="19.5" customHeight="1" x14ac:dyDescent="0.55000000000000004">
      <c r="A3" s="31"/>
      <c r="B3" s="380" t="s">
        <v>25</v>
      </c>
      <c r="C3" s="381"/>
      <c r="D3" s="381"/>
      <c r="E3" s="381"/>
      <c r="F3" s="381"/>
      <c r="G3" s="36" t="s">
        <v>26</v>
      </c>
    </row>
    <row r="4" spans="1:10" ht="15" customHeight="1" x14ac:dyDescent="0.55000000000000004">
      <c r="A4" s="382"/>
      <c r="B4" s="382"/>
      <c r="C4" s="37" t="s">
        <v>27</v>
      </c>
      <c r="D4" s="37" t="s">
        <v>28</v>
      </c>
      <c r="E4" s="38" t="s">
        <v>29</v>
      </c>
      <c r="F4" s="38" t="s">
        <v>30</v>
      </c>
      <c r="G4" s="73" t="s">
        <v>31</v>
      </c>
    </row>
    <row r="5" spans="1:10" ht="21.75" customHeight="1" x14ac:dyDescent="0.55000000000000004">
      <c r="A5" s="383" t="s">
        <v>32</v>
      </c>
      <c r="B5" s="383"/>
      <c r="C5" s="40" t="str">
        <f>IF(C7="","",C6*C7+C8+C9)</f>
        <v/>
      </c>
      <c r="D5" s="40" t="str">
        <f>IF(D7="","",D6*D7+D8+D9)</f>
        <v/>
      </c>
      <c r="E5" s="40" t="str">
        <f>IF(E7="","",E6*E7+E8+E9)</f>
        <v/>
      </c>
      <c r="F5" s="40" t="str">
        <f>IF(F7="","",F6*F7+F8+F9)</f>
        <v/>
      </c>
      <c r="G5" s="41" t="str">
        <f>IF(G7="","",G6*G7+G8+G9)</f>
        <v/>
      </c>
      <c r="J5" s="18"/>
    </row>
    <row r="6" spans="1:10" ht="21.75" customHeight="1" x14ac:dyDescent="0.55000000000000004">
      <c r="A6" s="42"/>
      <c r="B6" s="43" t="s">
        <v>33</v>
      </c>
      <c r="C6" s="44"/>
      <c r="D6" s="44"/>
      <c r="E6" s="44"/>
      <c r="F6" s="45"/>
      <c r="G6" s="46"/>
      <c r="J6" s="18"/>
    </row>
    <row r="7" spans="1:10" ht="21.75" customHeight="1" x14ac:dyDescent="0.55000000000000004">
      <c r="A7" s="42"/>
      <c r="B7" s="47" t="s">
        <v>34</v>
      </c>
      <c r="C7" s="48"/>
      <c r="D7" s="48"/>
      <c r="E7" s="49"/>
      <c r="F7" s="3"/>
      <c r="G7" s="50"/>
      <c r="J7" s="18"/>
    </row>
    <row r="8" spans="1:10" ht="21.75" customHeight="1" x14ac:dyDescent="0.55000000000000004">
      <c r="A8" s="42"/>
      <c r="B8" s="47" t="s">
        <v>35</v>
      </c>
      <c r="C8" s="48"/>
      <c r="D8" s="3"/>
      <c r="E8" s="4"/>
      <c r="F8" s="3"/>
      <c r="G8" s="50"/>
      <c r="J8" s="18"/>
    </row>
    <row r="9" spans="1:10" ht="21.75" customHeight="1" x14ac:dyDescent="0.55000000000000004">
      <c r="A9" s="51"/>
      <c r="B9" s="52" t="s">
        <v>36</v>
      </c>
      <c r="C9" s="48"/>
      <c r="D9" s="48"/>
      <c r="E9" s="48"/>
      <c r="F9" s="3"/>
      <c r="G9" s="53"/>
      <c r="J9" s="18"/>
    </row>
    <row r="10" spans="1:10" ht="21.75" customHeight="1" x14ac:dyDescent="0.55000000000000004">
      <c r="A10" s="384" t="s">
        <v>37</v>
      </c>
      <c r="B10" s="385"/>
      <c r="C10" s="54"/>
      <c r="D10" s="55"/>
      <c r="E10" s="56"/>
      <c r="F10" s="55"/>
      <c r="G10" s="53"/>
    </row>
    <row r="11" spans="1:10" ht="21.75" customHeight="1" x14ac:dyDescent="0.55000000000000004">
      <c r="A11" s="385" t="s">
        <v>38</v>
      </c>
      <c r="B11" s="385"/>
      <c r="C11" s="57"/>
      <c r="D11" s="58"/>
      <c r="E11" s="59"/>
      <c r="F11" s="60"/>
      <c r="G11" s="61"/>
    </row>
    <row r="12" spans="1:10" ht="21.75" customHeight="1" x14ac:dyDescent="0.55000000000000004">
      <c r="A12" s="386" t="s">
        <v>39</v>
      </c>
      <c r="B12" s="386"/>
      <c r="C12" s="5" t="str">
        <f>IFERROR(IF(C5+C10+C11=0,"",IF(AND(C5=0,C10+C11&gt;0),"申請不可  ",SUM($C$5+$C$10+$C$11))),"")</f>
        <v/>
      </c>
      <c r="D12" s="5" t="str">
        <f>IFERROR(IF(D5+D10+D11=0,"",IF(AND(D5=0,D10+D11&gt;0),"申請不可  ",SUM($D$5+$D$10+$D$11))),"")</f>
        <v/>
      </c>
      <c r="E12" s="5" t="str">
        <f>IFERROR(IF(E5+E10+E11=0,"",IF(AND(E5=0,E10+E11&gt;0),"申請不可  ",SUM($E$5+$E$10+$E$11))),"")</f>
        <v/>
      </c>
      <c r="F12" s="5" t="str">
        <f>IFERROR(IF(F5+F10+F11=0,"",IF(AND(F5=0,F10+F11&gt;0),"申請不可  ",SUM($F$5+$F$10+$F$11))),"")</f>
        <v/>
      </c>
      <c r="G12" s="8" t="str">
        <f>IFERROR(IF(G5+G10+G11=0,"",IF(AND(G5=0,G10+G11&gt;0),"申請不可  ",SUM($G$5+$G$10+$G$11))),"")</f>
        <v/>
      </c>
    </row>
    <row r="13" spans="1:10" ht="15" customHeight="1" x14ac:dyDescent="0.55000000000000004">
      <c r="A13" s="31"/>
      <c r="B13" s="62"/>
      <c r="C13" s="63"/>
      <c r="D13" s="62"/>
      <c r="E13" s="31"/>
      <c r="F13" s="31"/>
      <c r="G13" s="31"/>
    </row>
    <row r="14" spans="1:10" ht="15" customHeight="1" x14ac:dyDescent="0.55000000000000004">
      <c r="A14" s="31"/>
      <c r="B14" s="74" t="s">
        <v>40</v>
      </c>
      <c r="C14" s="75" t="s">
        <v>41</v>
      </c>
      <c r="D14" s="31"/>
      <c r="E14" s="76"/>
      <c r="F14" s="77" t="s">
        <v>42</v>
      </c>
      <c r="G14" s="78"/>
    </row>
    <row r="15" spans="1:10" ht="21.65" customHeight="1" x14ac:dyDescent="0.55000000000000004">
      <c r="A15" s="31"/>
      <c r="B15" s="79" t="s">
        <v>43</v>
      </c>
      <c r="C15" s="80"/>
      <c r="D15" s="31"/>
      <c r="E15" s="81" t="s">
        <v>44</v>
      </c>
      <c r="F15" s="10"/>
      <c r="G15" s="78"/>
    </row>
    <row r="16" spans="1:10" ht="21.75" customHeight="1" x14ac:dyDescent="0.55000000000000004">
      <c r="A16" s="31"/>
      <c r="B16" s="82" t="s">
        <v>45</v>
      </c>
      <c r="C16" s="83"/>
      <c r="D16" s="31"/>
      <c r="E16" s="84" t="s">
        <v>39</v>
      </c>
      <c r="F16" s="8" t="str">
        <f>IF(F15="","",F15)</f>
        <v/>
      </c>
      <c r="G16" s="78"/>
    </row>
    <row r="17" spans="1:7" ht="21.75" customHeight="1" x14ac:dyDescent="0.55000000000000004">
      <c r="A17" s="31"/>
      <c r="B17" s="82" t="s">
        <v>46</v>
      </c>
      <c r="C17" s="9"/>
      <c r="D17" s="31"/>
      <c r="E17" s="31"/>
      <c r="F17" s="78"/>
      <c r="G17" s="78"/>
    </row>
    <row r="18" spans="1:7" ht="22.5" customHeight="1" x14ac:dyDescent="0.55000000000000004">
      <c r="A18" s="31"/>
      <c r="B18" s="85" t="s">
        <v>47</v>
      </c>
      <c r="C18" s="10"/>
      <c r="D18" s="31"/>
      <c r="E18" s="78"/>
      <c r="F18" s="78"/>
      <c r="G18" s="78"/>
    </row>
    <row r="19" spans="1:7" ht="21.75" customHeight="1" x14ac:dyDescent="0.55000000000000004">
      <c r="A19" s="31"/>
      <c r="B19" s="86" t="s">
        <v>39</v>
      </c>
      <c r="C19" s="8">
        <f>IF(C15+C16+C17+C18=0,0,IF(AND(OR(D25="",D25=0),OR(D30="")),"申請不可",SUM($C$15:$C$18)))</f>
        <v>0</v>
      </c>
      <c r="D19" s="31"/>
      <c r="E19" s="78"/>
      <c r="F19" s="78"/>
      <c r="G19" s="78"/>
    </row>
    <row r="20" spans="1:7" ht="15" customHeight="1" x14ac:dyDescent="0.55000000000000004">
      <c r="A20" s="31"/>
      <c r="B20" s="87"/>
      <c r="C20" s="88"/>
      <c r="D20" s="387"/>
      <c r="E20" s="387"/>
      <c r="F20" s="89"/>
      <c r="G20" s="90"/>
    </row>
    <row r="21" spans="1:7" ht="15" customHeight="1" x14ac:dyDescent="0.55000000000000004">
      <c r="A21" s="31"/>
      <c r="B21" s="87"/>
      <c r="C21" s="88"/>
      <c r="D21" s="89"/>
      <c r="E21" s="89"/>
      <c r="F21" s="89"/>
      <c r="G21" s="90"/>
    </row>
    <row r="22" spans="1:7" ht="19.5" customHeight="1" x14ac:dyDescent="0.55000000000000004">
      <c r="A22" s="31"/>
      <c r="B22" s="90"/>
      <c r="C22" s="90"/>
      <c r="D22" s="90"/>
      <c r="E22" s="90"/>
      <c r="F22" s="91" t="s">
        <v>48</v>
      </c>
      <c r="G22" s="92">
        <v>0.66666666666666696</v>
      </c>
    </row>
    <row r="23" spans="1:7" ht="19.5" customHeight="1" x14ac:dyDescent="0.55000000000000004">
      <c r="A23" s="31"/>
      <c r="B23" s="388" t="s">
        <v>49</v>
      </c>
      <c r="C23" s="389"/>
      <c r="D23" s="390" t="s">
        <v>50</v>
      </c>
      <c r="E23" s="391"/>
      <c r="F23" s="394" t="s">
        <v>51</v>
      </c>
      <c r="G23" s="391"/>
    </row>
    <row r="24" spans="1:7" ht="15.75" customHeight="1" x14ac:dyDescent="0.55000000000000004">
      <c r="A24" s="31"/>
      <c r="B24" s="93"/>
      <c r="C24" s="94" t="s">
        <v>52</v>
      </c>
      <c r="D24" s="395" t="s">
        <v>26</v>
      </c>
      <c r="E24" s="396"/>
      <c r="F24" s="397" t="s">
        <v>26</v>
      </c>
      <c r="G24" s="396"/>
    </row>
    <row r="25" spans="1:7" ht="24" customHeight="1" x14ac:dyDescent="0.55000000000000004">
      <c r="A25" s="31"/>
      <c r="B25" s="416" t="s">
        <v>53</v>
      </c>
      <c r="C25" s="95" t="s">
        <v>54</v>
      </c>
      <c r="D25" s="398">
        <f>IF(AND(C5="",D5="",E5="",F5="",G5=""),0,SUM(C5:G5))+IF(AND(資金計画２!C5="",資金計画２!D5="",資金計画２!E5="",資金計画２!F5="",資金計画２!G5=""),0,SUM(資金計画２!C5:G5))</f>
        <v>0</v>
      </c>
      <c r="E25" s="399"/>
      <c r="F25" s="400">
        <f>IF(D25="","",IF((ROUNDDOWN(D25*$G$22,-3))&gt;1500000,1500000,ROUNDDOWN(D25*$G$22,-3)))</f>
        <v>0</v>
      </c>
      <c r="G25" s="401"/>
    </row>
    <row r="26" spans="1:7" ht="24" customHeight="1" x14ac:dyDescent="0.55000000000000004">
      <c r="A26" s="31"/>
      <c r="B26" s="417"/>
      <c r="C26" s="96" t="s">
        <v>55</v>
      </c>
      <c r="D26" s="398">
        <f>IF(AND(C10="",D10="",E10="",F10="",G10=""),0,SUM(C10:G10))+IF(AND(資金計画２!C10="",資金計画２!D10="",資金計画２!E10="",資金計画２!F10="",資金計画２!G10=""),0,SUM(資金計画２!C10:G10))</f>
        <v>0</v>
      </c>
      <c r="E26" s="399"/>
      <c r="F26" s="410">
        <f>IF(D26="","",IF((ROUNDDOWN(D26*$G$22,-3))&gt;1500000,1500000,ROUNDDOWN(D26*$G$22,-3)))</f>
        <v>0</v>
      </c>
      <c r="G26" s="439"/>
    </row>
    <row r="27" spans="1:7" ht="24" customHeight="1" x14ac:dyDescent="0.55000000000000004">
      <c r="A27" s="31"/>
      <c r="B27" s="417"/>
      <c r="C27" s="97" t="s">
        <v>56</v>
      </c>
      <c r="D27" s="398">
        <f>IF(AND(C11="",D11="",E11="",F11="",G11=""),0,SUM(C11:G11))+IF(AND(資金計画２!C11="",資金計画２!D11="",資金計画２!E11="",資金計画２!F11="",資金計画２!G11=""),0,SUM(資金計画２!C11:G11))</f>
        <v>0</v>
      </c>
      <c r="E27" s="399"/>
      <c r="F27" s="440">
        <f>IF(D27="","",IF((ROUNDDOWN(D27*$G$22,-3))&gt;1500000,1500000,ROUNDDOWN(D27*$G$22,-3)))</f>
        <v>0</v>
      </c>
      <c r="G27" s="441"/>
    </row>
    <row r="28" spans="1:7" ht="24" customHeight="1" x14ac:dyDescent="0.55000000000000004">
      <c r="A28" s="31"/>
      <c r="B28" s="418"/>
      <c r="C28" s="98" t="s">
        <v>57</v>
      </c>
      <c r="D28" s="425">
        <f>IF(AND(D25="",D26="",D27=""),"",SUM(D25:E27))</f>
        <v>0</v>
      </c>
      <c r="E28" s="426"/>
      <c r="F28" s="392">
        <f>IF(AND(D28=""),"",IF(SUM(F25:G27)&gt;1500000,1500000,SUM(F25:G27)))</f>
        <v>0</v>
      </c>
      <c r="G28" s="393"/>
    </row>
    <row r="29" spans="1:7" ht="24" customHeight="1" x14ac:dyDescent="0.55000000000000004">
      <c r="A29" s="31"/>
      <c r="B29" s="419" t="s">
        <v>58</v>
      </c>
      <c r="C29" s="99" t="s">
        <v>44</v>
      </c>
      <c r="D29" s="429" t="str">
        <f>F16</f>
        <v/>
      </c>
      <c r="E29" s="430"/>
      <c r="F29" s="431" t="str">
        <f>IF(D29="","",IF((ROUNDDOWN(D29*$G$22,-3))&gt;200000,200000,ROUNDDOWN(D29*$G$22,-3)))</f>
        <v/>
      </c>
      <c r="G29" s="432"/>
    </row>
    <row r="30" spans="1:7" ht="24" customHeight="1" x14ac:dyDescent="0.55000000000000004">
      <c r="A30" s="31"/>
      <c r="B30" s="420"/>
      <c r="C30" s="100" t="s">
        <v>57</v>
      </c>
      <c r="D30" s="433" t="str">
        <f>D29</f>
        <v/>
      </c>
      <c r="E30" s="434"/>
      <c r="F30" s="435" t="str">
        <f>IF(D30="","",IF((ROUNDDOWN(D30*$G$22,-3))&gt;200000,200000,ROUNDDOWN(D30*$G$22,-3)))</f>
        <v/>
      </c>
      <c r="G30" s="436"/>
    </row>
    <row r="31" spans="1:7" ht="24" customHeight="1" x14ac:dyDescent="0.55000000000000004">
      <c r="A31" s="31"/>
      <c r="B31" s="421" t="s">
        <v>41</v>
      </c>
      <c r="C31" s="101" t="s">
        <v>43</v>
      </c>
      <c r="D31" s="437" t="str">
        <f>IF(C15="","",C15)</f>
        <v/>
      </c>
      <c r="E31" s="438"/>
      <c r="F31" s="431" t="str">
        <f>IF(D31="","",IF((ROUNDDOWN(D31*$G$22,-3))&gt;500000,500000,ROUNDDOWN(D31*$G$22,-3)))</f>
        <v/>
      </c>
      <c r="G31" s="432"/>
    </row>
    <row r="32" spans="1:7" ht="24" customHeight="1" x14ac:dyDescent="0.55000000000000004">
      <c r="A32" s="31"/>
      <c r="B32" s="422"/>
      <c r="C32" s="102" t="s">
        <v>45</v>
      </c>
      <c r="D32" s="408" t="str">
        <f>IF(C16="","",C16)</f>
        <v/>
      </c>
      <c r="E32" s="409"/>
      <c r="F32" s="410" t="str">
        <f>IF(D32="","",IF((ROUNDDOWN(D32*$G$22,-3))&gt;200000,200000,ROUNDDOWN(D32*$G$22,-3)))</f>
        <v/>
      </c>
      <c r="G32" s="411"/>
    </row>
    <row r="33" spans="1:7" ht="24" customHeight="1" x14ac:dyDescent="0.55000000000000004">
      <c r="A33" s="31"/>
      <c r="B33" s="422"/>
      <c r="C33" s="103" t="s">
        <v>46</v>
      </c>
      <c r="D33" s="408" t="str">
        <f>IF(C17="","",C17)</f>
        <v/>
      </c>
      <c r="E33" s="409"/>
      <c r="F33" s="410" t="str">
        <f>IF(D33="","",IF((ROUNDDOWN(D33*$G$22,-3))&gt;200000,200000,ROUNDDOWN(D33*$G$22,-3)))</f>
        <v/>
      </c>
      <c r="G33" s="411"/>
    </row>
    <row r="34" spans="1:7" ht="24" customHeight="1" x14ac:dyDescent="0.55000000000000004">
      <c r="A34" s="31"/>
      <c r="B34" s="423"/>
      <c r="C34" s="104" t="s">
        <v>47</v>
      </c>
      <c r="D34" s="412" t="str">
        <f>IF(C18="","",C18)</f>
        <v/>
      </c>
      <c r="E34" s="413"/>
      <c r="F34" s="414" t="str">
        <f>IF(D34="","",IF((ROUNDDOWN(D34*$G$22,-3))&gt;200000,200000,ROUNDDOWN(D34*$G$22,-3)))</f>
        <v/>
      </c>
      <c r="G34" s="415"/>
    </row>
    <row r="35" spans="1:7" ht="24" customHeight="1" x14ac:dyDescent="0.55000000000000004">
      <c r="A35" s="31"/>
      <c r="B35" s="424"/>
      <c r="C35" s="105" t="s">
        <v>57</v>
      </c>
      <c r="D35" s="425" t="str">
        <f>IF(AND(D31="",D32="",D33="",D34=""),"",SUM(D31:E34))</f>
        <v/>
      </c>
      <c r="E35" s="426"/>
      <c r="F35" s="427" t="str">
        <f>IF(AND(F31="",F32="",F33="",F34=""),"",SUM(F31:G34))</f>
        <v/>
      </c>
      <c r="G35" s="428"/>
    </row>
    <row r="36" spans="1:7" ht="37.25" customHeight="1" x14ac:dyDescent="0.55000000000000004">
      <c r="A36" s="31"/>
      <c r="B36" s="402" t="s">
        <v>59</v>
      </c>
      <c r="C36" s="403"/>
      <c r="D36" s="404">
        <f>IF(AND(D28="",D30="",D35=""),"",SUM(D28,D30,D35))</f>
        <v>0</v>
      </c>
      <c r="E36" s="405"/>
      <c r="F36" s="406">
        <f>IF(AND(F28="",F30="",F35=""),"",IF(SUM(F28,F30,F35)&gt;1500000,1500000,SUM(F28,F30,F35)))</f>
        <v>0</v>
      </c>
      <c r="G36" s="407"/>
    </row>
    <row r="37" spans="1:7" ht="15" customHeight="1" x14ac:dyDescent="0.55000000000000004">
      <c r="B37" s="14"/>
      <c r="C37" s="15"/>
      <c r="D37" s="14"/>
    </row>
    <row r="38" spans="1:7" ht="15" customHeight="1" x14ac:dyDescent="0.55000000000000004">
      <c r="B38" s="14"/>
      <c r="C38" s="15"/>
      <c r="D38" s="14"/>
    </row>
    <row r="39" spans="1:7" ht="15" customHeight="1" x14ac:dyDescent="0.55000000000000004"/>
    <row r="40" spans="1:7" ht="15" customHeight="1" x14ac:dyDescent="0.55000000000000004"/>
    <row r="41" spans="1:7" s="1" customFormat="1" ht="15" customHeight="1" x14ac:dyDescent="0.55000000000000004"/>
    <row r="42" spans="1:7" ht="15" customHeight="1" x14ac:dyDescent="0.55000000000000004"/>
    <row r="43" spans="1:7" ht="15" customHeight="1" x14ac:dyDescent="0.55000000000000004"/>
    <row r="44" spans="1:7" ht="15" customHeight="1" x14ac:dyDescent="0.55000000000000004"/>
    <row r="45" spans="1:7" ht="15" customHeight="1" x14ac:dyDescent="0.55000000000000004"/>
    <row r="46" spans="1:7" ht="15" customHeight="1" x14ac:dyDescent="0.55000000000000004">
      <c r="B46" s="11"/>
      <c r="C46" s="12"/>
      <c r="D46" s="13"/>
      <c r="E46" s="13"/>
      <c r="F46" s="13"/>
      <c r="G46" s="13"/>
    </row>
    <row r="47" spans="1:7" ht="15" customHeight="1" x14ac:dyDescent="0.55000000000000004">
      <c r="B47" s="16"/>
      <c r="C47" s="17"/>
      <c r="D47" s="16"/>
      <c r="E47" s="16"/>
      <c r="F47" s="16"/>
      <c r="G47" s="16"/>
    </row>
    <row r="48" spans="1:7" ht="15" customHeight="1" x14ac:dyDescent="0.55000000000000004">
      <c r="G48" s="16"/>
    </row>
    <row r="49" spans="7:7" ht="15" customHeight="1" x14ac:dyDescent="0.55000000000000004">
      <c r="G49" s="16"/>
    </row>
    <row r="50" spans="7:7" ht="15" customHeight="1" x14ac:dyDescent="0.55000000000000004">
      <c r="G50" s="16"/>
    </row>
    <row r="51" spans="7:7" ht="15" customHeight="1" x14ac:dyDescent="0.55000000000000004">
      <c r="G51" s="16"/>
    </row>
    <row r="52" spans="7:7" ht="15" customHeight="1" x14ac:dyDescent="0.55000000000000004">
      <c r="G52" s="16"/>
    </row>
    <row r="53" spans="7:7" ht="15" customHeight="1" x14ac:dyDescent="0.55000000000000004">
      <c r="G53" s="16"/>
    </row>
    <row r="54" spans="7:7" ht="15" customHeight="1" x14ac:dyDescent="0.55000000000000004">
      <c r="G54" s="16"/>
    </row>
    <row r="55" spans="7:7" ht="15" customHeight="1" x14ac:dyDescent="0.55000000000000004">
      <c r="G55" s="16"/>
    </row>
    <row r="56" spans="7:7" ht="15" customHeight="1" x14ac:dyDescent="0.55000000000000004"/>
    <row r="57" spans="7:7" ht="15" customHeight="1" x14ac:dyDescent="0.55000000000000004"/>
    <row r="58" spans="7:7" ht="15" customHeight="1" x14ac:dyDescent="0.55000000000000004"/>
    <row r="59" spans="7:7" ht="15" customHeight="1" x14ac:dyDescent="0.55000000000000004"/>
  </sheetData>
  <sheetProtection algorithmName="SHA-512" hashValue="iYAebZ23qTvrJhiBmUXf5jVqyMSF8mxSXAV2HpjgILEsAGTV9LiIwY11Z/YkVasvaVDkCDyUjNGCgNl6kph6Yw==" saltValue="6VWcxX5veSRQ3+B8c4uArg==" spinCount="100000" sheet="1" objects="1" scenarios="1"/>
  <mergeCells count="41">
    <mergeCell ref="B25:B28"/>
    <mergeCell ref="B29:B30"/>
    <mergeCell ref="B31:B35"/>
    <mergeCell ref="D35:E35"/>
    <mergeCell ref="F35:G35"/>
    <mergeCell ref="D29:E29"/>
    <mergeCell ref="F29:G29"/>
    <mergeCell ref="D30:E30"/>
    <mergeCell ref="F30:G30"/>
    <mergeCell ref="D31:E31"/>
    <mergeCell ref="F31:G31"/>
    <mergeCell ref="D26:E26"/>
    <mergeCell ref="F26:G26"/>
    <mergeCell ref="D27:E27"/>
    <mergeCell ref="F27:G27"/>
    <mergeCell ref="D28:E28"/>
    <mergeCell ref="B36:C36"/>
    <mergeCell ref="D36:E36"/>
    <mergeCell ref="F36:G36"/>
    <mergeCell ref="D32:E32"/>
    <mergeCell ref="F32:G32"/>
    <mergeCell ref="D33:E33"/>
    <mergeCell ref="F33:G33"/>
    <mergeCell ref="D34:E34"/>
    <mergeCell ref="F34:G34"/>
    <mergeCell ref="F28:G28"/>
    <mergeCell ref="F23:G23"/>
    <mergeCell ref="D24:E24"/>
    <mergeCell ref="F24:G24"/>
    <mergeCell ref="D25:E25"/>
    <mergeCell ref="F25:G25"/>
    <mergeCell ref="A11:B11"/>
    <mergeCell ref="A12:B12"/>
    <mergeCell ref="D20:E20"/>
    <mergeCell ref="B23:C23"/>
    <mergeCell ref="D23:E23"/>
    <mergeCell ref="B2:G2"/>
    <mergeCell ref="B3:F3"/>
    <mergeCell ref="A4:B4"/>
    <mergeCell ref="A5:B5"/>
    <mergeCell ref="A10:B10"/>
  </mergeCells>
  <phoneticPr fontId="59"/>
  <conditionalFormatting sqref="C19">
    <cfRule type="cellIs" dxfId="4" priority="1" operator="equal">
      <formula>"申請不可  "</formula>
    </cfRule>
  </conditionalFormatting>
  <conditionalFormatting sqref="C12:G12">
    <cfRule type="cellIs" dxfId="3" priority="2" operator="equal">
      <formula>"申請不可  "</formula>
    </cfRule>
  </conditionalFormatting>
  <dataValidations count="11">
    <dataValidation allowBlank="1" showInputMessage="1" showErrorMessage="1" prompt="早期割引や出展者全員にかかる費用の額を入力" sqref="C9:G9" xr:uid="{00000000-0002-0000-0100-000000000000}"/>
    <dataValidation allowBlank="1" showInputMessage="1" showErrorMessage="1" prompt="出展料が0円の場合、資材費は計上できません" sqref="C10:G10" xr:uid="{00000000-0002-0000-0100-000001000000}"/>
    <dataValidation allowBlank="1" showInputMessage="1" showErrorMessage="1" prompt="出展料が0円の場合、輸送費は計上できません" sqref="C11:G11" xr:uid="{00000000-0002-0000-0100-000002000000}"/>
    <dataValidation allowBlank="1" showInputMessage="1" showErrorMessage="1" prompt="入力不要(自動計算されます)_x000a__x000a_＊出展料が０円の場合、助成対象とならないため、費用計算されません" sqref="C12:G12" xr:uid="{00000000-0002-0000-0100-000003000000}"/>
    <dataValidation allowBlank="1" showInputMessage="1" showErrorMessage="1" prompt="助成対象とするには、リアル展示会での印刷物の使用が必須です" sqref="C15" xr:uid="{00000000-0002-0000-0100-000004000000}"/>
    <dataValidation allowBlank="1" showInputMessage="1" showErrorMessage="1" prompt="助成対象とするには、リアル展示会での動画の使用が必須です" sqref="C16" xr:uid="{00000000-0002-0000-0100-000005000000}"/>
    <dataValidation allowBlank="1" showInputMessage="1" showErrorMessage="1" prompt="入力不要(自動計算されます)" sqref="F16" xr:uid="{00000000-0002-0000-0100-000006000000}"/>
    <dataValidation allowBlank="1" showInputMessage="1" showErrorMessage="1" prompt="助成対象となるに展示会出展をPRする内容が必須です。" sqref="C17" xr:uid="{00000000-0002-0000-0100-000007000000}"/>
    <dataValidation allowBlank="1" showInputMessage="1" showErrorMessage="1" prompt="出展料が0円かつEC初期登録料の申請がない場合、サイト制作・改修費は計上できません" sqref="C18" xr:uid="{00000000-0002-0000-0100-000008000000}"/>
    <dataValidation allowBlank="1" showInputMessage="1" showErrorMessage="1" prompt="入力不要(自動計算されます)_x000a__x000a_＊出展料が０円、かつEC登録料の申請がない場合、助成対象とならないため、費用計算されません" sqref="C19" xr:uid="{00000000-0002-0000-0100-000009000000}"/>
    <dataValidation allowBlank="1" showInputMessage="1" showErrorMessage="1" prompt="小間の内訳を記載" sqref="C6:G7" xr:uid="{00000000-0002-0000-0100-00000A000000}"/>
  </dataValidations>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5"/>
  <sheetViews>
    <sheetView view="pageBreakPreview" zoomScale="76" zoomScaleNormal="85" workbookViewId="0">
      <selection activeCell="C6" sqref="C6"/>
    </sheetView>
  </sheetViews>
  <sheetFormatPr defaultColWidth="8.58203125" defaultRowHeight="18" x14ac:dyDescent="0.55000000000000004"/>
  <cols>
    <col min="1" max="1" width="3" customWidth="1"/>
    <col min="2" max="2" width="13.9140625" customWidth="1"/>
    <col min="3" max="3" width="12.58203125" style="2" customWidth="1"/>
    <col min="4" max="4" width="11.1640625" customWidth="1"/>
    <col min="5" max="5" width="12.08203125" customWidth="1"/>
    <col min="6" max="6" width="12.6640625" customWidth="1"/>
    <col min="7" max="7" width="12.83203125" customWidth="1"/>
    <col min="8" max="8" width="23.9140625" customWidth="1"/>
  </cols>
  <sheetData>
    <row r="1" spans="1:10" x14ac:dyDescent="0.5">
      <c r="A1" s="31"/>
      <c r="B1" s="32"/>
      <c r="C1" s="33"/>
      <c r="D1" s="31"/>
      <c r="E1" s="34"/>
      <c r="F1" s="31"/>
      <c r="G1" s="31"/>
    </row>
    <row r="2" spans="1:10" ht="20.25" customHeight="1" x14ac:dyDescent="0.55000000000000004">
      <c r="A2" s="31"/>
      <c r="B2" s="35" t="s">
        <v>60</v>
      </c>
      <c r="C2" s="442" t="s">
        <v>61</v>
      </c>
      <c r="D2" s="442"/>
      <c r="E2" s="442"/>
      <c r="F2" s="442"/>
      <c r="G2" s="442"/>
    </row>
    <row r="3" spans="1:10" ht="19.5" customHeight="1" x14ac:dyDescent="0.55000000000000004">
      <c r="A3" s="31"/>
      <c r="B3" s="380" t="s">
        <v>25</v>
      </c>
      <c r="C3" s="381"/>
      <c r="D3" s="381"/>
      <c r="E3" s="381"/>
      <c r="F3" s="381"/>
      <c r="G3" s="36" t="s">
        <v>26</v>
      </c>
    </row>
    <row r="4" spans="1:10" ht="15" customHeight="1" x14ac:dyDescent="0.55000000000000004">
      <c r="A4" s="382"/>
      <c r="B4" s="382"/>
      <c r="C4" s="37">
        <v>6</v>
      </c>
      <c r="D4" s="37">
        <v>7</v>
      </c>
      <c r="E4" s="38">
        <v>8</v>
      </c>
      <c r="F4" s="38">
        <v>9</v>
      </c>
      <c r="G4" s="39">
        <v>10</v>
      </c>
    </row>
    <row r="5" spans="1:10" ht="21.75" customHeight="1" x14ac:dyDescent="0.55000000000000004">
      <c r="A5" s="383" t="s">
        <v>32</v>
      </c>
      <c r="B5" s="383"/>
      <c r="C5" s="40" t="str">
        <f>IF(C7="","",C6*C7+C8+C9)</f>
        <v/>
      </c>
      <c r="D5" s="40" t="str">
        <f>IF(D7="","",D6*D7+D8+D9)</f>
        <v/>
      </c>
      <c r="E5" s="40" t="str">
        <f>IF(E7="","",E6*E7+E8+E9)</f>
        <v/>
      </c>
      <c r="F5" s="40" t="str">
        <f>IF(F7="","",F6*F7+F8+F9)</f>
        <v/>
      </c>
      <c r="G5" s="41" t="str">
        <f>IF(G7="","",G6*G7+G8+G9)</f>
        <v/>
      </c>
      <c r="J5" s="18"/>
    </row>
    <row r="6" spans="1:10" ht="21.75" customHeight="1" x14ac:dyDescent="0.55000000000000004">
      <c r="A6" s="42"/>
      <c r="B6" s="43" t="s">
        <v>33</v>
      </c>
      <c r="C6" s="44"/>
      <c r="D6" s="44"/>
      <c r="E6" s="44"/>
      <c r="F6" s="45"/>
      <c r="G6" s="46"/>
      <c r="J6" s="18"/>
    </row>
    <row r="7" spans="1:10" ht="21.75" customHeight="1" x14ac:dyDescent="0.55000000000000004">
      <c r="A7" s="42"/>
      <c r="B7" s="47" t="s">
        <v>34</v>
      </c>
      <c r="C7" s="48"/>
      <c r="D7" s="48"/>
      <c r="E7" s="49"/>
      <c r="F7" s="3"/>
      <c r="G7" s="50"/>
      <c r="J7" s="18"/>
    </row>
    <row r="8" spans="1:10" ht="21.75" customHeight="1" x14ac:dyDescent="0.55000000000000004">
      <c r="A8" s="42"/>
      <c r="B8" s="47" t="s">
        <v>35</v>
      </c>
      <c r="C8" s="48"/>
      <c r="D8" s="3"/>
      <c r="E8" s="4"/>
      <c r="F8" s="3"/>
      <c r="G8" s="50"/>
      <c r="J8" s="18"/>
    </row>
    <row r="9" spans="1:10" ht="21.75" customHeight="1" x14ac:dyDescent="0.55000000000000004">
      <c r="A9" s="51"/>
      <c r="B9" s="52" t="s">
        <v>36</v>
      </c>
      <c r="C9" s="48"/>
      <c r="D9" s="48"/>
      <c r="E9" s="48"/>
      <c r="F9" s="3"/>
      <c r="G9" s="53"/>
      <c r="J9" s="18"/>
    </row>
    <row r="10" spans="1:10" ht="21.75" customHeight="1" x14ac:dyDescent="0.55000000000000004">
      <c r="A10" s="384" t="s">
        <v>37</v>
      </c>
      <c r="B10" s="385"/>
      <c r="C10" s="54"/>
      <c r="D10" s="55"/>
      <c r="E10" s="56"/>
      <c r="F10" s="55"/>
      <c r="G10" s="53"/>
    </row>
    <row r="11" spans="1:10" ht="21.75" customHeight="1" x14ac:dyDescent="0.55000000000000004">
      <c r="A11" s="385" t="s">
        <v>38</v>
      </c>
      <c r="B11" s="385"/>
      <c r="C11" s="57"/>
      <c r="D11" s="58"/>
      <c r="E11" s="59"/>
      <c r="F11" s="60"/>
      <c r="G11" s="61"/>
    </row>
    <row r="12" spans="1:10" ht="21.75" customHeight="1" x14ac:dyDescent="0.55000000000000004">
      <c r="A12" s="386" t="s">
        <v>39</v>
      </c>
      <c r="B12" s="386"/>
      <c r="C12" s="5" t="str">
        <f>IFERROR(IF(C5+C10+C11=0,"",IF(AND(C5=0,C10+C11&gt;0),"申請不可  ",SUM($C$5+$C$10+$C$11))),"")</f>
        <v/>
      </c>
      <c r="D12" s="5" t="str">
        <f>IFERROR(IF(D5+D10+D11=0,"",IF(AND(D5=0,D10+D11&gt;0),"申請不可  ",SUM($D$5+$D$10+$D$11))),"")</f>
        <v/>
      </c>
      <c r="E12" s="5" t="str">
        <f>IFERROR(IF(E5+E10+E11=0,"",IF(AND(E5=0,E10+E11&gt;0),"申請不可  ",SUM($E$5+$E$10+$E$11))),"")</f>
        <v/>
      </c>
      <c r="F12" s="5" t="str">
        <f>IFERROR(IF(F5+F10+F11=0,"",IF(AND(F5=0,F10+F11&gt;0),"申請不可  ",SUM($F$5+$F$10+$F$11))),"")</f>
        <v/>
      </c>
      <c r="G12" s="8" t="str">
        <f>IFERROR(IF(G5+G10+G11=0,"",IF(AND(G5=0,G10+G11&gt;0),"申請不可  ",SUM($G$5+$G$10+$G$11))),"")</f>
        <v/>
      </c>
    </row>
    <row r="13" spans="1:10" ht="15" customHeight="1" x14ac:dyDescent="0.55000000000000004">
      <c r="A13" s="31"/>
      <c r="B13" s="62"/>
      <c r="C13" s="63"/>
      <c r="D13" s="62"/>
      <c r="E13" s="31"/>
      <c r="F13" s="31"/>
      <c r="G13" s="31"/>
    </row>
    <row r="14" spans="1:10" ht="28.75" customHeight="1" x14ac:dyDescent="0.55000000000000004">
      <c r="B14" s="64" t="s">
        <v>62</v>
      </c>
      <c r="C14" s="443" t="s">
        <v>63</v>
      </c>
      <c r="D14" s="444"/>
      <c r="E14" s="444"/>
      <c r="F14" s="444"/>
      <c r="G14" s="444"/>
      <c r="H14" s="444"/>
    </row>
    <row r="15" spans="1:10" ht="15" customHeight="1" x14ac:dyDescent="0.55000000000000004">
      <c r="G15" s="16"/>
    </row>
    <row r="16" spans="1:10" ht="23" customHeight="1" x14ac:dyDescent="0.55000000000000004">
      <c r="A16" s="470">
        <v>6</v>
      </c>
      <c r="B16" s="445" t="s">
        <v>64</v>
      </c>
      <c r="C16" s="446"/>
      <c r="D16" s="445" t="s">
        <v>65</v>
      </c>
      <c r="E16" s="447"/>
      <c r="F16" s="447"/>
      <c r="G16" s="65" t="s">
        <v>66</v>
      </c>
      <c r="H16" s="66"/>
    </row>
    <row r="17" spans="1:8" ht="23" customHeight="1" x14ac:dyDescent="0.55000000000000004">
      <c r="A17" s="471"/>
      <c r="B17" s="448" t="s">
        <v>67</v>
      </c>
      <c r="C17" s="449"/>
      <c r="D17" s="335"/>
      <c r="E17" s="336"/>
      <c r="F17" s="450"/>
      <c r="G17" s="448" t="s">
        <v>68</v>
      </c>
      <c r="H17" s="451"/>
    </row>
    <row r="18" spans="1:8" ht="23" customHeight="1" x14ac:dyDescent="0.55000000000000004">
      <c r="A18" s="471"/>
      <c r="B18" s="448" t="s">
        <v>69</v>
      </c>
      <c r="C18" s="449"/>
      <c r="D18" s="335"/>
      <c r="E18" s="336"/>
      <c r="F18" s="450"/>
      <c r="G18" s="630" t="s">
        <v>250</v>
      </c>
      <c r="H18" s="453"/>
    </row>
    <row r="19" spans="1:8" ht="23" customHeight="1" x14ac:dyDescent="0.55000000000000004">
      <c r="A19" s="471"/>
      <c r="B19" s="454" t="s">
        <v>71</v>
      </c>
      <c r="C19" s="455"/>
      <c r="D19" s="335"/>
      <c r="E19" s="336"/>
      <c r="F19" s="450"/>
      <c r="G19" s="67" t="s">
        <v>72</v>
      </c>
      <c r="H19" s="68"/>
    </row>
    <row r="20" spans="1:8" ht="23" customHeight="1" x14ac:dyDescent="0.55000000000000004">
      <c r="A20" s="471"/>
      <c r="B20" s="448" t="s">
        <v>73</v>
      </c>
      <c r="C20" s="449"/>
      <c r="D20" s="69"/>
      <c r="E20" s="70" t="s">
        <v>74</v>
      </c>
      <c r="F20" s="69"/>
      <c r="G20" s="71" t="s">
        <v>75</v>
      </c>
      <c r="H20" s="68"/>
    </row>
    <row r="21" spans="1:8" ht="23" customHeight="1" x14ac:dyDescent="0.55000000000000004">
      <c r="A21" s="471"/>
      <c r="B21" s="448" t="s">
        <v>76</v>
      </c>
      <c r="C21" s="456"/>
      <c r="D21" s="457" t="s">
        <v>77</v>
      </c>
      <c r="E21" s="458"/>
      <c r="F21" s="72" t="s">
        <v>78</v>
      </c>
      <c r="G21" s="459"/>
      <c r="H21" s="460"/>
    </row>
    <row r="22" spans="1:8" ht="23" customHeight="1" x14ac:dyDescent="0.55000000000000004">
      <c r="A22" s="471"/>
      <c r="B22" s="461" t="s">
        <v>79</v>
      </c>
      <c r="C22" s="456"/>
      <c r="D22" s="462"/>
      <c r="E22" s="463"/>
      <c r="F22" s="463"/>
      <c r="G22" s="463"/>
      <c r="H22" s="464"/>
    </row>
    <row r="23" spans="1:8" ht="23" customHeight="1" x14ac:dyDescent="0.55000000000000004">
      <c r="A23" s="472"/>
      <c r="B23" s="465" t="s">
        <v>80</v>
      </c>
      <c r="C23" s="466"/>
      <c r="D23" s="467"/>
      <c r="E23" s="468"/>
      <c r="F23" s="468"/>
      <c r="G23" s="468"/>
      <c r="H23" s="469"/>
    </row>
    <row r="24" spans="1:8" ht="23" customHeight="1" x14ac:dyDescent="0.55000000000000004">
      <c r="A24" s="470">
        <v>7</v>
      </c>
      <c r="B24" s="445" t="s">
        <v>64</v>
      </c>
      <c r="C24" s="446"/>
      <c r="D24" s="445" t="s">
        <v>65</v>
      </c>
      <c r="E24" s="447"/>
      <c r="F24" s="447"/>
      <c r="G24" s="65" t="s">
        <v>66</v>
      </c>
      <c r="H24" s="66"/>
    </row>
    <row r="25" spans="1:8" ht="23" customHeight="1" x14ac:dyDescent="0.55000000000000004">
      <c r="A25" s="471"/>
      <c r="B25" s="448" t="s">
        <v>67</v>
      </c>
      <c r="C25" s="449"/>
      <c r="D25" s="335"/>
      <c r="E25" s="336"/>
      <c r="F25" s="450"/>
      <c r="G25" s="448" t="s">
        <v>68</v>
      </c>
      <c r="H25" s="451"/>
    </row>
    <row r="26" spans="1:8" ht="23" customHeight="1" x14ac:dyDescent="0.55000000000000004">
      <c r="A26" s="471"/>
      <c r="B26" s="448" t="s">
        <v>69</v>
      </c>
      <c r="C26" s="449"/>
      <c r="D26" s="335"/>
      <c r="E26" s="336"/>
      <c r="F26" s="450"/>
      <c r="G26" s="452"/>
      <c r="H26" s="453"/>
    </row>
    <row r="27" spans="1:8" ht="23" customHeight="1" x14ac:dyDescent="0.55000000000000004">
      <c r="A27" s="471"/>
      <c r="B27" s="454" t="s">
        <v>71</v>
      </c>
      <c r="C27" s="455"/>
      <c r="D27" s="335"/>
      <c r="E27" s="336"/>
      <c r="F27" s="450"/>
      <c r="G27" s="67" t="s">
        <v>72</v>
      </c>
      <c r="H27" s="68"/>
    </row>
    <row r="28" spans="1:8" ht="23" customHeight="1" x14ac:dyDescent="0.55000000000000004">
      <c r="A28" s="471"/>
      <c r="B28" s="448" t="s">
        <v>73</v>
      </c>
      <c r="C28" s="449"/>
      <c r="D28" s="69"/>
      <c r="E28" s="70" t="s">
        <v>74</v>
      </c>
      <c r="F28" s="69"/>
      <c r="G28" s="71" t="s">
        <v>75</v>
      </c>
      <c r="H28" s="68"/>
    </row>
    <row r="29" spans="1:8" ht="23" customHeight="1" x14ac:dyDescent="0.55000000000000004">
      <c r="A29" s="471"/>
      <c r="B29" s="448" t="s">
        <v>76</v>
      </c>
      <c r="C29" s="456"/>
      <c r="D29" s="457" t="s">
        <v>77</v>
      </c>
      <c r="E29" s="458"/>
      <c r="F29" s="72" t="s">
        <v>78</v>
      </c>
      <c r="G29" s="459"/>
      <c r="H29" s="460"/>
    </row>
    <row r="30" spans="1:8" ht="23" customHeight="1" x14ac:dyDescent="0.55000000000000004">
      <c r="A30" s="471"/>
      <c r="B30" s="461" t="s">
        <v>79</v>
      </c>
      <c r="C30" s="456"/>
      <c r="D30" s="462"/>
      <c r="E30" s="463"/>
      <c r="F30" s="463"/>
      <c r="G30" s="463"/>
      <c r="H30" s="464"/>
    </row>
    <row r="31" spans="1:8" ht="23" customHeight="1" x14ac:dyDescent="0.55000000000000004">
      <c r="A31" s="472"/>
      <c r="B31" s="465" t="s">
        <v>80</v>
      </c>
      <c r="C31" s="466"/>
      <c r="D31" s="467"/>
      <c r="E31" s="468"/>
      <c r="F31" s="468"/>
      <c r="G31" s="468"/>
      <c r="H31" s="469"/>
    </row>
    <row r="32" spans="1:8" ht="23" customHeight="1" x14ac:dyDescent="0.55000000000000004">
      <c r="A32" s="470">
        <v>8</v>
      </c>
      <c r="B32" s="445" t="s">
        <v>64</v>
      </c>
      <c r="C32" s="446"/>
      <c r="D32" s="445" t="s">
        <v>65</v>
      </c>
      <c r="E32" s="447"/>
      <c r="F32" s="447"/>
      <c r="G32" s="65" t="s">
        <v>66</v>
      </c>
      <c r="H32" s="66"/>
    </row>
    <row r="33" spans="1:8" ht="23" customHeight="1" x14ac:dyDescent="0.55000000000000004">
      <c r="A33" s="471"/>
      <c r="B33" s="448" t="s">
        <v>67</v>
      </c>
      <c r="C33" s="449"/>
      <c r="D33" s="335"/>
      <c r="E33" s="336"/>
      <c r="F33" s="450"/>
      <c r="G33" s="454" t="s">
        <v>68</v>
      </c>
      <c r="H33" s="451"/>
    </row>
    <row r="34" spans="1:8" ht="23" customHeight="1" x14ac:dyDescent="0.55000000000000004">
      <c r="A34" s="471"/>
      <c r="B34" s="448" t="s">
        <v>69</v>
      </c>
      <c r="C34" s="449"/>
      <c r="D34" s="335"/>
      <c r="E34" s="336"/>
      <c r="F34" s="450"/>
      <c r="G34" s="452"/>
      <c r="H34" s="453"/>
    </row>
    <row r="35" spans="1:8" ht="23" customHeight="1" x14ac:dyDescent="0.55000000000000004">
      <c r="A35" s="471"/>
      <c r="B35" s="454" t="s">
        <v>71</v>
      </c>
      <c r="C35" s="455"/>
      <c r="D35" s="335"/>
      <c r="E35" s="336"/>
      <c r="F35" s="450"/>
      <c r="G35" s="67" t="s">
        <v>72</v>
      </c>
      <c r="H35" s="68"/>
    </row>
    <row r="36" spans="1:8" ht="23" customHeight="1" x14ac:dyDescent="0.55000000000000004">
      <c r="A36" s="471"/>
      <c r="B36" s="448" t="s">
        <v>73</v>
      </c>
      <c r="C36" s="449"/>
      <c r="D36" s="69"/>
      <c r="E36" s="70" t="s">
        <v>74</v>
      </c>
      <c r="F36" s="69"/>
      <c r="G36" s="71" t="s">
        <v>75</v>
      </c>
      <c r="H36" s="68"/>
    </row>
    <row r="37" spans="1:8" ht="23" customHeight="1" x14ac:dyDescent="0.55000000000000004">
      <c r="A37" s="471"/>
      <c r="B37" s="448" t="s">
        <v>76</v>
      </c>
      <c r="C37" s="456"/>
      <c r="D37" s="457" t="s">
        <v>77</v>
      </c>
      <c r="E37" s="458"/>
      <c r="F37" s="72" t="s">
        <v>78</v>
      </c>
      <c r="G37" s="459"/>
      <c r="H37" s="460"/>
    </row>
    <row r="38" spans="1:8" ht="23" customHeight="1" x14ac:dyDescent="0.55000000000000004">
      <c r="A38" s="471"/>
      <c r="B38" s="461" t="s">
        <v>79</v>
      </c>
      <c r="C38" s="456"/>
      <c r="D38" s="462"/>
      <c r="E38" s="463"/>
      <c r="F38" s="463"/>
      <c r="G38" s="463"/>
      <c r="H38" s="464"/>
    </row>
    <row r="39" spans="1:8" ht="23" customHeight="1" x14ac:dyDescent="0.55000000000000004">
      <c r="A39" s="472"/>
      <c r="B39" s="465" t="s">
        <v>80</v>
      </c>
      <c r="C39" s="466"/>
      <c r="D39" s="467"/>
      <c r="E39" s="468"/>
      <c r="F39" s="468"/>
      <c r="G39" s="468"/>
      <c r="H39" s="469"/>
    </row>
    <row r="40" spans="1:8" ht="23" customHeight="1" x14ac:dyDescent="0.55000000000000004">
      <c r="A40" s="470">
        <v>9</v>
      </c>
      <c r="B40" s="445" t="s">
        <v>64</v>
      </c>
      <c r="C40" s="446"/>
      <c r="D40" s="445" t="s">
        <v>65</v>
      </c>
      <c r="E40" s="447"/>
      <c r="F40" s="447"/>
      <c r="G40" s="65" t="s">
        <v>66</v>
      </c>
      <c r="H40" s="66"/>
    </row>
    <row r="41" spans="1:8" ht="23" customHeight="1" x14ac:dyDescent="0.55000000000000004">
      <c r="A41" s="471"/>
      <c r="B41" s="448" t="s">
        <v>67</v>
      </c>
      <c r="C41" s="449"/>
      <c r="D41" s="335"/>
      <c r="E41" s="336"/>
      <c r="F41" s="450"/>
      <c r="G41" s="454" t="s">
        <v>68</v>
      </c>
      <c r="H41" s="451"/>
    </row>
    <row r="42" spans="1:8" ht="23" customHeight="1" x14ac:dyDescent="0.55000000000000004">
      <c r="A42" s="471"/>
      <c r="B42" s="448" t="s">
        <v>69</v>
      </c>
      <c r="C42" s="449"/>
      <c r="D42" s="335"/>
      <c r="E42" s="336"/>
      <c r="F42" s="450"/>
      <c r="G42" s="452"/>
      <c r="H42" s="453"/>
    </row>
    <row r="43" spans="1:8" ht="23" customHeight="1" x14ac:dyDescent="0.55000000000000004">
      <c r="A43" s="471"/>
      <c r="B43" s="454" t="s">
        <v>71</v>
      </c>
      <c r="C43" s="455"/>
      <c r="D43" s="335"/>
      <c r="E43" s="336"/>
      <c r="F43" s="450"/>
      <c r="G43" s="67" t="s">
        <v>72</v>
      </c>
      <c r="H43" s="68"/>
    </row>
    <row r="44" spans="1:8" ht="23" customHeight="1" x14ac:dyDescent="0.55000000000000004">
      <c r="A44" s="471"/>
      <c r="B44" s="448" t="s">
        <v>73</v>
      </c>
      <c r="C44" s="449"/>
      <c r="D44" s="69"/>
      <c r="E44" s="70" t="s">
        <v>74</v>
      </c>
      <c r="F44" s="69"/>
      <c r="G44" s="71" t="s">
        <v>75</v>
      </c>
      <c r="H44" s="68"/>
    </row>
    <row r="45" spans="1:8" ht="23" customHeight="1" x14ac:dyDescent="0.55000000000000004">
      <c r="A45" s="471"/>
      <c r="B45" s="448" t="s">
        <v>76</v>
      </c>
      <c r="C45" s="456"/>
      <c r="D45" s="457" t="s">
        <v>77</v>
      </c>
      <c r="E45" s="458"/>
      <c r="F45" s="72" t="s">
        <v>78</v>
      </c>
      <c r="G45" s="459"/>
      <c r="H45" s="460"/>
    </row>
    <row r="46" spans="1:8" ht="23" customHeight="1" x14ac:dyDescent="0.55000000000000004">
      <c r="A46" s="471"/>
      <c r="B46" s="461" t="s">
        <v>79</v>
      </c>
      <c r="C46" s="456"/>
      <c r="D46" s="462"/>
      <c r="E46" s="463"/>
      <c r="F46" s="463"/>
      <c r="G46" s="463"/>
      <c r="H46" s="464"/>
    </row>
    <row r="47" spans="1:8" ht="23" customHeight="1" x14ac:dyDescent="0.55000000000000004">
      <c r="A47" s="472"/>
      <c r="B47" s="465" t="s">
        <v>80</v>
      </c>
      <c r="C47" s="466"/>
      <c r="D47" s="467"/>
      <c r="E47" s="468"/>
      <c r="F47" s="468"/>
      <c r="G47" s="468"/>
      <c r="H47" s="469"/>
    </row>
    <row r="48" spans="1:8" ht="23" customHeight="1" x14ac:dyDescent="0.55000000000000004">
      <c r="A48" s="473">
        <v>10</v>
      </c>
      <c r="B48" s="445" t="s">
        <v>64</v>
      </c>
      <c r="C48" s="446"/>
      <c r="D48" s="445" t="s">
        <v>65</v>
      </c>
      <c r="E48" s="447"/>
      <c r="F48" s="447"/>
      <c r="G48" s="65" t="s">
        <v>66</v>
      </c>
      <c r="H48" s="66"/>
    </row>
    <row r="49" spans="1:8" ht="23" customHeight="1" x14ac:dyDescent="0.55000000000000004">
      <c r="A49" s="474"/>
      <c r="B49" s="448" t="s">
        <v>67</v>
      </c>
      <c r="C49" s="449"/>
      <c r="D49" s="335"/>
      <c r="E49" s="336"/>
      <c r="F49" s="450"/>
      <c r="G49" s="454" t="s">
        <v>68</v>
      </c>
      <c r="H49" s="451"/>
    </row>
    <row r="50" spans="1:8" ht="23" customHeight="1" x14ac:dyDescent="0.55000000000000004">
      <c r="A50" s="474"/>
      <c r="B50" s="448" t="s">
        <v>69</v>
      </c>
      <c r="C50" s="449"/>
      <c r="D50" s="335"/>
      <c r="E50" s="336"/>
      <c r="F50" s="450"/>
      <c r="G50" s="452"/>
      <c r="H50" s="453"/>
    </row>
    <row r="51" spans="1:8" ht="23" customHeight="1" x14ac:dyDescent="0.55000000000000004">
      <c r="A51" s="474"/>
      <c r="B51" s="454" t="s">
        <v>71</v>
      </c>
      <c r="C51" s="455"/>
      <c r="D51" s="335"/>
      <c r="E51" s="336"/>
      <c r="F51" s="450"/>
      <c r="G51" s="67" t="s">
        <v>72</v>
      </c>
      <c r="H51" s="68"/>
    </row>
    <row r="52" spans="1:8" ht="23" customHeight="1" x14ac:dyDescent="0.55000000000000004">
      <c r="A52" s="474"/>
      <c r="B52" s="448" t="s">
        <v>73</v>
      </c>
      <c r="C52" s="449"/>
      <c r="D52" s="69"/>
      <c r="E52" s="70" t="s">
        <v>74</v>
      </c>
      <c r="F52" s="69"/>
      <c r="G52" s="71" t="s">
        <v>75</v>
      </c>
      <c r="H52" s="68"/>
    </row>
    <row r="53" spans="1:8" ht="23" customHeight="1" x14ac:dyDescent="0.55000000000000004">
      <c r="A53" s="474"/>
      <c r="B53" s="448" t="s">
        <v>76</v>
      </c>
      <c r="C53" s="456"/>
      <c r="D53" s="457" t="s">
        <v>77</v>
      </c>
      <c r="E53" s="458"/>
      <c r="F53" s="72" t="s">
        <v>78</v>
      </c>
      <c r="G53" s="459"/>
      <c r="H53" s="460"/>
    </row>
    <row r="54" spans="1:8" ht="23" customHeight="1" x14ac:dyDescent="0.55000000000000004">
      <c r="A54" s="474"/>
      <c r="B54" s="461" t="s">
        <v>79</v>
      </c>
      <c r="C54" s="456"/>
      <c r="D54" s="462"/>
      <c r="E54" s="463"/>
      <c r="F54" s="463"/>
      <c r="G54" s="463"/>
      <c r="H54" s="464"/>
    </row>
    <row r="55" spans="1:8" ht="23" customHeight="1" x14ac:dyDescent="0.55000000000000004">
      <c r="A55" s="475"/>
      <c r="B55" s="465" t="s">
        <v>80</v>
      </c>
      <c r="C55" s="466"/>
      <c r="D55" s="467"/>
      <c r="E55" s="468"/>
      <c r="F55" s="468"/>
      <c r="G55" s="468"/>
      <c r="H55" s="469"/>
    </row>
  </sheetData>
  <sheetProtection algorithmName="SHA-512" hashValue="q+y+0nM3wnuJK9tVJuiNDZh2feOrn1Xu7GxdWHF8n6YdC7Xx7Q3ERPZp9jZL7HY/gONAHlFOwJZYanO5TLefQw==" saltValue="PE0WCzIphLB9I8too8LvGw==" spinCount="100000" sheet="1" objects="1" scenarios="1"/>
  <mergeCells count="103">
    <mergeCell ref="B53:C53"/>
    <mergeCell ref="D53:E53"/>
    <mergeCell ref="G53:H53"/>
    <mergeCell ref="B54:C54"/>
    <mergeCell ref="D54:H54"/>
    <mergeCell ref="B55:C55"/>
    <mergeCell ref="D55:H55"/>
    <mergeCell ref="A16:A23"/>
    <mergeCell ref="A24:A31"/>
    <mergeCell ref="A32:A39"/>
    <mergeCell ref="A40:A47"/>
    <mergeCell ref="A48:A55"/>
    <mergeCell ref="B49:C49"/>
    <mergeCell ref="D49:F49"/>
    <mergeCell ref="G49:H49"/>
    <mergeCell ref="B50:C50"/>
    <mergeCell ref="D50:F50"/>
    <mergeCell ref="G50:H50"/>
    <mergeCell ref="B51:C51"/>
    <mergeCell ref="D51:F51"/>
    <mergeCell ref="B52:C52"/>
    <mergeCell ref="B45:C45"/>
    <mergeCell ref="D45:E45"/>
    <mergeCell ref="G45:H45"/>
    <mergeCell ref="B46:C46"/>
    <mergeCell ref="D46:H46"/>
    <mergeCell ref="B47:C47"/>
    <mergeCell ref="D47:H47"/>
    <mergeCell ref="B48:C48"/>
    <mergeCell ref="D48:F48"/>
    <mergeCell ref="B41:C41"/>
    <mergeCell ref="D41:F41"/>
    <mergeCell ref="G41:H41"/>
    <mergeCell ref="B42:C42"/>
    <mergeCell ref="D42:F42"/>
    <mergeCell ref="G42:H42"/>
    <mergeCell ref="B43:C43"/>
    <mergeCell ref="D43:F43"/>
    <mergeCell ref="B44:C44"/>
    <mergeCell ref="B37:C37"/>
    <mergeCell ref="D37:E37"/>
    <mergeCell ref="G37:H37"/>
    <mergeCell ref="B38:C38"/>
    <mergeCell ref="D38:H38"/>
    <mergeCell ref="B39:C39"/>
    <mergeCell ref="D39:H39"/>
    <mergeCell ref="B40:C40"/>
    <mergeCell ref="D40:F40"/>
    <mergeCell ref="B33:C33"/>
    <mergeCell ref="D33:F33"/>
    <mergeCell ref="G33:H33"/>
    <mergeCell ref="B34:C34"/>
    <mergeCell ref="D34:F34"/>
    <mergeCell ref="G34:H34"/>
    <mergeCell ref="B35:C35"/>
    <mergeCell ref="D35:F35"/>
    <mergeCell ref="B36:C36"/>
    <mergeCell ref="B29:C29"/>
    <mergeCell ref="D29:E29"/>
    <mergeCell ref="G29:H29"/>
    <mergeCell ref="B30:C30"/>
    <mergeCell ref="D30:H30"/>
    <mergeCell ref="B31:C31"/>
    <mergeCell ref="D31:H31"/>
    <mergeCell ref="B32:C32"/>
    <mergeCell ref="D32:F32"/>
    <mergeCell ref="B25:C25"/>
    <mergeCell ref="D25:F25"/>
    <mergeCell ref="G25:H25"/>
    <mergeCell ref="B26:C26"/>
    <mergeCell ref="D26:F26"/>
    <mergeCell ref="G26:H26"/>
    <mergeCell ref="B27:C27"/>
    <mergeCell ref="D27:F27"/>
    <mergeCell ref="B28:C28"/>
    <mergeCell ref="B21:C21"/>
    <mergeCell ref="D21:E21"/>
    <mergeCell ref="G21:H21"/>
    <mergeCell ref="B22:C22"/>
    <mergeCell ref="D22:H22"/>
    <mergeCell ref="B23:C23"/>
    <mergeCell ref="D23:H23"/>
    <mergeCell ref="B24:C24"/>
    <mergeCell ref="D24:F24"/>
    <mergeCell ref="B17:C17"/>
    <mergeCell ref="D17:F17"/>
    <mergeCell ref="G17:H17"/>
    <mergeCell ref="B18:C18"/>
    <mergeCell ref="D18:F18"/>
    <mergeCell ref="G18:H18"/>
    <mergeCell ref="B19:C19"/>
    <mergeCell ref="D19:F19"/>
    <mergeCell ref="B20:C20"/>
    <mergeCell ref="C2:G2"/>
    <mergeCell ref="B3:F3"/>
    <mergeCell ref="A4:B4"/>
    <mergeCell ref="A5:B5"/>
    <mergeCell ref="A10:B10"/>
    <mergeCell ref="A11:B11"/>
    <mergeCell ref="A12:B12"/>
    <mergeCell ref="C14:H14"/>
    <mergeCell ref="B16:C16"/>
    <mergeCell ref="D16:F16"/>
  </mergeCells>
  <phoneticPr fontId="59"/>
  <conditionalFormatting sqref="C12:G12">
    <cfRule type="cellIs" dxfId="2" priority="2" operator="equal">
      <formula>"申請不可  "</formula>
    </cfRule>
  </conditionalFormatting>
  <dataValidations count="12">
    <dataValidation allowBlank="1" showInputMessage="1" showErrorMessage="1" prompt="早期割引や出展者全員にかかる費用の額を入力" sqref="C9:G9" xr:uid="{00000000-0002-0000-0200-000000000000}"/>
    <dataValidation allowBlank="1" showInputMessage="1" showErrorMessage="1" prompt="出展料が0円の場合、資材費は計上できません" sqref="C10:G10" xr:uid="{00000000-0002-0000-0200-000001000000}"/>
    <dataValidation allowBlank="1" showInputMessage="1" showErrorMessage="1" prompt="出展料が0円の場合、輸送費は計上できません" sqref="C11:G11" xr:uid="{00000000-0002-0000-0200-000002000000}"/>
    <dataValidation allowBlank="1" showInputMessage="1" showErrorMessage="1" prompt="入力不要(自動計算されます)_x000a__x000a_＊出展料が０円の場合、助成対象とならないため、費用計算されません" sqref="C12:G12" xr:uid="{00000000-0002-0000-0200-000003000000}"/>
    <dataValidation type="list" allowBlank="1" showInputMessage="1" showErrorMessage="1" prompt="プルダウンして選択" sqref="H19 H27 H35 H43 H51" xr:uid="{00000000-0002-0000-0200-000005000000}">
      <formula1>"申請者名,申請者名＋自社ブランド名,自社ブランド名"</formula1>
    </dataValidation>
    <dataValidation allowBlank="1" showInputMessage="1" showErrorMessage="1" prompt="西暦年/月/日　を半角で入力_x000a_例）_x000a_2023年4月1日_x000a_→2023/4/1_x000a_" sqref="D20 F20 D28 F28 D36 F36 D44 F44 D52 F52" xr:uid="{00000000-0002-0000-0200-000006000000}"/>
    <dataValidation type="list" allowBlank="1" showInputMessage="1" showErrorMessage="1" prompt="【プルダウンして選択】_x000a_　「自社商品」＝自社の製品・技術・商品・サービス_x000a_「販売権あり」＝自社で販売権を持つ他社の製品・技術・商品・サービス_x000a__x000a_※販売権のない他社商品を含む出展は助成対象にできません。" sqref="H20 H28 H36 H44 H52" xr:uid="{00000000-0002-0000-0200-000007000000}">
      <formula1>"自社商品,自社取扱商品（販売権あり）,自社商品＋自社取扱商品"</formula1>
    </dataValidation>
    <dataValidation type="list" allowBlank="1" showInputMessage="1" showErrorMessage="1" prompt="プルダウンして選択" sqref="D21 D29 D37 D45 D53" xr:uid="{00000000-0002-0000-0200-000008000000}">
      <formula1>"　,東京ビッグサイト,幕張メッセ,サンシャイン池袋,パシフィコ横浜,その他（都内）,その他（神奈川・千葉・埼玉）,その他（上記以外）"</formula1>
    </dataValidation>
    <dataValidation allowBlank="1" showInputMessage="1" showErrorMessage="1" prompt="その他を選んだ場合のみ入力" sqref="G21:H21 G29:H29 G37:H37 G45:H45 G53:H53" xr:uid="{00000000-0002-0000-0200-000009000000}"/>
    <dataValidation allowBlank="1" showInputMessage="1" showErrorMessage="1" prompt="展示する商品名も具体的に記入" sqref="D23 D31 D39 D47 D55" xr:uid="{00000000-0002-0000-0200-00000A000000}"/>
    <dataValidation allowBlank="1" showInputMessage="1" showErrorMessage="1" prompt="小間の内訳を記載" sqref="C6:G7" xr:uid="{00000000-0002-0000-0200-00000B000000}"/>
    <dataValidation type="list" allowBlank="1" showInputMessage="1" showErrorMessage="1" prompt="プルダウンして選択" sqref="H16 H24 H32 H40 H48" xr:uid="{BC3EFF9C-0761-49F8-AC44-8EAA0C54054B}">
      <formula1>"単独（主催者）,パビリオン"</formula1>
    </dataValidation>
  </dataValidations>
  <pageMargins left="0.70866141732283505" right="0.70866141732283505" top="0.74803149606299202" bottom="0.74803149606299202" header="0.31496062992126" footer="0.31496062992126"/>
  <pageSetup paperSize="9" scale="77" fitToHeight="2" orientation="portrait" r:id="rId1"/>
  <rowBreaks count="1" manualBreakCount="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CS37"/>
  <sheetViews>
    <sheetView view="pageBreakPreview" zoomScale="116" zoomScaleNormal="100" workbookViewId="0">
      <selection activeCell="D11" sqref="D11:F11"/>
    </sheetView>
  </sheetViews>
  <sheetFormatPr defaultColWidth="9" defaultRowHeight="16.5" x14ac:dyDescent="0.55000000000000004"/>
  <cols>
    <col min="1" max="1" width="1.6640625" style="170" customWidth="1"/>
    <col min="2" max="2" width="2.58203125" style="170" customWidth="1"/>
    <col min="3" max="3" width="13.58203125" style="170" customWidth="1"/>
    <col min="4" max="4" width="10.83203125" style="170" customWidth="1"/>
    <col min="5" max="5" width="3.83203125" style="170" customWidth="1"/>
    <col min="6" max="6" width="2.5" style="170" customWidth="1"/>
    <col min="7" max="7" width="7.5" style="170" customWidth="1"/>
    <col min="8" max="8" width="6.33203125" style="170" customWidth="1"/>
    <col min="9" max="9" width="4.6640625" style="170" customWidth="1"/>
    <col min="10" max="10" width="6.08203125" style="170" customWidth="1"/>
    <col min="11" max="11" width="7.6640625" style="170" customWidth="1"/>
    <col min="12" max="13" width="3.08203125" style="170" customWidth="1"/>
    <col min="14" max="48" width="10.6640625" style="170" customWidth="1"/>
    <col min="49" max="49" width="10.6640625" style="170" hidden="1" customWidth="1"/>
    <col min="50" max="69" width="9" style="170" hidden="1" customWidth="1"/>
    <col min="70" max="88" width="8.58203125" style="170" hidden="1" customWidth="1"/>
    <col min="89" max="94" width="8.58203125" style="170" customWidth="1"/>
    <col min="95" max="16384" width="9" style="170"/>
  </cols>
  <sheetData>
    <row r="1" spans="1:97" ht="22.25" customHeight="1" x14ac:dyDescent="0.55000000000000004">
      <c r="A1" s="169" t="s">
        <v>0</v>
      </c>
      <c r="M1" s="171"/>
      <c r="N1" s="171"/>
      <c r="AX1" s="171"/>
    </row>
    <row r="2" spans="1:97" s="178" customFormat="1" ht="24" customHeight="1" x14ac:dyDescent="0.5">
      <c r="A2" s="172"/>
      <c r="B2" s="173" t="s">
        <v>2</v>
      </c>
      <c r="C2" s="173"/>
      <c r="D2" s="173"/>
      <c r="E2" s="173"/>
      <c r="F2" s="173"/>
      <c r="G2" s="173"/>
      <c r="H2" s="173"/>
      <c r="I2" s="173"/>
      <c r="J2" s="173"/>
      <c r="K2" s="173"/>
      <c r="L2" s="173"/>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5" t="s">
        <v>81</v>
      </c>
      <c r="AY2" s="176" t="s">
        <v>82</v>
      </c>
      <c r="AZ2" s="176" t="s">
        <v>83</v>
      </c>
      <c r="BA2" s="177"/>
      <c r="BB2" s="177"/>
      <c r="BC2" s="177"/>
      <c r="BD2" s="177"/>
      <c r="BE2" s="177"/>
      <c r="BF2" s="177"/>
      <c r="BG2" s="177"/>
      <c r="BH2" s="177"/>
      <c r="BI2" s="177"/>
      <c r="BJ2" s="177"/>
      <c r="BK2" s="177"/>
      <c r="BL2" s="177"/>
      <c r="BM2" s="177"/>
      <c r="BN2" s="177"/>
      <c r="BO2" s="177"/>
      <c r="BP2" s="177"/>
      <c r="BQ2" s="177"/>
      <c r="BR2" s="177"/>
      <c r="BS2" s="177"/>
      <c r="BT2" s="177"/>
      <c r="BU2" s="177"/>
      <c r="BV2" s="177"/>
      <c r="BW2" s="176"/>
      <c r="BX2" s="176"/>
      <c r="BY2" s="176"/>
      <c r="BZ2" s="176"/>
      <c r="CA2" s="176"/>
      <c r="CC2" s="177"/>
      <c r="CD2" s="177"/>
      <c r="CE2" s="177"/>
      <c r="CF2" s="177"/>
      <c r="CG2" s="177"/>
      <c r="CH2" s="177"/>
      <c r="CI2" s="177"/>
      <c r="CJ2" s="177"/>
      <c r="CK2" s="177"/>
      <c r="CL2" s="177"/>
      <c r="CM2" s="177"/>
      <c r="CN2" s="177"/>
      <c r="CO2" s="177"/>
      <c r="CP2" s="177"/>
      <c r="CQ2" s="177"/>
      <c r="CR2" s="177"/>
      <c r="CS2" s="177"/>
    </row>
    <row r="3" spans="1:97" s="178" customFormat="1" ht="13.5" customHeight="1" x14ac:dyDescent="0.55000000000000004">
      <c r="B3" s="562" t="s">
        <v>84</v>
      </c>
      <c r="C3" s="563"/>
      <c r="D3" s="558" t="s">
        <v>85</v>
      </c>
      <c r="E3" s="566" t="s">
        <v>4</v>
      </c>
      <c r="F3" s="563"/>
      <c r="G3" s="563"/>
      <c r="H3" s="538"/>
      <c r="I3" s="539"/>
      <c r="J3" s="539"/>
      <c r="K3" s="539"/>
      <c r="L3" s="540"/>
      <c r="M3" s="179"/>
      <c r="N3" s="179"/>
      <c r="O3" s="179"/>
      <c r="P3" s="179"/>
      <c r="Q3" s="179"/>
      <c r="R3" s="179"/>
      <c r="S3" s="179"/>
      <c r="T3" s="179"/>
      <c r="U3" s="179"/>
      <c r="V3" s="180"/>
      <c r="W3" s="179"/>
      <c r="X3" s="179"/>
      <c r="Y3" s="179"/>
      <c r="Z3" s="179"/>
      <c r="AA3" s="179"/>
      <c r="AB3" s="179"/>
      <c r="AC3" s="179"/>
      <c r="AD3" s="179"/>
      <c r="AE3" s="180"/>
      <c r="AF3" s="179"/>
      <c r="AG3" s="179"/>
      <c r="AH3" s="179"/>
      <c r="AI3" s="179"/>
      <c r="AJ3" s="179"/>
      <c r="AK3" s="179"/>
      <c r="AL3" s="179"/>
      <c r="AM3" s="179"/>
      <c r="AN3" s="180"/>
      <c r="AO3" s="179"/>
      <c r="AP3" s="179"/>
      <c r="AQ3" s="179"/>
      <c r="AR3" s="179"/>
      <c r="AS3" s="179"/>
      <c r="AT3" s="179"/>
      <c r="AU3" s="179"/>
      <c r="AV3" s="179"/>
      <c r="AW3" s="180"/>
      <c r="AX3" s="175" t="s">
        <v>86</v>
      </c>
      <c r="AY3" s="176" t="s">
        <v>87</v>
      </c>
      <c r="AZ3" s="176" t="s">
        <v>88</v>
      </c>
      <c r="BA3" s="177"/>
      <c r="BB3" s="177"/>
      <c r="BC3" s="177"/>
      <c r="BD3" s="177"/>
      <c r="BE3" s="177"/>
      <c r="BF3" s="177"/>
      <c r="BG3" s="177"/>
      <c r="BH3" s="177"/>
      <c r="BI3" s="177"/>
      <c r="BJ3" s="177"/>
      <c r="BK3" s="177"/>
      <c r="BL3" s="177"/>
      <c r="BM3" s="177"/>
      <c r="BN3" s="177"/>
      <c r="BO3" s="177"/>
      <c r="BP3" s="177"/>
      <c r="BQ3" s="177"/>
      <c r="BR3" s="177"/>
      <c r="BS3" s="177"/>
      <c r="BT3" s="177"/>
      <c r="BU3" s="177"/>
      <c r="BV3" s="177"/>
      <c r="BW3" s="181"/>
      <c r="BX3" s="181"/>
      <c r="BY3" s="181"/>
      <c r="BZ3" s="181"/>
      <c r="CA3" s="182"/>
      <c r="CB3" s="182"/>
      <c r="CC3" s="182"/>
      <c r="CD3" s="182"/>
      <c r="CE3" s="182"/>
      <c r="CF3" s="182"/>
      <c r="CG3" s="177"/>
      <c r="CH3" s="177"/>
      <c r="CI3" s="177"/>
      <c r="CJ3" s="177"/>
      <c r="CK3" s="177"/>
      <c r="CL3" s="177"/>
      <c r="CM3" s="177"/>
      <c r="CN3" s="177"/>
      <c r="CO3" s="177"/>
      <c r="CP3" s="177"/>
      <c r="CQ3" s="177"/>
      <c r="CR3" s="177"/>
      <c r="CS3" s="177"/>
    </row>
    <row r="4" spans="1:97" s="178" customFormat="1" ht="26.15" customHeight="1" x14ac:dyDescent="0.55000000000000004">
      <c r="A4" s="183"/>
      <c r="B4" s="564"/>
      <c r="C4" s="565"/>
      <c r="D4" s="559"/>
      <c r="E4" s="565"/>
      <c r="F4" s="565"/>
      <c r="G4" s="565"/>
      <c r="H4" s="541"/>
      <c r="I4" s="542"/>
      <c r="J4" s="542"/>
      <c r="K4" s="542"/>
      <c r="L4" s="543"/>
      <c r="M4" s="184"/>
      <c r="N4" s="184"/>
      <c r="O4" s="184"/>
      <c r="P4" s="184"/>
      <c r="Q4" s="184"/>
      <c r="R4" s="184"/>
      <c r="S4" s="184"/>
      <c r="T4" s="184"/>
      <c r="U4" s="184"/>
      <c r="V4" s="185"/>
      <c r="W4" s="184"/>
      <c r="X4" s="184"/>
      <c r="Y4" s="184"/>
      <c r="Z4" s="184"/>
      <c r="AA4" s="184"/>
      <c r="AB4" s="184"/>
      <c r="AC4" s="184"/>
      <c r="AD4" s="184"/>
      <c r="AE4" s="185"/>
      <c r="AF4" s="184"/>
      <c r="AG4" s="184"/>
      <c r="AH4" s="184"/>
      <c r="AI4" s="184"/>
      <c r="AJ4" s="184"/>
      <c r="AK4" s="184"/>
      <c r="AL4" s="184"/>
      <c r="AM4" s="184"/>
      <c r="AN4" s="185"/>
      <c r="AO4" s="184"/>
      <c r="AP4" s="184"/>
      <c r="AQ4" s="184"/>
      <c r="AR4" s="184"/>
      <c r="AS4" s="184"/>
      <c r="AT4" s="184"/>
      <c r="AU4" s="184"/>
      <c r="AV4" s="184"/>
      <c r="AW4" s="185"/>
      <c r="AX4" s="175" t="s">
        <v>89</v>
      </c>
      <c r="AY4" s="176" t="s">
        <v>90</v>
      </c>
      <c r="AZ4" s="176"/>
      <c r="BA4" s="177"/>
      <c r="BB4" s="177"/>
      <c r="BC4" s="177"/>
      <c r="BD4" s="177"/>
      <c r="BE4" s="177"/>
      <c r="BF4" s="177"/>
      <c r="BG4" s="177"/>
      <c r="BH4" s="177"/>
      <c r="BI4" s="177"/>
      <c r="BJ4" s="177"/>
      <c r="BK4" s="177"/>
      <c r="BL4" s="177"/>
      <c r="BM4" s="177"/>
      <c r="BN4" s="177"/>
      <c r="BO4" s="177"/>
      <c r="BP4" s="177"/>
      <c r="BQ4" s="177"/>
      <c r="BR4" s="177"/>
      <c r="BS4" s="177"/>
      <c r="BT4" s="177"/>
      <c r="BU4" s="177"/>
      <c r="BV4" s="177"/>
      <c r="BW4" s="176"/>
      <c r="BX4" s="176"/>
      <c r="BY4" s="176"/>
      <c r="BZ4" s="176"/>
      <c r="CA4" s="177"/>
      <c r="CB4" s="177"/>
      <c r="CC4" s="177"/>
      <c r="CD4" s="177"/>
      <c r="CE4" s="177"/>
      <c r="CF4" s="177"/>
      <c r="CG4" s="177"/>
      <c r="CH4" s="177"/>
      <c r="CI4" s="177"/>
      <c r="CJ4" s="177"/>
      <c r="CK4" s="177"/>
      <c r="CL4" s="177"/>
      <c r="CM4" s="177"/>
      <c r="CN4" s="177"/>
      <c r="CO4" s="177"/>
      <c r="CP4" s="177"/>
      <c r="CQ4" s="177"/>
      <c r="CR4" s="177"/>
      <c r="CS4" s="177"/>
    </row>
    <row r="5" spans="1:97" s="178" customFormat="1" ht="11.75" customHeight="1" x14ac:dyDescent="0.55000000000000004">
      <c r="A5" s="186"/>
      <c r="B5" s="187"/>
      <c r="C5" s="187"/>
      <c r="D5" s="187"/>
      <c r="E5" s="187"/>
      <c r="F5" s="187"/>
      <c r="G5" s="179"/>
      <c r="H5" s="188"/>
      <c r="I5" s="188"/>
      <c r="J5" s="188"/>
      <c r="K5" s="188"/>
      <c r="L5" s="188"/>
      <c r="M5" s="184"/>
      <c r="N5" s="184"/>
      <c r="O5" s="184"/>
      <c r="P5" s="184"/>
      <c r="Q5" s="184"/>
      <c r="R5" s="184"/>
      <c r="S5" s="184"/>
      <c r="T5" s="184"/>
      <c r="U5" s="184"/>
      <c r="V5" s="185"/>
      <c r="W5" s="184"/>
      <c r="X5" s="184"/>
      <c r="Y5" s="184"/>
      <c r="Z5" s="184"/>
      <c r="AA5" s="184"/>
      <c r="AB5" s="184"/>
      <c r="AC5" s="184"/>
      <c r="AD5" s="184"/>
      <c r="AE5" s="185"/>
      <c r="AF5" s="184"/>
      <c r="AG5" s="184"/>
      <c r="AH5" s="184"/>
      <c r="AI5" s="184"/>
      <c r="AJ5" s="184"/>
      <c r="AK5" s="184"/>
      <c r="AL5" s="184"/>
      <c r="AM5" s="184"/>
      <c r="AN5" s="185"/>
      <c r="AO5" s="184"/>
      <c r="AP5" s="184"/>
      <c r="AQ5" s="184"/>
      <c r="AR5" s="184"/>
      <c r="AS5" s="184"/>
      <c r="AT5" s="184"/>
      <c r="AU5" s="184"/>
      <c r="AV5" s="184"/>
      <c r="AW5" s="185"/>
      <c r="AX5" s="175" t="s">
        <v>91</v>
      </c>
      <c r="AY5" s="176" t="s">
        <v>92</v>
      </c>
      <c r="AZ5" s="176" t="s">
        <v>93</v>
      </c>
      <c r="BA5" s="176" t="s">
        <v>94</v>
      </c>
      <c r="BB5" s="177"/>
      <c r="BC5" s="177"/>
      <c r="BD5" s="177"/>
      <c r="BE5" s="177"/>
      <c r="BF5" s="177"/>
      <c r="BG5" s="177"/>
      <c r="BH5" s="177"/>
      <c r="BI5" s="177"/>
      <c r="BJ5" s="177"/>
      <c r="BK5" s="177"/>
      <c r="BL5" s="177"/>
      <c r="BM5" s="177"/>
      <c r="BN5" s="177"/>
      <c r="BO5" s="177"/>
      <c r="BP5" s="177"/>
      <c r="BQ5" s="177"/>
      <c r="BR5" s="177"/>
      <c r="BS5" s="177"/>
      <c r="BT5" s="177"/>
      <c r="BU5" s="177"/>
      <c r="BV5" s="177"/>
      <c r="BW5" s="176"/>
      <c r="BX5" s="176"/>
      <c r="BY5" s="176"/>
      <c r="BZ5" s="176"/>
      <c r="CA5" s="177"/>
      <c r="CB5" s="177"/>
      <c r="CC5" s="177"/>
      <c r="CD5" s="177"/>
      <c r="CE5" s="177"/>
      <c r="CF5" s="177"/>
      <c r="CG5" s="177"/>
      <c r="CH5" s="177"/>
      <c r="CI5" s="177"/>
      <c r="CJ5" s="177"/>
      <c r="CK5" s="177"/>
      <c r="CL5" s="177"/>
      <c r="CM5" s="177"/>
      <c r="CN5" s="177"/>
      <c r="CO5" s="177"/>
      <c r="CP5" s="177"/>
      <c r="CQ5" s="177"/>
      <c r="CR5" s="177"/>
      <c r="CS5" s="177"/>
    </row>
    <row r="6" spans="1:97" s="178" customFormat="1" ht="40.25" customHeight="1" x14ac:dyDescent="0.55000000000000004">
      <c r="B6" s="476" t="s">
        <v>95</v>
      </c>
      <c r="C6" s="477"/>
      <c r="D6" s="477"/>
      <c r="E6" s="477"/>
      <c r="F6" s="477"/>
      <c r="G6" s="478" t="s">
        <v>96</v>
      </c>
      <c r="H6" s="479"/>
      <c r="I6" s="174"/>
      <c r="J6" s="174"/>
      <c r="K6" s="174"/>
      <c r="L6" s="174"/>
      <c r="M6" s="189"/>
      <c r="N6" s="189"/>
      <c r="O6" s="189"/>
      <c r="P6" s="189"/>
      <c r="Q6" s="189"/>
      <c r="R6" s="189"/>
      <c r="S6" s="189"/>
      <c r="T6" s="189"/>
      <c r="U6" s="189"/>
      <c r="V6" s="185"/>
      <c r="W6" s="189"/>
      <c r="X6" s="189"/>
      <c r="Y6" s="189"/>
      <c r="Z6" s="189"/>
      <c r="AA6" s="189"/>
      <c r="AB6" s="189"/>
      <c r="AC6" s="189"/>
      <c r="AD6" s="189"/>
      <c r="AE6" s="185"/>
      <c r="AF6" s="189"/>
      <c r="AG6" s="189"/>
      <c r="AH6" s="189"/>
      <c r="AI6" s="189"/>
      <c r="AJ6" s="189"/>
      <c r="AK6" s="189"/>
      <c r="AL6" s="189"/>
      <c r="AM6" s="189"/>
      <c r="AN6" s="185"/>
      <c r="AO6" s="189"/>
      <c r="AP6" s="189"/>
      <c r="AQ6" s="189"/>
      <c r="AR6" s="189"/>
      <c r="AS6" s="189"/>
      <c r="AT6" s="189"/>
      <c r="AU6" s="189"/>
      <c r="AV6" s="189"/>
      <c r="AW6" s="185"/>
      <c r="AX6" s="175" t="s">
        <v>97</v>
      </c>
      <c r="AY6" s="176" t="s">
        <v>98</v>
      </c>
      <c r="AZ6" s="176" t="s">
        <v>99</v>
      </c>
      <c r="BA6" s="176" t="s">
        <v>100</v>
      </c>
      <c r="BB6" s="176" t="s">
        <v>101</v>
      </c>
      <c r="BC6" s="176" t="s">
        <v>102</v>
      </c>
      <c r="BD6" s="176" t="s">
        <v>103</v>
      </c>
      <c r="BE6" s="176" t="s">
        <v>104</v>
      </c>
      <c r="BF6" s="176" t="s">
        <v>105</v>
      </c>
      <c r="BG6" s="176" t="s">
        <v>106</v>
      </c>
      <c r="BH6" s="176" t="s">
        <v>107</v>
      </c>
      <c r="BI6" s="176" t="s">
        <v>108</v>
      </c>
      <c r="BJ6" s="176" t="s">
        <v>109</v>
      </c>
      <c r="BK6" s="176" t="s">
        <v>110</v>
      </c>
      <c r="BL6" s="176" t="s">
        <v>111</v>
      </c>
      <c r="BM6" s="176" t="s">
        <v>112</v>
      </c>
      <c r="BN6" s="176" t="s">
        <v>113</v>
      </c>
      <c r="BO6" s="176" t="s">
        <v>114</v>
      </c>
      <c r="BP6" s="176" t="s">
        <v>115</v>
      </c>
      <c r="BQ6" s="176" t="s">
        <v>116</v>
      </c>
      <c r="BR6" s="176" t="s">
        <v>117</v>
      </c>
      <c r="BS6" s="176" t="s">
        <v>118</v>
      </c>
      <c r="BT6" s="176" t="s">
        <v>119</v>
      </c>
      <c r="BU6" s="176" t="s">
        <v>120</v>
      </c>
      <c r="BV6" s="176" t="s">
        <v>121</v>
      </c>
      <c r="BW6" s="176"/>
      <c r="BX6" s="176"/>
      <c r="BY6" s="176"/>
      <c r="BZ6" s="175"/>
      <c r="CA6" s="176"/>
      <c r="CB6" s="175"/>
      <c r="CC6" s="177"/>
      <c r="CD6" s="177"/>
      <c r="CE6" s="177"/>
      <c r="CF6" s="177"/>
      <c r="CG6" s="177"/>
      <c r="CH6" s="177"/>
      <c r="CI6" s="177"/>
      <c r="CJ6" s="177"/>
      <c r="CK6" s="177"/>
      <c r="CL6" s="177"/>
      <c r="CM6" s="177"/>
      <c r="CN6" s="177"/>
      <c r="CO6" s="177"/>
      <c r="CP6" s="177"/>
      <c r="CQ6" s="177"/>
      <c r="CR6" s="177"/>
      <c r="CS6" s="177"/>
    </row>
    <row r="7" spans="1:97" s="178" customFormat="1" ht="16.25" customHeight="1" x14ac:dyDescent="0.55000000000000004">
      <c r="B7" s="488" t="s">
        <v>6</v>
      </c>
      <c r="C7" s="556" t="s">
        <v>7</v>
      </c>
      <c r="D7" s="480" t="s">
        <v>8</v>
      </c>
      <c r="E7" s="481"/>
      <c r="F7" s="481"/>
      <c r="G7" s="481"/>
      <c r="H7" s="481"/>
      <c r="I7" s="481"/>
      <c r="J7" s="481"/>
      <c r="K7" s="481"/>
      <c r="L7" s="482"/>
      <c r="M7" s="189"/>
      <c r="N7" s="189"/>
      <c r="O7" s="189"/>
      <c r="P7" s="189"/>
      <c r="Q7" s="189"/>
      <c r="R7" s="189"/>
      <c r="S7" s="189"/>
      <c r="T7" s="189"/>
      <c r="U7" s="189"/>
      <c r="V7" s="185"/>
      <c r="W7" s="189"/>
      <c r="X7" s="189"/>
      <c r="Y7" s="189"/>
      <c r="Z7" s="189"/>
      <c r="AA7" s="189"/>
      <c r="AB7" s="189"/>
      <c r="AC7" s="189"/>
      <c r="AD7" s="189"/>
      <c r="AE7" s="185"/>
      <c r="AF7" s="189"/>
      <c r="AG7" s="189"/>
      <c r="AH7" s="189"/>
      <c r="AI7" s="189"/>
      <c r="AJ7" s="189"/>
      <c r="AK7" s="189"/>
      <c r="AL7" s="189"/>
      <c r="AM7" s="189"/>
      <c r="AN7" s="185"/>
      <c r="AO7" s="189"/>
      <c r="AP7" s="189"/>
      <c r="AQ7" s="189"/>
      <c r="AR7" s="189"/>
      <c r="AS7" s="189"/>
      <c r="AT7" s="189"/>
      <c r="AU7" s="189"/>
      <c r="AV7" s="189"/>
      <c r="AW7" s="185"/>
      <c r="AX7" s="175" t="s">
        <v>122</v>
      </c>
      <c r="AY7" s="176" t="s">
        <v>123</v>
      </c>
      <c r="AZ7" s="176" t="s">
        <v>124</v>
      </c>
      <c r="BA7" s="176" t="s">
        <v>125</v>
      </c>
      <c r="BB7" s="176" t="s">
        <v>126</v>
      </c>
      <c r="BC7" s="177"/>
      <c r="BD7" s="177"/>
      <c r="BE7" s="177"/>
      <c r="BF7" s="177"/>
      <c r="BG7" s="177"/>
      <c r="BH7" s="177"/>
      <c r="BI7" s="177"/>
      <c r="BJ7" s="177"/>
      <c r="BK7" s="177"/>
      <c r="BL7" s="177"/>
      <c r="BM7" s="177"/>
      <c r="BN7" s="177"/>
      <c r="BO7" s="177"/>
      <c r="BP7" s="177"/>
      <c r="BQ7" s="177"/>
      <c r="BR7" s="177"/>
      <c r="BS7" s="177"/>
      <c r="BT7" s="177"/>
      <c r="BU7" s="177"/>
      <c r="BV7" s="177"/>
      <c r="BW7" s="190"/>
      <c r="BX7" s="175"/>
      <c r="BY7" s="175"/>
      <c r="BZ7" s="175"/>
      <c r="CA7" s="177"/>
      <c r="CB7" s="177"/>
      <c r="CC7" s="177"/>
      <c r="CD7" s="177"/>
      <c r="CE7" s="177"/>
      <c r="CF7" s="177"/>
      <c r="CG7" s="177"/>
      <c r="CH7" s="177"/>
      <c r="CI7" s="177"/>
      <c r="CJ7" s="177"/>
      <c r="CK7" s="177"/>
      <c r="CL7" s="177"/>
      <c r="CM7" s="177"/>
      <c r="CN7" s="177"/>
      <c r="CO7" s="177"/>
      <c r="CP7" s="177"/>
      <c r="CQ7" s="177"/>
      <c r="CR7" s="177"/>
      <c r="CS7" s="177"/>
    </row>
    <row r="8" spans="1:97" s="178" customFormat="1" ht="16.25" customHeight="1" x14ac:dyDescent="0.55000000000000004">
      <c r="B8" s="489"/>
      <c r="C8" s="557"/>
      <c r="D8" s="483" t="s">
        <v>9</v>
      </c>
      <c r="E8" s="484"/>
      <c r="F8" s="484"/>
      <c r="G8" s="191" t="s">
        <v>10</v>
      </c>
      <c r="H8" s="483" t="s">
        <v>11</v>
      </c>
      <c r="I8" s="485"/>
      <c r="J8" s="192" t="s">
        <v>127</v>
      </c>
      <c r="K8" s="486" t="s">
        <v>13</v>
      </c>
      <c r="L8" s="487"/>
      <c r="M8" s="189"/>
      <c r="N8" s="189"/>
      <c r="O8" s="189"/>
      <c r="P8" s="189"/>
      <c r="Q8" s="189"/>
      <c r="R8" s="189"/>
      <c r="S8" s="189"/>
      <c r="T8" s="189"/>
      <c r="U8" s="189"/>
      <c r="V8" s="185"/>
      <c r="W8" s="189"/>
      <c r="X8" s="189"/>
      <c r="Y8" s="189"/>
      <c r="Z8" s="189"/>
      <c r="AA8" s="189"/>
      <c r="AB8" s="189"/>
      <c r="AC8" s="189"/>
      <c r="AD8" s="189"/>
      <c r="AE8" s="185"/>
      <c r="AF8" s="189"/>
      <c r="AG8" s="189"/>
      <c r="AH8" s="189"/>
      <c r="AI8" s="189"/>
      <c r="AJ8" s="189"/>
      <c r="AK8" s="189"/>
      <c r="AL8" s="189"/>
      <c r="AM8" s="189"/>
      <c r="AN8" s="185"/>
      <c r="AO8" s="189"/>
      <c r="AP8" s="189"/>
      <c r="AQ8" s="189"/>
      <c r="AR8" s="189"/>
      <c r="AS8" s="189"/>
      <c r="AT8" s="189"/>
      <c r="AU8" s="189"/>
      <c r="AV8" s="189"/>
      <c r="AW8" s="185"/>
      <c r="AX8" s="175" t="s">
        <v>128</v>
      </c>
      <c r="AY8" s="176" t="s">
        <v>129</v>
      </c>
      <c r="AZ8" s="175" t="s">
        <v>130</v>
      </c>
      <c r="BA8" s="193" t="s">
        <v>131</v>
      </c>
      <c r="BB8" s="176" t="s">
        <v>132</v>
      </c>
      <c r="BC8" s="176" t="s">
        <v>133</v>
      </c>
      <c r="BD8" s="175" t="s">
        <v>134</v>
      </c>
      <c r="BE8" s="175" t="s">
        <v>135</v>
      </c>
      <c r="BF8" s="175" t="s">
        <v>136</v>
      </c>
      <c r="BG8" s="176" t="s">
        <v>137</v>
      </c>
      <c r="BH8" s="176" t="s">
        <v>138</v>
      </c>
      <c r="BI8" s="175" t="s">
        <v>139</v>
      </c>
      <c r="BJ8" s="175" t="s">
        <v>140</v>
      </c>
      <c r="BK8" s="176" t="s">
        <v>141</v>
      </c>
      <c r="BL8" s="176" t="s">
        <v>142</v>
      </c>
      <c r="BM8" s="175" t="s">
        <v>143</v>
      </c>
      <c r="BN8" s="175" t="s">
        <v>144</v>
      </c>
      <c r="BO8" s="177"/>
      <c r="BP8" s="177"/>
      <c r="BQ8" s="177"/>
      <c r="BR8" s="177"/>
      <c r="BS8" s="177"/>
      <c r="BT8" s="177"/>
      <c r="BU8" s="177"/>
      <c r="BV8" s="177"/>
      <c r="BW8" s="182"/>
      <c r="BX8" s="177"/>
      <c r="BY8" s="177"/>
      <c r="BZ8" s="177"/>
      <c r="CA8" s="177"/>
      <c r="CB8" s="177"/>
      <c r="CC8" s="177"/>
      <c r="CD8" s="177"/>
      <c r="CE8" s="177"/>
      <c r="CF8" s="177"/>
      <c r="CG8" s="177"/>
      <c r="CH8" s="177"/>
      <c r="CI8" s="177"/>
      <c r="CJ8" s="177"/>
      <c r="CK8" s="177"/>
      <c r="CL8" s="177"/>
      <c r="CM8" s="177"/>
      <c r="CN8" s="177"/>
      <c r="CO8" s="177"/>
      <c r="CP8" s="177"/>
      <c r="CQ8" s="177"/>
      <c r="CR8" s="177"/>
      <c r="CS8" s="177"/>
    </row>
    <row r="9" spans="1:97" s="178" customFormat="1" ht="20.149999999999999" customHeight="1" x14ac:dyDescent="0.55000000000000004">
      <c r="B9" s="194">
        <v>1</v>
      </c>
      <c r="C9" s="195" t="s">
        <v>145</v>
      </c>
      <c r="D9" s="490" t="s">
        <v>146</v>
      </c>
      <c r="E9" s="491"/>
      <c r="F9" s="492"/>
      <c r="G9" s="196" t="s">
        <v>147</v>
      </c>
      <c r="H9" s="493">
        <v>310000</v>
      </c>
      <c r="I9" s="494"/>
      <c r="J9" s="197">
        <v>350</v>
      </c>
      <c r="K9" s="495" t="s">
        <v>148</v>
      </c>
      <c r="L9" s="496"/>
      <c r="M9" s="189"/>
      <c r="N9" s="189"/>
      <c r="O9" s="189"/>
      <c r="P9" s="189"/>
      <c r="Q9" s="189"/>
      <c r="R9" s="189"/>
      <c r="S9" s="189"/>
      <c r="T9" s="189"/>
      <c r="U9" s="189"/>
      <c r="V9" s="185"/>
      <c r="W9" s="189"/>
      <c r="X9" s="189"/>
      <c r="Y9" s="189"/>
      <c r="Z9" s="189"/>
      <c r="AA9" s="189"/>
      <c r="AB9" s="189"/>
      <c r="AC9" s="189"/>
      <c r="AD9" s="189"/>
      <c r="AE9" s="185"/>
      <c r="AF9" s="189"/>
      <c r="AG9" s="189"/>
      <c r="AH9" s="189"/>
      <c r="AI9" s="189"/>
      <c r="AJ9" s="189"/>
      <c r="AK9" s="189"/>
      <c r="AL9" s="189"/>
      <c r="AM9" s="189"/>
      <c r="AN9" s="185"/>
      <c r="AO9" s="189"/>
      <c r="AP9" s="189"/>
      <c r="AQ9" s="189"/>
      <c r="AR9" s="189"/>
      <c r="AS9" s="189"/>
      <c r="AT9" s="189"/>
      <c r="AU9" s="189"/>
      <c r="AV9" s="189"/>
      <c r="AW9" s="185"/>
      <c r="AX9" s="175" t="s">
        <v>149</v>
      </c>
      <c r="AY9" s="176" t="s">
        <v>150</v>
      </c>
      <c r="AZ9" s="176" t="s">
        <v>151</v>
      </c>
      <c r="BA9" s="176" t="s">
        <v>152</v>
      </c>
      <c r="BB9" s="176" t="s">
        <v>153</v>
      </c>
      <c r="BC9" s="176" t="s">
        <v>154</v>
      </c>
      <c r="BD9" s="176" t="s">
        <v>155</v>
      </c>
      <c r="BE9" s="176" t="s">
        <v>156</v>
      </c>
      <c r="BF9" s="176" t="s">
        <v>157</v>
      </c>
      <c r="BG9" s="177"/>
      <c r="BH9" s="177"/>
      <c r="BI9" s="177"/>
      <c r="BJ9" s="177"/>
      <c r="BK9" s="177"/>
      <c r="BL9" s="177"/>
      <c r="BM9" s="177"/>
      <c r="BN9" s="177"/>
      <c r="BO9" s="177"/>
      <c r="BP9" s="177"/>
      <c r="BQ9" s="177"/>
      <c r="BR9" s="177"/>
      <c r="BS9" s="177"/>
      <c r="BT9" s="177"/>
      <c r="BU9" s="177"/>
      <c r="BV9" s="177"/>
      <c r="BW9" s="176"/>
      <c r="BX9" s="175"/>
      <c r="BY9" s="177"/>
      <c r="BZ9" s="177"/>
      <c r="CA9" s="177"/>
      <c r="CB9" s="177"/>
      <c r="CC9" s="177"/>
      <c r="CD9" s="177"/>
      <c r="CE9" s="177"/>
      <c r="CF9" s="177"/>
      <c r="CG9" s="177"/>
      <c r="CH9" s="177"/>
      <c r="CI9" s="177"/>
      <c r="CJ9" s="177"/>
      <c r="CK9" s="177"/>
      <c r="CL9" s="177"/>
      <c r="CM9" s="177"/>
      <c r="CN9" s="177"/>
      <c r="CO9" s="177"/>
      <c r="CP9" s="177"/>
      <c r="CQ9" s="177"/>
      <c r="CR9" s="177"/>
      <c r="CS9" s="177"/>
    </row>
    <row r="10" spans="1:97" s="178" customFormat="1" ht="20.149999999999999" customHeight="1" x14ac:dyDescent="0.55000000000000004">
      <c r="B10" s="194">
        <v>2</v>
      </c>
      <c r="C10" s="198"/>
      <c r="D10" s="497"/>
      <c r="E10" s="498"/>
      <c r="F10" s="498"/>
      <c r="G10" s="199"/>
      <c r="H10" s="499"/>
      <c r="I10" s="500"/>
      <c r="J10" s="200"/>
      <c r="K10" s="501"/>
      <c r="L10" s="502"/>
      <c r="M10" s="189"/>
      <c r="N10" s="189"/>
      <c r="O10" s="189"/>
      <c r="P10" s="189"/>
      <c r="Q10" s="189"/>
      <c r="R10" s="189"/>
      <c r="S10" s="189"/>
      <c r="T10" s="189"/>
      <c r="U10" s="189"/>
      <c r="V10" s="185"/>
      <c r="W10" s="189"/>
      <c r="X10" s="189"/>
      <c r="Y10" s="189"/>
      <c r="Z10" s="189"/>
      <c r="AA10" s="189"/>
      <c r="AB10" s="189"/>
      <c r="AC10" s="189"/>
      <c r="AD10" s="189"/>
      <c r="AE10" s="185"/>
      <c r="AF10" s="189"/>
      <c r="AG10" s="189"/>
      <c r="AH10" s="189"/>
      <c r="AI10" s="189"/>
      <c r="AJ10" s="189"/>
      <c r="AK10" s="189"/>
      <c r="AL10" s="189"/>
      <c r="AM10" s="189"/>
      <c r="AN10" s="185"/>
      <c r="AO10" s="189"/>
      <c r="AP10" s="189"/>
      <c r="AQ10" s="189"/>
      <c r="AR10" s="189"/>
      <c r="AS10" s="189"/>
      <c r="AT10" s="189"/>
      <c r="AU10" s="189"/>
      <c r="AV10" s="189"/>
      <c r="AW10" s="185"/>
      <c r="AX10" s="175" t="s">
        <v>158</v>
      </c>
      <c r="AY10" s="181" t="s">
        <v>159</v>
      </c>
      <c r="AZ10" s="181" t="s">
        <v>160</v>
      </c>
      <c r="BA10" s="181" t="s">
        <v>161</v>
      </c>
      <c r="BB10" s="181" t="s">
        <v>162</v>
      </c>
      <c r="BC10" s="181" t="s">
        <v>163</v>
      </c>
      <c r="BD10" s="181" t="s">
        <v>164</v>
      </c>
      <c r="BE10" s="182" t="s">
        <v>165</v>
      </c>
      <c r="BF10" s="182" t="s">
        <v>166</v>
      </c>
      <c r="BG10" s="182" t="s">
        <v>167</v>
      </c>
      <c r="BH10" s="182" t="s">
        <v>168</v>
      </c>
      <c r="BI10" s="182" t="s">
        <v>169</v>
      </c>
      <c r="BJ10" s="182" t="s">
        <v>170</v>
      </c>
      <c r="BK10" s="177"/>
      <c r="BL10" s="177"/>
      <c r="BM10" s="177"/>
      <c r="BN10" s="177"/>
      <c r="BO10" s="177"/>
      <c r="BP10" s="177"/>
      <c r="BQ10" s="177"/>
      <c r="BR10" s="177"/>
      <c r="BS10" s="177"/>
      <c r="BT10" s="177"/>
      <c r="BU10" s="177"/>
      <c r="BV10" s="177"/>
      <c r="BW10" s="175"/>
      <c r="BX10" s="177"/>
      <c r="BY10" s="177"/>
      <c r="BZ10" s="177"/>
      <c r="CA10" s="177"/>
      <c r="CB10" s="177"/>
      <c r="CC10" s="177"/>
      <c r="CD10" s="177"/>
      <c r="CE10" s="177"/>
      <c r="CF10" s="177"/>
      <c r="CG10" s="177"/>
      <c r="CH10" s="177"/>
      <c r="CI10" s="177"/>
      <c r="CJ10" s="177"/>
      <c r="CK10" s="177"/>
      <c r="CL10" s="177"/>
      <c r="CM10" s="177"/>
      <c r="CN10" s="177"/>
      <c r="CO10" s="177"/>
      <c r="CP10" s="177"/>
      <c r="CQ10" s="177"/>
      <c r="CR10" s="177"/>
      <c r="CS10" s="177"/>
    </row>
    <row r="11" spans="1:97" s="178" customFormat="1" ht="20.149999999999999" customHeight="1" x14ac:dyDescent="0.55000000000000004">
      <c r="B11" s="201">
        <v>3</v>
      </c>
      <c r="C11" s="198"/>
      <c r="D11" s="497"/>
      <c r="E11" s="498"/>
      <c r="F11" s="498"/>
      <c r="G11" s="199"/>
      <c r="H11" s="499"/>
      <c r="I11" s="500"/>
      <c r="J11" s="200"/>
      <c r="K11" s="501"/>
      <c r="L11" s="502"/>
      <c r="M11" s="189"/>
      <c r="N11" s="189"/>
      <c r="O11" s="189"/>
      <c r="P11" s="189"/>
      <c r="Q11" s="189"/>
      <c r="R11" s="189"/>
      <c r="S11" s="189"/>
      <c r="T11" s="189"/>
      <c r="U11" s="189"/>
      <c r="V11" s="185"/>
      <c r="W11" s="189"/>
      <c r="X11" s="189"/>
      <c r="Y11" s="189"/>
      <c r="Z11" s="189"/>
      <c r="AA11" s="189"/>
      <c r="AB11" s="189"/>
      <c r="AC11" s="189"/>
      <c r="AD11" s="189"/>
      <c r="AE11" s="185"/>
      <c r="AF11" s="189"/>
      <c r="AG11" s="189"/>
      <c r="AH11" s="189"/>
      <c r="AI11" s="189"/>
      <c r="AJ11" s="189"/>
      <c r="AK11" s="189"/>
      <c r="AL11" s="189"/>
      <c r="AM11" s="189"/>
      <c r="AN11" s="185"/>
      <c r="AO11" s="189"/>
      <c r="AP11" s="189"/>
      <c r="AQ11" s="189"/>
      <c r="AR11" s="189"/>
      <c r="AS11" s="189"/>
      <c r="AT11" s="189"/>
      <c r="AU11" s="189"/>
      <c r="AV11" s="189"/>
      <c r="AW11" s="185"/>
      <c r="AX11" s="175" t="s">
        <v>171</v>
      </c>
      <c r="AY11" s="176" t="s">
        <v>172</v>
      </c>
      <c r="AZ11" s="176" t="s">
        <v>173</v>
      </c>
      <c r="BA11" s="176" t="s">
        <v>174</v>
      </c>
      <c r="BB11" s="176" t="s">
        <v>175</v>
      </c>
      <c r="BC11" s="176" t="s">
        <v>176</v>
      </c>
      <c r="BD11" s="176" t="s">
        <v>177</v>
      </c>
      <c r="BE11" s="177"/>
      <c r="BF11" s="177"/>
      <c r="BG11" s="177"/>
      <c r="BH11" s="177"/>
      <c r="BI11" s="177"/>
      <c r="BJ11" s="177"/>
      <c r="BK11" s="177"/>
      <c r="BL11" s="177"/>
      <c r="BM11" s="177"/>
      <c r="BN11" s="177"/>
      <c r="BO11" s="177"/>
      <c r="BP11" s="177"/>
      <c r="BQ11" s="177"/>
      <c r="BR11" s="177"/>
      <c r="BS11" s="177"/>
      <c r="BT11" s="177"/>
      <c r="BU11" s="177"/>
      <c r="BV11" s="177"/>
      <c r="BW11" s="190"/>
      <c r="BX11" s="190"/>
      <c r="BY11" s="175"/>
      <c r="BZ11" s="175"/>
      <c r="CA11" s="175"/>
      <c r="CB11" s="190"/>
      <c r="CC11" s="175"/>
      <c r="CD11" s="175"/>
      <c r="CE11" s="190"/>
      <c r="CF11" s="190"/>
      <c r="CG11" s="202"/>
      <c r="CH11" s="202"/>
      <c r="CI11" s="190"/>
      <c r="CJ11" s="202"/>
      <c r="CK11" s="177"/>
      <c r="CL11" s="177"/>
      <c r="CM11" s="177"/>
      <c r="CN11" s="177"/>
      <c r="CO11" s="177"/>
      <c r="CP11" s="177"/>
      <c r="CQ11" s="177"/>
      <c r="CR11" s="177"/>
      <c r="CS11" s="177"/>
    </row>
    <row r="12" spans="1:97" s="178" customFormat="1" ht="20.149999999999999" customHeight="1" x14ac:dyDescent="0.55000000000000004">
      <c r="B12" s="201">
        <v>4</v>
      </c>
      <c r="C12" s="198"/>
      <c r="D12" s="497"/>
      <c r="E12" s="498"/>
      <c r="F12" s="498"/>
      <c r="G12" s="199"/>
      <c r="H12" s="499"/>
      <c r="I12" s="500"/>
      <c r="J12" s="200"/>
      <c r="K12" s="501"/>
      <c r="L12" s="502"/>
      <c r="M12" s="189"/>
      <c r="N12" s="189"/>
      <c r="O12" s="189"/>
      <c r="P12" s="189"/>
      <c r="Q12" s="189"/>
      <c r="R12" s="189"/>
      <c r="S12" s="189"/>
      <c r="T12" s="189"/>
      <c r="U12" s="189"/>
      <c r="V12" s="185"/>
      <c r="W12" s="189"/>
      <c r="X12" s="189"/>
      <c r="Y12" s="189"/>
      <c r="Z12" s="189"/>
      <c r="AA12" s="189"/>
      <c r="AB12" s="189"/>
      <c r="AC12" s="189"/>
      <c r="AD12" s="189"/>
      <c r="AE12" s="185"/>
      <c r="AF12" s="189"/>
      <c r="AG12" s="189"/>
      <c r="AH12" s="189"/>
      <c r="AI12" s="189"/>
      <c r="AJ12" s="189"/>
      <c r="AK12" s="189"/>
      <c r="AL12" s="189"/>
      <c r="AM12" s="189"/>
      <c r="AN12" s="185"/>
      <c r="AO12" s="189"/>
      <c r="AP12" s="189"/>
      <c r="AQ12" s="189"/>
      <c r="AR12" s="189"/>
      <c r="AS12" s="189"/>
      <c r="AT12" s="189"/>
      <c r="AU12" s="189"/>
      <c r="AV12" s="189"/>
      <c r="AW12" s="185"/>
      <c r="AX12" s="175" t="s">
        <v>178</v>
      </c>
      <c r="AY12" s="176" t="s">
        <v>179</v>
      </c>
      <c r="AZ12" s="176" t="s">
        <v>180</v>
      </c>
      <c r="BA12" s="176" t="s">
        <v>181</v>
      </c>
      <c r="BB12" s="176" t="s">
        <v>182</v>
      </c>
      <c r="BC12" s="175" t="s">
        <v>183</v>
      </c>
      <c r="BD12" s="176" t="s">
        <v>184</v>
      </c>
      <c r="BE12" s="175" t="s">
        <v>185</v>
      </c>
      <c r="BF12" s="177"/>
      <c r="BG12" s="177"/>
      <c r="BH12" s="177"/>
      <c r="BI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c r="CP12" s="177"/>
      <c r="CQ12" s="177"/>
      <c r="CR12" s="177"/>
      <c r="CS12" s="177"/>
    </row>
    <row r="13" spans="1:97" s="178" customFormat="1" ht="20.149999999999999" customHeight="1" x14ac:dyDescent="0.55000000000000004">
      <c r="B13" s="203">
        <v>5</v>
      </c>
      <c r="C13" s="204"/>
      <c r="D13" s="503"/>
      <c r="E13" s="504"/>
      <c r="F13" s="504"/>
      <c r="G13" s="205"/>
      <c r="H13" s="505"/>
      <c r="I13" s="506"/>
      <c r="J13" s="206"/>
      <c r="K13" s="501"/>
      <c r="L13" s="502"/>
      <c r="M13" s="189"/>
      <c r="N13" s="189"/>
      <c r="O13" s="189"/>
      <c r="P13" s="189"/>
      <c r="Q13" s="189"/>
      <c r="R13" s="189"/>
      <c r="S13" s="189"/>
      <c r="T13" s="189"/>
      <c r="U13" s="189"/>
      <c r="V13" s="185"/>
      <c r="W13" s="189"/>
      <c r="X13" s="189"/>
      <c r="Y13" s="189"/>
      <c r="Z13" s="189"/>
      <c r="AA13" s="189"/>
      <c r="AB13" s="189"/>
      <c r="AC13" s="189"/>
      <c r="AD13" s="189"/>
      <c r="AE13" s="185"/>
      <c r="AF13" s="189"/>
      <c r="AG13" s="189"/>
      <c r="AH13" s="189"/>
      <c r="AI13" s="189"/>
      <c r="AJ13" s="189"/>
      <c r="AK13" s="189"/>
      <c r="AL13" s="189"/>
      <c r="AM13" s="189"/>
      <c r="AN13" s="185"/>
      <c r="AO13" s="189"/>
      <c r="AP13" s="189"/>
      <c r="AQ13" s="189"/>
      <c r="AR13" s="189"/>
      <c r="AS13" s="189"/>
      <c r="AT13" s="189"/>
      <c r="AU13" s="189"/>
      <c r="AV13" s="189"/>
      <c r="AW13" s="185"/>
      <c r="AX13" s="175" t="s">
        <v>186</v>
      </c>
      <c r="AY13" s="175" t="s">
        <v>187</v>
      </c>
      <c r="AZ13" s="190" t="s">
        <v>188</v>
      </c>
      <c r="BA13" s="190" t="s">
        <v>189</v>
      </c>
      <c r="BB13" s="175" t="s">
        <v>190</v>
      </c>
      <c r="BC13" s="175" t="s">
        <v>191</v>
      </c>
      <c r="BD13" s="175" t="s">
        <v>192</v>
      </c>
      <c r="BE13" s="177"/>
      <c r="BF13" s="177"/>
      <c r="BG13" s="177"/>
      <c r="BH13" s="177"/>
      <c r="BI13" s="177"/>
      <c r="BJ13" s="177"/>
      <c r="BK13" s="177"/>
      <c r="BL13" s="177"/>
      <c r="BM13" s="177"/>
      <c r="BN13" s="177"/>
      <c r="BO13" s="177"/>
      <c r="BP13" s="177"/>
      <c r="BQ13" s="177"/>
      <c r="BR13" s="177"/>
      <c r="BS13" s="177"/>
      <c r="BT13" s="177"/>
      <c r="BU13" s="177"/>
      <c r="BV13" s="177"/>
      <c r="BW13" s="175"/>
      <c r="BX13" s="175"/>
      <c r="BY13" s="175"/>
      <c r="BZ13" s="190"/>
      <c r="CA13" s="207"/>
      <c r="CB13" s="175"/>
      <c r="CC13" s="190"/>
      <c r="CD13" s="177"/>
      <c r="CE13" s="177"/>
      <c r="CF13" s="177"/>
      <c r="CG13" s="177"/>
      <c r="CH13" s="177"/>
      <c r="CI13" s="177"/>
      <c r="CJ13" s="177"/>
      <c r="CK13" s="177"/>
      <c r="CL13" s="177"/>
      <c r="CM13" s="177"/>
      <c r="CN13" s="177"/>
      <c r="CO13" s="177"/>
      <c r="CP13" s="177"/>
      <c r="CQ13" s="177"/>
      <c r="CR13" s="177"/>
      <c r="CS13" s="177"/>
    </row>
    <row r="14" spans="1:97" s="178" customFormat="1" ht="20.149999999999999" customHeight="1" x14ac:dyDescent="0.55000000000000004">
      <c r="A14" s="208"/>
      <c r="B14" s="209">
        <v>6</v>
      </c>
      <c r="C14" s="198"/>
      <c r="D14" s="503"/>
      <c r="E14" s="504"/>
      <c r="F14" s="507"/>
      <c r="G14" s="199"/>
      <c r="H14" s="499"/>
      <c r="I14" s="500"/>
      <c r="J14" s="206"/>
      <c r="K14" s="501"/>
      <c r="L14" s="502"/>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75" t="s">
        <v>193</v>
      </c>
      <c r="AY14" s="175" t="s">
        <v>194</v>
      </c>
      <c r="AZ14" s="182" t="s">
        <v>195</v>
      </c>
      <c r="BA14" s="182" t="s">
        <v>196</v>
      </c>
      <c r="BB14" s="177"/>
      <c r="BC14" s="177"/>
      <c r="BD14" s="177"/>
      <c r="BE14" s="177"/>
      <c r="BF14" s="177"/>
      <c r="BG14" s="177"/>
      <c r="BH14" s="177"/>
      <c r="BI14" s="177"/>
      <c r="BJ14" s="177"/>
      <c r="BK14" s="177"/>
      <c r="BL14" s="177"/>
      <c r="BM14" s="177"/>
      <c r="BN14" s="177"/>
      <c r="BO14" s="177"/>
      <c r="BP14" s="177"/>
      <c r="BQ14" s="177"/>
      <c r="BR14" s="177"/>
      <c r="BS14" s="177"/>
      <c r="BT14" s="177"/>
      <c r="BU14" s="177"/>
      <c r="BV14" s="177"/>
    </row>
    <row r="15" spans="1:97" ht="20.149999999999999" customHeight="1" x14ac:dyDescent="0.55000000000000004">
      <c r="A15" s="208"/>
      <c r="B15" s="194">
        <v>7</v>
      </c>
      <c r="C15" s="198"/>
      <c r="D15" s="497"/>
      <c r="E15" s="498"/>
      <c r="F15" s="498"/>
      <c r="G15" s="199"/>
      <c r="H15" s="499"/>
      <c r="I15" s="500"/>
      <c r="J15" s="200"/>
      <c r="K15" s="501"/>
      <c r="L15" s="502"/>
      <c r="M15" s="210"/>
      <c r="N15" s="210"/>
      <c r="O15" s="210"/>
      <c r="P15" s="210"/>
      <c r="Q15" s="210"/>
      <c r="R15" s="210"/>
      <c r="S15" s="210"/>
      <c r="T15" s="210"/>
      <c r="U15" s="210"/>
      <c r="V15" s="211"/>
      <c r="W15" s="210"/>
      <c r="X15" s="210"/>
      <c r="Y15" s="210"/>
      <c r="Z15" s="210"/>
      <c r="AA15" s="210"/>
      <c r="AB15" s="210"/>
      <c r="AC15" s="210"/>
      <c r="AD15" s="210"/>
      <c r="AE15" s="211"/>
      <c r="AF15" s="210"/>
      <c r="AG15" s="210"/>
      <c r="AH15" s="210"/>
      <c r="AI15" s="210"/>
      <c r="AJ15" s="210"/>
      <c r="AK15" s="210"/>
      <c r="AL15" s="210"/>
      <c r="AM15" s="210"/>
      <c r="AN15" s="211"/>
      <c r="AO15" s="210"/>
      <c r="AP15" s="210"/>
      <c r="AQ15" s="210"/>
      <c r="AR15" s="210"/>
      <c r="AS15" s="210"/>
      <c r="AT15" s="210"/>
      <c r="AU15" s="210"/>
      <c r="AV15" s="210"/>
      <c r="AW15" s="211"/>
      <c r="AX15" s="175" t="s">
        <v>197</v>
      </c>
      <c r="AY15" s="175" t="s">
        <v>198</v>
      </c>
      <c r="AZ15" s="175" t="s">
        <v>199</v>
      </c>
      <c r="BA15" s="176" t="s">
        <v>200</v>
      </c>
      <c r="BB15" s="175" t="s">
        <v>201</v>
      </c>
      <c r="BC15" s="177"/>
      <c r="BD15" s="177"/>
      <c r="BE15" s="177"/>
      <c r="BF15" s="177"/>
      <c r="BG15" s="177"/>
      <c r="BH15" s="177"/>
      <c r="BI15" s="177"/>
      <c r="BJ15" s="177"/>
      <c r="BK15" s="177"/>
      <c r="BL15" s="177"/>
      <c r="BM15" s="177"/>
      <c r="BN15" s="177"/>
      <c r="BO15" s="177"/>
      <c r="BP15" s="177"/>
      <c r="BQ15" s="177"/>
      <c r="BR15" s="177"/>
      <c r="BS15" s="177"/>
      <c r="BT15" s="177"/>
      <c r="BU15" s="177"/>
      <c r="BV15" s="177"/>
    </row>
    <row r="16" spans="1:97" ht="20.149999999999999" customHeight="1" x14ac:dyDescent="0.55000000000000004">
      <c r="A16" s="208"/>
      <c r="B16" s="201">
        <v>8</v>
      </c>
      <c r="C16" s="198"/>
      <c r="D16" s="497"/>
      <c r="E16" s="498"/>
      <c r="F16" s="498"/>
      <c r="G16" s="199"/>
      <c r="H16" s="499"/>
      <c r="I16" s="500"/>
      <c r="J16" s="200"/>
      <c r="K16" s="501"/>
      <c r="L16" s="50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175" t="s">
        <v>202</v>
      </c>
      <c r="AY16" s="175" t="s">
        <v>203</v>
      </c>
      <c r="AZ16" s="190" t="s">
        <v>204</v>
      </c>
      <c r="BA16" s="175" t="s">
        <v>205</v>
      </c>
      <c r="BB16" s="177"/>
      <c r="BC16" s="177"/>
      <c r="BD16" s="177"/>
      <c r="BE16" s="177"/>
      <c r="BF16" s="177"/>
      <c r="BG16" s="177"/>
      <c r="BH16" s="177"/>
      <c r="BI16" s="177"/>
      <c r="BJ16" s="177"/>
      <c r="BK16" s="177"/>
      <c r="BL16" s="177"/>
      <c r="BM16" s="177"/>
      <c r="BN16" s="177"/>
      <c r="BO16" s="177"/>
      <c r="BP16" s="177"/>
      <c r="BQ16" s="177"/>
      <c r="BR16" s="177"/>
      <c r="BS16" s="177"/>
      <c r="BT16" s="177"/>
      <c r="BU16" s="177"/>
      <c r="BV16" s="177"/>
    </row>
    <row r="17" spans="1:97" s="178" customFormat="1" ht="20.149999999999999" customHeight="1" x14ac:dyDescent="0.55000000000000004">
      <c r="A17" s="208"/>
      <c r="B17" s="201">
        <v>9</v>
      </c>
      <c r="C17" s="198"/>
      <c r="D17" s="497"/>
      <c r="E17" s="498"/>
      <c r="F17" s="498"/>
      <c r="G17" s="199"/>
      <c r="H17" s="499"/>
      <c r="I17" s="500"/>
      <c r="J17" s="200"/>
      <c r="K17" s="501"/>
      <c r="L17" s="502"/>
      <c r="M17" s="184"/>
      <c r="N17" s="184"/>
      <c r="O17" s="184"/>
      <c r="Q17" s="184"/>
      <c r="R17" s="184"/>
      <c r="S17" s="184"/>
      <c r="T17" s="184"/>
      <c r="U17" s="184"/>
      <c r="V17" s="185"/>
      <c r="W17" s="184"/>
      <c r="X17" s="184"/>
      <c r="Y17" s="184"/>
      <c r="Z17" s="184"/>
      <c r="AA17" s="184"/>
      <c r="AB17" s="184"/>
      <c r="AC17" s="184"/>
      <c r="AD17" s="184"/>
      <c r="AE17" s="185"/>
      <c r="AF17" s="184"/>
      <c r="AG17" s="184"/>
      <c r="AH17" s="184"/>
      <c r="AI17" s="184"/>
      <c r="AJ17" s="184"/>
      <c r="AK17" s="184"/>
      <c r="AL17" s="184"/>
      <c r="AM17" s="184"/>
      <c r="AN17" s="185"/>
      <c r="AO17" s="184"/>
      <c r="AP17" s="184"/>
      <c r="AQ17" s="184"/>
      <c r="AR17" s="184"/>
      <c r="AS17" s="184"/>
      <c r="AT17" s="184"/>
      <c r="AU17" s="184"/>
      <c r="AV17" s="184"/>
      <c r="AW17" s="185"/>
      <c r="AX17" s="175" t="s">
        <v>206</v>
      </c>
      <c r="AY17" s="175" t="s">
        <v>207</v>
      </c>
      <c r="AZ17" s="190" t="s">
        <v>208</v>
      </c>
      <c r="BA17" s="190" t="s">
        <v>209</v>
      </c>
      <c r="BB17" s="190" t="s">
        <v>210</v>
      </c>
      <c r="BC17" s="175" t="s">
        <v>211</v>
      </c>
      <c r="BD17" s="175" t="s">
        <v>212</v>
      </c>
      <c r="BE17" s="175" t="s">
        <v>213</v>
      </c>
      <c r="BF17" s="190" t="s">
        <v>214</v>
      </c>
      <c r="BG17" s="175" t="s">
        <v>215</v>
      </c>
      <c r="BH17" s="175" t="s">
        <v>216</v>
      </c>
      <c r="BI17" s="190" t="s">
        <v>217</v>
      </c>
      <c r="BJ17" s="190" t="s">
        <v>218</v>
      </c>
      <c r="BK17" s="202" t="s">
        <v>219</v>
      </c>
      <c r="BL17" s="202" t="s">
        <v>220</v>
      </c>
      <c r="BM17" s="190" t="s">
        <v>221</v>
      </c>
      <c r="BN17" s="202" t="s">
        <v>222</v>
      </c>
      <c r="BO17" s="177"/>
      <c r="BP17" s="177"/>
      <c r="BQ17" s="177"/>
      <c r="BR17" s="177"/>
      <c r="BS17" s="177"/>
      <c r="BT17" s="177"/>
      <c r="BU17" s="177"/>
      <c r="BV17" s="177"/>
      <c r="BW17" s="176"/>
      <c r="BX17" s="176"/>
      <c r="BY17" s="176"/>
      <c r="BZ17" s="176"/>
      <c r="CA17" s="177"/>
      <c r="CB17" s="177"/>
      <c r="CC17" s="177"/>
      <c r="CD17" s="177"/>
      <c r="CE17" s="177"/>
      <c r="CF17" s="177"/>
      <c r="CG17" s="177"/>
      <c r="CH17" s="177"/>
      <c r="CI17" s="177"/>
      <c r="CJ17" s="177"/>
      <c r="CK17" s="177"/>
      <c r="CL17" s="177"/>
      <c r="CM17" s="177"/>
      <c r="CN17" s="177"/>
      <c r="CO17" s="177"/>
      <c r="CP17" s="177"/>
      <c r="CQ17" s="177"/>
      <c r="CR17" s="177"/>
      <c r="CS17" s="177"/>
    </row>
    <row r="18" spans="1:97" ht="20.149999999999999" customHeight="1" x14ac:dyDescent="0.55000000000000004">
      <c r="A18" s="208"/>
      <c r="B18" s="213">
        <v>10</v>
      </c>
      <c r="C18" s="214"/>
      <c r="D18" s="508"/>
      <c r="E18" s="509"/>
      <c r="F18" s="509"/>
      <c r="G18" s="215"/>
      <c r="H18" s="510"/>
      <c r="I18" s="511"/>
      <c r="J18" s="216"/>
      <c r="K18" s="512"/>
      <c r="L18" s="513"/>
      <c r="M18" s="189"/>
      <c r="N18" s="189"/>
      <c r="O18" s="189"/>
      <c r="P18" s="189"/>
      <c r="Q18" s="189"/>
      <c r="R18" s="189"/>
      <c r="S18" s="189"/>
      <c r="T18" s="189"/>
      <c r="U18" s="189"/>
      <c r="V18" s="217"/>
      <c r="W18" s="189"/>
      <c r="X18" s="189"/>
      <c r="Y18" s="189"/>
      <c r="Z18" s="189"/>
      <c r="AA18" s="189"/>
      <c r="AB18" s="189"/>
      <c r="AC18" s="189"/>
      <c r="AD18" s="189"/>
      <c r="AE18" s="217"/>
      <c r="AF18" s="189"/>
      <c r="AG18" s="189"/>
      <c r="AH18" s="189"/>
      <c r="AI18" s="189"/>
      <c r="AJ18" s="189"/>
      <c r="AK18" s="189"/>
      <c r="AL18" s="189"/>
      <c r="AM18" s="189"/>
      <c r="AN18" s="217"/>
      <c r="AO18" s="189"/>
      <c r="AP18" s="189"/>
      <c r="AQ18" s="189"/>
      <c r="AR18" s="189"/>
      <c r="AS18" s="189"/>
      <c r="AT18" s="189"/>
      <c r="AU18" s="189"/>
      <c r="AV18" s="189"/>
      <c r="AW18" s="217"/>
      <c r="AX18" s="175" t="s">
        <v>223</v>
      </c>
      <c r="AY18" s="175" t="s">
        <v>224</v>
      </c>
      <c r="AZ18" s="190" t="s">
        <v>225</v>
      </c>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row>
    <row r="19" spans="1:97" ht="15.65" customHeight="1" x14ac:dyDescent="0.55000000000000004">
      <c r="A19" s="178"/>
      <c r="B19" s="544" t="s">
        <v>14</v>
      </c>
      <c r="C19" s="545"/>
      <c r="D19" s="545"/>
      <c r="E19" s="545"/>
      <c r="F19" s="545"/>
      <c r="G19" s="545"/>
      <c r="H19" s="218"/>
      <c r="I19" s="218"/>
      <c r="J19" s="218"/>
      <c r="K19" s="218"/>
      <c r="M19" s="189"/>
      <c r="N19" s="189"/>
      <c r="O19" s="189"/>
      <c r="P19" s="189"/>
      <c r="Q19" s="189"/>
      <c r="R19" s="189"/>
      <c r="S19" s="189"/>
      <c r="T19" s="189"/>
      <c r="U19" s="189"/>
      <c r="V19" s="217"/>
      <c r="W19" s="189"/>
      <c r="X19" s="189"/>
      <c r="Y19" s="189"/>
      <c r="Z19" s="189"/>
      <c r="AA19" s="189"/>
      <c r="AB19" s="189"/>
      <c r="AC19" s="189"/>
      <c r="AD19" s="189"/>
      <c r="AE19" s="217"/>
      <c r="AF19" s="189"/>
      <c r="AG19" s="189"/>
      <c r="AH19" s="189"/>
      <c r="AI19" s="189"/>
      <c r="AJ19" s="189"/>
      <c r="AK19" s="189"/>
      <c r="AL19" s="189"/>
      <c r="AM19" s="189"/>
      <c r="AN19" s="217"/>
      <c r="AO19" s="189"/>
      <c r="AP19" s="189"/>
      <c r="AQ19" s="189"/>
      <c r="AR19" s="189"/>
      <c r="AS19" s="189"/>
      <c r="AT19" s="189"/>
      <c r="AU19" s="189"/>
      <c r="AV19" s="189"/>
      <c r="AW19" s="217"/>
      <c r="AX19" s="175" t="s">
        <v>226</v>
      </c>
      <c r="AY19" s="175" t="s">
        <v>227</v>
      </c>
      <c r="AZ19" s="175" t="s">
        <v>228</v>
      </c>
      <c r="BA19" s="175" t="s">
        <v>229</v>
      </c>
      <c r="BB19" s="175" t="s">
        <v>230</v>
      </c>
      <c r="BC19" s="175" t="s">
        <v>231</v>
      </c>
      <c r="BD19" s="190" t="s">
        <v>232</v>
      </c>
      <c r="BE19" s="207" t="s">
        <v>233</v>
      </c>
      <c r="BF19" s="175" t="s">
        <v>234</v>
      </c>
      <c r="BG19" s="190" t="s">
        <v>235</v>
      </c>
      <c r="BH19" s="177"/>
      <c r="BI19" s="177"/>
      <c r="BJ19" s="177"/>
      <c r="BK19" s="177"/>
      <c r="BL19" s="177"/>
      <c r="BM19" s="177"/>
      <c r="BN19" s="177"/>
      <c r="BO19" s="177"/>
      <c r="BP19" s="177"/>
      <c r="BQ19" s="177"/>
      <c r="BR19" s="177"/>
      <c r="BS19" s="177"/>
      <c r="BT19" s="177"/>
      <c r="BU19" s="177"/>
      <c r="BV19" s="177"/>
    </row>
    <row r="20" spans="1:97" ht="15.65" customHeight="1" x14ac:dyDescent="0.55000000000000004">
      <c r="A20" s="178"/>
      <c r="B20" s="546"/>
      <c r="C20" s="546"/>
      <c r="D20" s="546"/>
      <c r="E20" s="546"/>
      <c r="F20" s="546"/>
      <c r="G20" s="546"/>
      <c r="H20" s="219"/>
      <c r="I20" s="219"/>
      <c r="J20" s="219"/>
      <c r="K20" s="219"/>
      <c r="M20" s="189"/>
      <c r="N20" s="189"/>
      <c r="O20" s="189"/>
      <c r="P20" s="189"/>
      <c r="Q20" s="189"/>
      <c r="R20" s="189"/>
      <c r="S20" s="189"/>
      <c r="T20" s="189"/>
      <c r="U20" s="189"/>
      <c r="V20" s="217"/>
      <c r="W20" s="189"/>
      <c r="X20" s="189"/>
      <c r="Y20" s="189"/>
      <c r="Z20" s="189"/>
      <c r="AA20" s="189"/>
      <c r="AB20" s="189"/>
      <c r="AC20" s="189"/>
      <c r="AD20" s="189"/>
      <c r="AE20" s="217"/>
      <c r="AF20" s="189"/>
      <c r="AG20" s="189"/>
      <c r="AH20" s="189"/>
      <c r="AI20" s="189"/>
      <c r="AJ20" s="189"/>
      <c r="AK20" s="189"/>
      <c r="AL20" s="189"/>
      <c r="AM20" s="189"/>
      <c r="AN20" s="217"/>
      <c r="AO20" s="189"/>
      <c r="AP20" s="189"/>
      <c r="AQ20" s="189"/>
      <c r="AR20" s="189"/>
      <c r="AS20" s="189"/>
      <c r="AT20" s="189"/>
      <c r="AU20" s="189"/>
      <c r="AV20" s="189"/>
      <c r="AW20" s="217"/>
      <c r="AX20" s="175" t="s">
        <v>236</v>
      </c>
      <c r="AY20" s="190" t="s">
        <v>237</v>
      </c>
      <c r="AZ20" s="207" t="s">
        <v>238</v>
      </c>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row>
    <row r="21" spans="1:97" ht="40.25" customHeight="1" x14ac:dyDescent="0.55000000000000004">
      <c r="A21" s="178"/>
      <c r="B21" s="519" t="s">
        <v>239</v>
      </c>
      <c r="C21" s="520"/>
      <c r="D21" s="220" t="s">
        <v>240</v>
      </c>
      <c r="E21" s="521" t="s">
        <v>4</v>
      </c>
      <c r="F21" s="520"/>
      <c r="G21" s="522"/>
      <c r="H21" s="523" t="s">
        <v>241</v>
      </c>
      <c r="I21" s="524"/>
      <c r="J21" s="524"/>
      <c r="K21" s="524"/>
      <c r="L21" s="525"/>
      <c r="M21" s="189"/>
      <c r="N21" s="189"/>
      <c r="O21" s="189"/>
      <c r="P21" s="189"/>
      <c r="Q21" s="189"/>
      <c r="R21" s="189"/>
      <c r="S21" s="189"/>
      <c r="T21" s="189"/>
      <c r="U21" s="189"/>
      <c r="V21" s="217"/>
      <c r="W21" s="189"/>
      <c r="X21" s="189"/>
      <c r="Y21" s="189"/>
      <c r="Z21" s="189"/>
      <c r="AA21" s="189"/>
      <c r="AB21" s="189"/>
      <c r="AC21" s="189"/>
      <c r="AD21" s="189"/>
      <c r="AE21" s="217"/>
      <c r="AF21" s="189"/>
      <c r="AG21" s="189"/>
      <c r="AH21" s="189"/>
      <c r="AI21" s="189"/>
      <c r="AJ21" s="189"/>
      <c r="AK21" s="189"/>
      <c r="AL21" s="189"/>
      <c r="AM21" s="189"/>
      <c r="AN21" s="217"/>
      <c r="AO21" s="189"/>
      <c r="AP21" s="189"/>
      <c r="AQ21" s="189"/>
      <c r="AR21" s="189"/>
      <c r="AS21" s="189"/>
      <c r="AT21" s="189"/>
      <c r="AU21" s="189"/>
      <c r="AV21" s="189"/>
      <c r="AW21" s="217"/>
      <c r="AX21" s="175" t="s">
        <v>242</v>
      </c>
      <c r="AY21" s="176" t="s">
        <v>243</v>
      </c>
      <c r="AZ21" s="177"/>
      <c r="BA21" s="177"/>
      <c r="BB21" s="177"/>
      <c r="BC21" s="177"/>
      <c r="BD21" s="177"/>
      <c r="BE21" s="177"/>
      <c r="BF21" s="177"/>
      <c r="BG21" s="177"/>
      <c r="BH21" s="177"/>
      <c r="BI21" s="177"/>
      <c r="BJ21" s="177"/>
      <c r="BK21" s="177"/>
      <c r="BL21" s="177"/>
      <c r="BM21" s="177"/>
      <c r="BN21" s="177"/>
      <c r="BO21" s="177"/>
      <c r="BP21" s="177"/>
      <c r="BQ21" s="177"/>
      <c r="BR21" s="177"/>
      <c r="BS21" s="177"/>
      <c r="BT21" s="177"/>
      <c r="BU21" s="177"/>
      <c r="BV21" s="177"/>
    </row>
    <row r="22" spans="1:97" ht="15.65" customHeight="1" x14ac:dyDescent="0.55000000000000004">
      <c r="A22" s="186"/>
      <c r="B22" s="187"/>
      <c r="C22" s="187"/>
      <c r="D22" s="187"/>
      <c r="E22" s="187"/>
      <c r="F22" s="187"/>
      <c r="G22" s="179"/>
      <c r="H22" s="188"/>
      <c r="I22" s="188"/>
      <c r="J22" s="188"/>
      <c r="K22" s="188"/>
      <c r="L22" s="221"/>
      <c r="M22" s="189"/>
      <c r="N22" s="189"/>
      <c r="O22" s="189"/>
      <c r="P22" s="189"/>
      <c r="Q22" s="189"/>
      <c r="R22" s="189"/>
      <c r="S22" s="189"/>
      <c r="T22" s="189"/>
      <c r="U22" s="189"/>
      <c r="V22" s="217"/>
      <c r="W22" s="189"/>
      <c r="X22" s="189"/>
      <c r="Y22" s="189"/>
      <c r="Z22" s="189"/>
      <c r="AA22" s="189"/>
      <c r="AB22" s="189"/>
      <c r="AC22" s="189"/>
      <c r="AD22" s="189"/>
      <c r="AE22" s="217"/>
      <c r="AF22" s="189"/>
      <c r="AG22" s="189"/>
      <c r="AH22" s="189"/>
      <c r="AI22" s="189"/>
      <c r="AJ22" s="189"/>
      <c r="AK22" s="189"/>
      <c r="AL22" s="189"/>
      <c r="AM22" s="189"/>
      <c r="AN22" s="217"/>
      <c r="AO22" s="189"/>
      <c r="AP22" s="189"/>
      <c r="AQ22" s="189"/>
      <c r="AR22" s="189"/>
      <c r="AS22" s="189"/>
      <c r="AT22" s="189"/>
      <c r="AU22" s="189"/>
      <c r="AV22" s="189"/>
      <c r="AW22" s="217"/>
      <c r="BO22" s="177"/>
      <c r="BP22" s="177"/>
      <c r="BQ22" s="177"/>
      <c r="BR22" s="177"/>
      <c r="BS22" s="177"/>
      <c r="BT22" s="177"/>
      <c r="BU22" s="177"/>
      <c r="BV22" s="177"/>
    </row>
    <row r="23" spans="1:97" ht="40.25" customHeight="1" x14ac:dyDescent="0.55000000000000004">
      <c r="A23" s="171"/>
      <c r="B23" s="526" t="s">
        <v>16</v>
      </c>
      <c r="C23" s="527"/>
      <c r="D23" s="527"/>
      <c r="E23" s="528" t="s">
        <v>244</v>
      </c>
      <c r="F23" s="528"/>
      <c r="G23" s="528"/>
      <c r="H23" s="529" t="s">
        <v>17</v>
      </c>
      <c r="I23" s="530"/>
      <c r="J23" s="530"/>
      <c r="K23" s="222"/>
      <c r="L23" s="223" t="s">
        <v>18</v>
      </c>
      <c r="M23" s="189"/>
      <c r="N23" s="189"/>
      <c r="O23" s="189"/>
      <c r="P23" s="189"/>
      <c r="Q23" s="217"/>
      <c r="R23" s="189"/>
      <c r="S23" s="189"/>
      <c r="T23" s="189"/>
      <c r="U23" s="189"/>
      <c r="V23" s="189"/>
      <c r="W23" s="189"/>
      <c r="X23" s="189"/>
      <c r="Y23" s="189"/>
      <c r="Z23" s="217"/>
      <c r="AA23" s="189"/>
      <c r="AB23" s="189"/>
      <c r="AC23" s="189"/>
      <c r="AD23" s="189"/>
      <c r="AE23" s="189"/>
      <c r="AF23" s="189"/>
      <c r="AG23" s="189"/>
      <c r="AH23" s="189"/>
      <c r="AI23" s="217"/>
      <c r="AJ23" s="189"/>
      <c r="AK23" s="189"/>
      <c r="AL23" s="189"/>
      <c r="AM23" s="189"/>
      <c r="AN23" s="189"/>
      <c r="AO23" s="189"/>
      <c r="AP23" s="189"/>
      <c r="AQ23" s="189"/>
      <c r="AR23" s="217"/>
      <c r="AS23" s="217"/>
      <c r="AT23" s="217"/>
      <c r="AU23" s="217"/>
      <c r="AV23" s="217"/>
    </row>
    <row r="24" spans="1:97" ht="15.65" customHeight="1" x14ac:dyDescent="0.55000000000000004">
      <c r="A24" s="171"/>
      <c r="B24" s="554" t="s">
        <v>6</v>
      </c>
      <c r="C24" s="547" t="s">
        <v>19</v>
      </c>
      <c r="D24" s="548"/>
      <c r="E24" s="547" t="s">
        <v>20</v>
      </c>
      <c r="F24" s="551"/>
      <c r="G24" s="560" t="s">
        <v>21</v>
      </c>
      <c r="H24" s="567" t="s">
        <v>22</v>
      </c>
      <c r="I24" s="568"/>
      <c r="J24" s="568"/>
      <c r="K24" s="568"/>
      <c r="L24" s="569"/>
      <c r="M24" s="189"/>
      <c r="N24" s="189"/>
      <c r="O24" s="189"/>
      <c r="P24" s="189"/>
      <c r="Q24" s="189"/>
      <c r="R24" s="189"/>
      <c r="S24" s="189"/>
      <c r="T24" s="189"/>
      <c r="U24" s="189"/>
      <c r="V24" s="217"/>
      <c r="W24" s="189"/>
      <c r="X24" s="189"/>
      <c r="Y24" s="189"/>
      <c r="Z24" s="189"/>
      <c r="AA24" s="189"/>
      <c r="AB24" s="189"/>
      <c r="AC24" s="189"/>
      <c r="AD24" s="189"/>
      <c r="AE24" s="217"/>
      <c r="AF24" s="189"/>
      <c r="AG24" s="189"/>
      <c r="AH24" s="189"/>
      <c r="AI24" s="189"/>
      <c r="AJ24" s="189"/>
      <c r="AK24" s="189"/>
      <c r="AL24" s="189"/>
      <c r="AM24" s="189"/>
      <c r="AN24" s="217"/>
      <c r="AO24" s="189"/>
      <c r="AP24" s="189"/>
      <c r="AQ24" s="189"/>
      <c r="AR24" s="189"/>
      <c r="AS24" s="189"/>
      <c r="AT24" s="189"/>
      <c r="AU24" s="189"/>
      <c r="AV24" s="189"/>
      <c r="AW24" s="217"/>
      <c r="AX24" s="217"/>
      <c r="AY24" s="217"/>
      <c r="AZ24" s="217"/>
      <c r="BA24" s="217"/>
    </row>
    <row r="25" spans="1:97" ht="15.65" customHeight="1" x14ac:dyDescent="0.55000000000000004">
      <c r="A25" s="171"/>
      <c r="B25" s="555"/>
      <c r="C25" s="549"/>
      <c r="D25" s="550"/>
      <c r="E25" s="552"/>
      <c r="F25" s="553"/>
      <c r="G25" s="561"/>
      <c r="H25" s="552" t="s">
        <v>11</v>
      </c>
      <c r="I25" s="570"/>
      <c r="J25" s="224" t="s">
        <v>127</v>
      </c>
      <c r="K25" s="571" t="s">
        <v>13</v>
      </c>
      <c r="L25" s="572"/>
      <c r="M25" s="189"/>
      <c r="N25" s="189"/>
      <c r="O25" s="189"/>
      <c r="P25" s="189"/>
      <c r="Q25" s="189"/>
      <c r="R25" s="189"/>
      <c r="S25" s="189"/>
      <c r="T25" s="189"/>
      <c r="U25" s="189"/>
      <c r="V25" s="217"/>
      <c r="W25" s="189"/>
      <c r="X25" s="189"/>
      <c r="Y25" s="189"/>
      <c r="Z25" s="189"/>
      <c r="AA25" s="189"/>
      <c r="AB25" s="189"/>
      <c r="AC25" s="189"/>
      <c r="AD25" s="189"/>
      <c r="AE25" s="217"/>
      <c r="AF25" s="189"/>
      <c r="AG25" s="189"/>
      <c r="AH25" s="189"/>
      <c r="AI25" s="189"/>
      <c r="AJ25" s="189"/>
      <c r="AK25" s="189"/>
      <c r="AL25" s="189"/>
      <c r="AM25" s="189"/>
      <c r="AN25" s="217"/>
      <c r="AO25" s="189"/>
      <c r="AP25" s="189"/>
      <c r="AQ25" s="189"/>
      <c r="AR25" s="189"/>
      <c r="AS25" s="189"/>
      <c r="AT25" s="189"/>
      <c r="AU25" s="189"/>
      <c r="AV25" s="189"/>
      <c r="AW25" s="217"/>
      <c r="AX25" s="217"/>
      <c r="AY25" s="217"/>
      <c r="AZ25" s="217"/>
      <c r="BA25" s="217"/>
    </row>
    <row r="26" spans="1:97" ht="20.149999999999999" customHeight="1" x14ac:dyDescent="0.55000000000000004">
      <c r="A26" s="171"/>
      <c r="B26" s="225">
        <v>1</v>
      </c>
      <c r="C26" s="514"/>
      <c r="D26" s="515"/>
      <c r="E26" s="516" t="s">
        <v>77</v>
      </c>
      <c r="F26" s="517"/>
      <c r="G26" s="23"/>
      <c r="H26" s="518"/>
      <c r="I26" s="518"/>
      <c r="J26" s="226"/>
      <c r="K26" s="501"/>
      <c r="L26" s="502"/>
      <c r="M26" s="189"/>
      <c r="N26" s="189"/>
      <c r="O26" s="189"/>
      <c r="P26" s="189"/>
      <c r="Q26" s="189"/>
      <c r="R26" s="189"/>
      <c r="S26" s="189"/>
      <c r="T26" s="189"/>
      <c r="U26" s="189"/>
      <c r="V26" s="217"/>
      <c r="W26" s="189"/>
      <c r="X26" s="189"/>
      <c r="Y26" s="189"/>
      <c r="Z26" s="189"/>
      <c r="AA26" s="189"/>
      <c r="AB26" s="189"/>
      <c r="AC26" s="189"/>
      <c r="AD26" s="189"/>
      <c r="AE26" s="217"/>
      <c r="AF26" s="189"/>
      <c r="AG26" s="189"/>
      <c r="AH26" s="189"/>
      <c r="AI26" s="189"/>
      <c r="AJ26" s="189"/>
      <c r="AK26" s="189"/>
      <c r="AL26" s="189"/>
      <c r="AM26" s="189"/>
      <c r="AN26" s="217"/>
      <c r="AO26" s="189"/>
      <c r="AP26" s="189"/>
      <c r="AQ26" s="189"/>
      <c r="AR26" s="189"/>
      <c r="AS26" s="189"/>
      <c r="AT26" s="189"/>
      <c r="AU26" s="189"/>
      <c r="AV26" s="189"/>
      <c r="AW26" s="217"/>
      <c r="AX26" s="217"/>
      <c r="AY26" s="217"/>
      <c r="AZ26" s="217"/>
      <c r="BA26" s="217"/>
    </row>
    <row r="27" spans="1:97" ht="20.149999999999999" customHeight="1" x14ac:dyDescent="0.55000000000000004">
      <c r="A27" s="171"/>
      <c r="B27" s="227">
        <v>2</v>
      </c>
      <c r="C27" s="514"/>
      <c r="D27" s="515"/>
      <c r="E27" s="516" t="s">
        <v>77</v>
      </c>
      <c r="F27" s="517"/>
      <c r="G27" s="23"/>
      <c r="H27" s="518"/>
      <c r="I27" s="518"/>
      <c r="J27" s="228"/>
      <c r="K27" s="501"/>
      <c r="L27" s="502"/>
      <c r="M27" s="189"/>
      <c r="N27" s="189"/>
      <c r="O27" s="189"/>
      <c r="P27" s="189"/>
      <c r="Q27" s="189"/>
      <c r="R27" s="189"/>
      <c r="S27" s="189"/>
      <c r="T27" s="189"/>
      <c r="U27" s="189"/>
      <c r="V27" s="217"/>
      <c r="W27" s="189"/>
      <c r="X27" s="189"/>
      <c r="Y27" s="189"/>
      <c r="Z27" s="189"/>
      <c r="AA27" s="189"/>
      <c r="AB27" s="189"/>
      <c r="AC27" s="189"/>
      <c r="AD27" s="189"/>
      <c r="AE27" s="217"/>
      <c r="AF27" s="189"/>
      <c r="AG27" s="189"/>
      <c r="AH27" s="189"/>
      <c r="AI27" s="189"/>
      <c r="AJ27" s="189"/>
      <c r="AK27" s="189"/>
      <c r="AL27" s="189"/>
      <c r="AM27" s="189"/>
      <c r="AN27" s="217"/>
      <c r="AO27" s="189"/>
      <c r="AP27" s="189"/>
      <c r="AQ27" s="189"/>
      <c r="AR27" s="189"/>
      <c r="AS27" s="189"/>
      <c r="AT27" s="189"/>
      <c r="AU27" s="189"/>
      <c r="AV27" s="189"/>
      <c r="AW27" s="217"/>
      <c r="AX27" s="217"/>
      <c r="AY27" s="217"/>
      <c r="AZ27" s="217"/>
      <c r="BA27" s="217"/>
    </row>
    <row r="28" spans="1:97" s="230" customFormat="1" ht="20.149999999999999" customHeight="1" x14ac:dyDescent="0.5">
      <c r="A28" s="171"/>
      <c r="B28" s="227">
        <v>3</v>
      </c>
      <c r="C28" s="514"/>
      <c r="D28" s="515"/>
      <c r="E28" s="516" t="s">
        <v>77</v>
      </c>
      <c r="F28" s="517"/>
      <c r="G28" s="23"/>
      <c r="H28" s="518"/>
      <c r="I28" s="518"/>
      <c r="J28" s="228"/>
      <c r="K28" s="501"/>
      <c r="L28" s="502"/>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row>
    <row r="29" spans="1:97" ht="20.149999999999999" customHeight="1" x14ac:dyDescent="0.55000000000000004">
      <c r="A29" s="171"/>
      <c r="B29" s="231">
        <v>4</v>
      </c>
      <c r="C29" s="514"/>
      <c r="D29" s="515"/>
      <c r="E29" s="516"/>
      <c r="F29" s="517"/>
      <c r="G29" s="23"/>
      <c r="H29" s="518"/>
      <c r="I29" s="518"/>
      <c r="J29" s="228"/>
      <c r="K29" s="501"/>
      <c r="L29" s="50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row>
    <row r="30" spans="1:97" ht="20.149999999999999" customHeight="1" x14ac:dyDescent="0.55000000000000004">
      <c r="A30" s="171"/>
      <c r="B30" s="227">
        <v>5</v>
      </c>
      <c r="C30" s="514"/>
      <c r="D30" s="515"/>
      <c r="E30" s="516"/>
      <c r="F30" s="517"/>
      <c r="G30" s="23"/>
      <c r="H30" s="518"/>
      <c r="I30" s="518"/>
      <c r="J30" s="228"/>
      <c r="K30" s="501"/>
      <c r="L30" s="502"/>
    </row>
    <row r="31" spans="1:97" ht="20.149999999999999" customHeight="1" x14ac:dyDescent="0.55000000000000004">
      <c r="A31" s="171"/>
      <c r="B31" s="227">
        <v>6</v>
      </c>
      <c r="C31" s="514"/>
      <c r="D31" s="515"/>
      <c r="E31" s="516"/>
      <c r="F31" s="517"/>
      <c r="G31" s="23"/>
      <c r="H31" s="518"/>
      <c r="I31" s="518"/>
      <c r="J31" s="228"/>
      <c r="K31" s="501"/>
      <c r="L31" s="502"/>
    </row>
    <row r="32" spans="1:97" ht="20.149999999999999" customHeight="1" x14ac:dyDescent="0.55000000000000004">
      <c r="A32" s="171"/>
      <c r="B32" s="227">
        <v>7</v>
      </c>
      <c r="C32" s="514"/>
      <c r="D32" s="515"/>
      <c r="E32" s="516"/>
      <c r="F32" s="517"/>
      <c r="G32" s="23"/>
      <c r="H32" s="518"/>
      <c r="I32" s="518"/>
      <c r="J32" s="228"/>
      <c r="K32" s="501"/>
      <c r="L32" s="502"/>
    </row>
    <row r="33" spans="1:13" ht="20.149999999999999" customHeight="1" x14ac:dyDescent="0.55000000000000004">
      <c r="A33" s="171"/>
      <c r="B33" s="231">
        <v>8</v>
      </c>
      <c r="C33" s="514"/>
      <c r="D33" s="515"/>
      <c r="E33" s="516"/>
      <c r="F33" s="517"/>
      <c r="G33" s="23"/>
      <c r="H33" s="518"/>
      <c r="I33" s="518"/>
      <c r="J33" s="228"/>
      <c r="K33" s="501"/>
      <c r="L33" s="502"/>
    </row>
    <row r="34" spans="1:13" ht="20.149999999999999" customHeight="1" x14ac:dyDescent="0.55000000000000004">
      <c r="A34" s="171"/>
      <c r="B34" s="231">
        <v>9</v>
      </c>
      <c r="C34" s="514"/>
      <c r="D34" s="515"/>
      <c r="E34" s="516"/>
      <c r="F34" s="517"/>
      <c r="G34" s="23"/>
      <c r="H34" s="518"/>
      <c r="I34" s="518"/>
      <c r="J34" s="228"/>
      <c r="K34" s="501"/>
      <c r="L34" s="502"/>
    </row>
    <row r="35" spans="1:13" ht="20.149999999999999" customHeight="1" x14ac:dyDescent="0.55000000000000004">
      <c r="A35" s="171"/>
      <c r="B35" s="233">
        <v>10</v>
      </c>
      <c r="C35" s="531"/>
      <c r="D35" s="532"/>
      <c r="E35" s="533"/>
      <c r="F35" s="534"/>
      <c r="G35" s="24"/>
      <c r="H35" s="535"/>
      <c r="I35" s="535"/>
      <c r="J35" s="234"/>
      <c r="K35" s="512"/>
      <c r="L35" s="513"/>
    </row>
    <row r="36" spans="1:13" s="235" customFormat="1" ht="32.5" customHeight="1" x14ac:dyDescent="0.5">
      <c r="A36" s="230"/>
      <c r="B36" s="536" t="s">
        <v>245</v>
      </c>
      <c r="C36" s="537"/>
      <c r="D36" s="537"/>
      <c r="E36" s="537"/>
      <c r="F36" s="537"/>
      <c r="G36" s="537"/>
      <c r="H36" s="537"/>
      <c r="I36" s="537"/>
      <c r="J36" s="537"/>
      <c r="K36" s="537"/>
      <c r="L36" s="537"/>
      <c r="M36" s="537"/>
    </row>
    <row r="37" spans="1:13" x14ac:dyDescent="0.55000000000000004">
      <c r="A37" s="232"/>
      <c r="B37" s="232"/>
      <c r="F37" s="232"/>
      <c r="G37" s="232"/>
      <c r="H37" s="232"/>
      <c r="I37" s="232"/>
      <c r="J37" s="232"/>
      <c r="K37" s="232"/>
    </row>
  </sheetData>
  <sheetProtection algorithmName="SHA-512" hashValue="5yIwmScSsuvFiHqUwbkCPVZCqPeSfJWSIOtxALCbQyJHFs91FvoHt8aWRDfx45M9A95lzu7iIBvIsKC2zUafQA==" saltValue="rbCGoHaDpfb0BFFU1nVnhA==" spinCount="100000" sheet="1" objects="1" scenarios="1"/>
  <mergeCells count="97">
    <mergeCell ref="H3:L4"/>
    <mergeCell ref="B19:G20"/>
    <mergeCell ref="C24:D25"/>
    <mergeCell ref="E24:F25"/>
    <mergeCell ref="B24:B25"/>
    <mergeCell ref="C7:C8"/>
    <mergeCell ref="D3:D4"/>
    <mergeCell ref="G24:G25"/>
    <mergeCell ref="B3:C4"/>
    <mergeCell ref="E3:G4"/>
    <mergeCell ref="H24:L24"/>
    <mergeCell ref="H25:I25"/>
    <mergeCell ref="K25:L25"/>
    <mergeCell ref="D17:F17"/>
    <mergeCell ref="H17:I17"/>
    <mergeCell ref="K17:L17"/>
    <mergeCell ref="C35:D35"/>
    <mergeCell ref="E35:F35"/>
    <mergeCell ref="H35:I35"/>
    <mergeCell ref="K35:L35"/>
    <mergeCell ref="B36:M36"/>
    <mergeCell ref="C33:D33"/>
    <mergeCell ref="E33:F33"/>
    <mergeCell ref="H33:I33"/>
    <mergeCell ref="K33:L33"/>
    <mergeCell ref="C34:D34"/>
    <mergeCell ref="E34:F34"/>
    <mergeCell ref="H34:I34"/>
    <mergeCell ref="K34:L34"/>
    <mergeCell ref="C31:D31"/>
    <mergeCell ref="E31:F31"/>
    <mergeCell ref="H31:I31"/>
    <mergeCell ref="K31:L31"/>
    <mergeCell ref="C32:D32"/>
    <mergeCell ref="E32:F32"/>
    <mergeCell ref="H32:I32"/>
    <mergeCell ref="K32:L32"/>
    <mergeCell ref="C29:D29"/>
    <mergeCell ref="E29:F29"/>
    <mergeCell ref="H29:I29"/>
    <mergeCell ref="K29:L29"/>
    <mergeCell ref="C30:D30"/>
    <mergeCell ref="E30:F30"/>
    <mergeCell ref="H30:I30"/>
    <mergeCell ref="K30:L30"/>
    <mergeCell ref="C27:D27"/>
    <mergeCell ref="E27:F27"/>
    <mergeCell ref="H27:I27"/>
    <mergeCell ref="K27:L27"/>
    <mergeCell ref="C28:D28"/>
    <mergeCell ref="E28:F28"/>
    <mergeCell ref="H28:I28"/>
    <mergeCell ref="K28:L28"/>
    <mergeCell ref="C26:D26"/>
    <mergeCell ref="E26:F26"/>
    <mergeCell ref="H26:I26"/>
    <mergeCell ref="K26:L26"/>
    <mergeCell ref="B21:C21"/>
    <mergeCell ref="E21:G21"/>
    <mergeCell ref="H21:L21"/>
    <mergeCell ref="B23:D23"/>
    <mergeCell ref="E23:G23"/>
    <mergeCell ref="H23:J23"/>
    <mergeCell ref="D18:F18"/>
    <mergeCell ref="H18:I18"/>
    <mergeCell ref="K18:L18"/>
    <mergeCell ref="D15:F15"/>
    <mergeCell ref="H15:I15"/>
    <mergeCell ref="K15:L15"/>
    <mergeCell ref="D16:F16"/>
    <mergeCell ref="H16:I16"/>
    <mergeCell ref="K16:L16"/>
    <mergeCell ref="D13:F13"/>
    <mergeCell ref="H13:I13"/>
    <mergeCell ref="K13:L13"/>
    <mergeCell ref="D14:F14"/>
    <mergeCell ref="H14:I14"/>
    <mergeCell ref="K14:L14"/>
    <mergeCell ref="D11:F11"/>
    <mergeCell ref="H11:I11"/>
    <mergeCell ref="K11:L11"/>
    <mergeCell ref="D12:F12"/>
    <mergeCell ref="H12:I12"/>
    <mergeCell ref="K12:L12"/>
    <mergeCell ref="D9:F9"/>
    <mergeCell ref="H9:I9"/>
    <mergeCell ref="K9:L9"/>
    <mergeCell ref="D10:F10"/>
    <mergeCell ref="H10:I10"/>
    <mergeCell ref="K10:L10"/>
    <mergeCell ref="B6:F6"/>
    <mergeCell ref="G6:H6"/>
    <mergeCell ref="D7:L7"/>
    <mergeCell ref="D8:F8"/>
    <mergeCell ref="H8:I8"/>
    <mergeCell ref="K8:L8"/>
    <mergeCell ref="B7:B8"/>
  </mergeCells>
  <phoneticPr fontId="59"/>
  <dataValidations count="6">
    <dataValidation type="list" allowBlank="1" showInputMessage="1" showErrorMessage="1" prompt="プルダウンして選択" sqref="G6 E23" xr:uid="{00000000-0002-0000-0300-000000000000}">
      <formula1>"あり,なし"</formula1>
    </dataValidation>
    <dataValidation type="list" allowBlank="1" showInputMessage="1" showErrorMessage="1" prompt="プルダウンして選択" sqref="V15 AE15 AN15 AW15 L22" xr:uid="{00000000-0002-0000-0300-000001000000}">
      <formula1>"製造業・その他,卸売業,小売業,サービス業"</formula1>
    </dataValidation>
    <dataValidation type="list" allowBlank="1" showInputMessage="1" showErrorMessage="1" prompt="プルダウンして選択し_x000a_「変更あり」の場合は右欄に理由を明記" sqref="D21 D3:D4" xr:uid="{00000000-0002-0000-0300-000002000000}">
      <formula1>"同一,変更あり"</formula1>
    </dataValidation>
    <dataValidation allowBlank="1" showInputMessage="1" showErrorMessage="1" prompt="▶申請日時点の総数を入力_x000a_▶半角数字で入力_x000a_（個人事業主は入力不要）_x000a_" sqref="K23" xr:uid="{00000000-0002-0000-0300-000003000000}"/>
    <dataValidation type="list" allowBlank="1" showInputMessage="1" showErrorMessage="1" prompt="プルダウンして選択" sqref="G9:G18" xr:uid="{00000000-0002-0000-0300-000004000000}">
      <formula1>"代表取締役,取締役,監査役,代表社員,その他役員"</formula1>
    </dataValidation>
    <dataValidation type="list" allowBlank="1" showInputMessage="1" showErrorMessage="1" sqref="K9:L18 K26:L35" xr:uid="{00000000-0002-0000-0300-000005000000}">
      <formula1>"　,製造業・その他,卸売業,小売業,サービス業"</formula1>
    </dataValidation>
  </dataValidations>
  <pageMargins left="0.7" right="0.7" top="0.75" bottom="0.75" header="0.3" footer="0.3"/>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N55"/>
  <sheetViews>
    <sheetView topLeftCell="A22" zoomScale="108" zoomScaleNormal="108" zoomScaleSheetLayoutView="89" workbookViewId="0">
      <selection activeCell="F29" sqref="F29:G29"/>
    </sheetView>
  </sheetViews>
  <sheetFormatPr defaultColWidth="8.58203125" defaultRowHeight="18" x14ac:dyDescent="0.55000000000000004"/>
  <cols>
    <col min="1" max="1" width="1.6640625" style="236" customWidth="1"/>
    <col min="2" max="2" width="11.33203125" style="236" customWidth="1"/>
    <col min="3" max="3" width="12.58203125" style="238" customWidth="1"/>
    <col min="4" max="4" width="11.1640625" style="236" customWidth="1"/>
    <col min="5" max="5" width="12.08203125" style="236" customWidth="1"/>
    <col min="6" max="6" width="12.6640625" style="236" customWidth="1"/>
    <col min="7" max="7" width="12.1640625" style="236" customWidth="1"/>
    <col min="8" max="16384" width="8.58203125" style="236"/>
  </cols>
  <sheetData>
    <row r="1" spans="1:14" x14ac:dyDescent="0.5">
      <c r="B1" s="237" t="s">
        <v>0</v>
      </c>
      <c r="N1" s="236" t="s">
        <v>70</v>
      </c>
    </row>
    <row r="2" spans="1:14" ht="28.25" customHeight="1" x14ac:dyDescent="0.55000000000000004">
      <c r="B2" s="573" t="s">
        <v>246</v>
      </c>
      <c r="C2" s="573"/>
      <c r="D2" s="573"/>
      <c r="E2" s="573"/>
      <c r="F2" s="573"/>
      <c r="G2" s="573"/>
      <c r="N2" s="236" t="s">
        <v>70</v>
      </c>
    </row>
    <row r="3" spans="1:14" ht="19.5" customHeight="1" x14ac:dyDescent="0.55000000000000004">
      <c r="B3" s="574" t="s">
        <v>247</v>
      </c>
      <c r="C3" s="574"/>
      <c r="D3" s="574"/>
      <c r="E3" s="574"/>
      <c r="F3" s="574"/>
      <c r="G3" s="239" t="s">
        <v>26</v>
      </c>
      <c r="N3" s="236" t="s">
        <v>70</v>
      </c>
    </row>
    <row r="4" spans="1:14" ht="15" customHeight="1" x14ac:dyDescent="0.55000000000000004">
      <c r="A4" s="575"/>
      <c r="B4" s="576"/>
      <c r="C4" s="240" t="s">
        <v>27</v>
      </c>
      <c r="D4" s="240" t="s">
        <v>28</v>
      </c>
      <c r="E4" s="241" t="s">
        <v>29</v>
      </c>
      <c r="F4" s="242" t="s">
        <v>30</v>
      </c>
      <c r="G4" s="243" t="s">
        <v>31</v>
      </c>
      <c r="N4" s="236" t="s">
        <v>70</v>
      </c>
    </row>
    <row r="5" spans="1:14" ht="21.75" customHeight="1" x14ac:dyDescent="0.55000000000000004">
      <c r="A5" s="577" t="s">
        <v>32</v>
      </c>
      <c r="B5" s="578"/>
      <c r="C5" s="40">
        <v>930000</v>
      </c>
      <c r="D5" s="244"/>
      <c r="E5" s="245" t="s">
        <v>77</v>
      </c>
      <c r="F5" s="246"/>
      <c r="G5" s="247"/>
      <c r="J5" s="248"/>
    </row>
    <row r="6" spans="1:14" ht="21.75" customHeight="1" x14ac:dyDescent="0.55000000000000004">
      <c r="A6" s="249"/>
      <c r="B6" s="250" t="s">
        <v>33</v>
      </c>
      <c r="C6" s="251">
        <v>2</v>
      </c>
      <c r="D6" s="252"/>
      <c r="E6" s="253"/>
      <c r="F6" s="254"/>
      <c r="G6" s="255"/>
    </row>
    <row r="7" spans="1:14" ht="21.75" customHeight="1" x14ac:dyDescent="0.55000000000000004">
      <c r="A7" s="249"/>
      <c r="B7" s="256" t="s">
        <v>34</v>
      </c>
      <c r="C7" s="257">
        <v>450000</v>
      </c>
      <c r="D7" s="258"/>
      <c r="E7" s="259"/>
      <c r="F7" s="260"/>
      <c r="G7" s="261"/>
    </row>
    <row r="8" spans="1:14" ht="21.75" customHeight="1" x14ac:dyDescent="0.55000000000000004">
      <c r="A8" s="249"/>
      <c r="B8" s="256" t="s">
        <v>35</v>
      </c>
      <c r="C8" s="262">
        <v>80000</v>
      </c>
      <c r="D8" s="258"/>
      <c r="E8" s="259"/>
      <c r="F8" s="260"/>
      <c r="G8" s="261"/>
    </row>
    <row r="9" spans="1:14" ht="21.75" customHeight="1" x14ac:dyDescent="0.55000000000000004">
      <c r="A9" s="263"/>
      <c r="B9" s="256" t="s">
        <v>36</v>
      </c>
      <c r="C9" s="264">
        <v>-50000</v>
      </c>
      <c r="D9" s="265"/>
      <c r="E9" s="265"/>
      <c r="F9" s="266"/>
      <c r="G9" s="267"/>
    </row>
    <row r="10" spans="1:14" ht="19.5" customHeight="1" x14ac:dyDescent="0.55000000000000004">
      <c r="A10" s="579" t="s">
        <v>37</v>
      </c>
      <c r="B10" s="580"/>
      <c r="C10" s="268">
        <v>150000</v>
      </c>
      <c r="D10" s="269"/>
      <c r="E10" s="270" t="s">
        <v>77</v>
      </c>
      <c r="F10" s="271"/>
      <c r="G10" s="272"/>
    </row>
    <row r="11" spans="1:14" ht="21.65" customHeight="1" x14ac:dyDescent="0.55000000000000004">
      <c r="A11" s="581" t="s">
        <v>38</v>
      </c>
      <c r="B11" s="582"/>
      <c r="C11" s="273">
        <v>60000</v>
      </c>
      <c r="D11" s="274"/>
      <c r="E11" s="275" t="s">
        <v>77</v>
      </c>
      <c r="F11" s="276"/>
      <c r="G11" s="277"/>
    </row>
    <row r="12" spans="1:14" ht="21.75" customHeight="1" x14ac:dyDescent="0.55000000000000004">
      <c r="A12" s="583" t="s">
        <v>39</v>
      </c>
      <c r="B12" s="584"/>
      <c r="C12" s="5">
        <f>IF(C5+C10+C11=0,"",IF(AND(C5=0,C10+C11&gt;0),"申請不可  ",SUM($C$5+$C$10+$C$11)))</f>
        <v>1140000</v>
      </c>
      <c r="D12" s="5"/>
      <c r="E12" s="5" t="e">
        <f>IF(E5+#REF!+E10+E11=0,"",IF(AND(E5=0,E10+E11&gt;0),"申請不可  ",SUM($E$5+#REF!+$E$10+$E$11)))</f>
        <v>#VALUE!</v>
      </c>
      <c r="F12" s="6" t="e">
        <f>IF(F5+#REF!+F10+F11=0,"",IF(AND(F5=0,F10+F11&gt;0),"申請不可  ",SUM($F$5+#REF!+$F$10+$F$11)))</f>
        <v>#REF!</v>
      </c>
      <c r="G12" s="7" t="e">
        <f>IF(G5+#REF!+G10+G11=0,"",IF(AND(G5=0,G10+G11&gt;0),"申請不可  ",SUM($G$5+#REF!+$G$10+$G$11)))</f>
        <v>#REF!</v>
      </c>
    </row>
    <row r="13" spans="1:14" ht="21.75" customHeight="1" x14ac:dyDescent="0.55000000000000004">
      <c r="B13" s="278"/>
      <c r="C13" s="279"/>
      <c r="D13" s="278"/>
    </row>
    <row r="14" spans="1:14" ht="22.5" customHeight="1" x14ac:dyDescent="0.55000000000000004">
      <c r="A14" s="585"/>
      <c r="B14" s="586"/>
      <c r="C14" s="280" t="s">
        <v>41</v>
      </c>
      <c r="E14" s="281"/>
      <c r="F14" s="282" t="s">
        <v>42</v>
      </c>
      <c r="G14" s="283"/>
    </row>
    <row r="15" spans="1:14" ht="21.75" customHeight="1" x14ac:dyDescent="0.55000000000000004">
      <c r="A15" s="587" t="s">
        <v>43</v>
      </c>
      <c r="B15" s="588"/>
      <c r="C15" s="284">
        <v>300000</v>
      </c>
      <c r="E15" s="285" t="s">
        <v>44</v>
      </c>
      <c r="F15" s="286">
        <v>80000</v>
      </c>
      <c r="G15" s="283"/>
    </row>
    <row r="16" spans="1:14" ht="19" customHeight="1" x14ac:dyDescent="0.55000000000000004">
      <c r="A16" s="589" t="s">
        <v>45</v>
      </c>
      <c r="B16" s="590"/>
      <c r="C16" s="287">
        <v>300000</v>
      </c>
      <c r="E16" s="288" t="s">
        <v>39</v>
      </c>
      <c r="F16" s="8">
        <f>IF(F15="","",F15)</f>
        <v>80000</v>
      </c>
      <c r="G16" s="283"/>
    </row>
    <row r="17" spans="1:7" ht="19" customHeight="1" x14ac:dyDescent="0.55000000000000004">
      <c r="A17" s="589" t="s">
        <v>46</v>
      </c>
      <c r="B17" s="590"/>
      <c r="C17" s="289"/>
      <c r="F17" s="283"/>
      <c r="G17" s="283"/>
    </row>
    <row r="18" spans="1:7" ht="19" customHeight="1" x14ac:dyDescent="0.55000000000000004">
      <c r="A18" s="591" t="s">
        <v>47</v>
      </c>
      <c r="B18" s="592"/>
      <c r="C18" s="290"/>
      <c r="E18" s="283"/>
      <c r="F18" s="283"/>
      <c r="G18" s="283"/>
    </row>
    <row r="19" spans="1:7" ht="19.5" customHeight="1" x14ac:dyDescent="0.55000000000000004">
      <c r="A19" s="593" t="s">
        <v>39</v>
      </c>
      <c r="B19" s="594"/>
      <c r="C19" s="8">
        <f>IF(C15+C16+C17+C18=0,"",IF(AND(OR(D25="",D25=0),OR(F16="")),"申請不可",SUM($C$15:$C$18)))</f>
        <v>600000</v>
      </c>
      <c r="E19" s="283"/>
      <c r="F19" s="283"/>
      <c r="G19" s="283"/>
    </row>
    <row r="20" spans="1:7" ht="15.75" customHeight="1" x14ac:dyDescent="0.55000000000000004">
      <c r="B20" s="291"/>
      <c r="C20" s="292"/>
      <c r="D20" s="595"/>
      <c r="E20" s="595"/>
      <c r="F20" s="293"/>
      <c r="G20" s="294"/>
    </row>
    <row r="21" spans="1:7" ht="24" customHeight="1" x14ac:dyDescent="0.55000000000000004">
      <c r="B21" s="291"/>
      <c r="C21" s="292"/>
      <c r="D21" s="293"/>
      <c r="E21" s="293"/>
      <c r="F21" s="293"/>
      <c r="G21" s="294"/>
    </row>
    <row r="22" spans="1:7" ht="24" customHeight="1" x14ac:dyDescent="0.55000000000000004">
      <c r="B22" s="294"/>
      <c r="C22" s="294"/>
      <c r="D22" s="294"/>
      <c r="E22" s="294"/>
      <c r="F22" s="295" t="s">
        <v>48</v>
      </c>
      <c r="G22" s="296">
        <v>0.66666666666666696</v>
      </c>
    </row>
    <row r="23" spans="1:7" ht="24" customHeight="1" x14ac:dyDescent="0.55000000000000004">
      <c r="A23" s="596" t="s">
        <v>49</v>
      </c>
      <c r="B23" s="597"/>
      <c r="C23" s="598"/>
      <c r="D23" s="599" t="s">
        <v>50</v>
      </c>
      <c r="E23" s="600"/>
      <c r="F23" s="601" t="s">
        <v>51</v>
      </c>
      <c r="G23" s="600"/>
    </row>
    <row r="24" spans="1:7" ht="24" customHeight="1" x14ac:dyDescent="0.55000000000000004">
      <c r="A24" s="297"/>
      <c r="B24" s="298"/>
      <c r="C24" s="299" t="s">
        <v>52</v>
      </c>
      <c r="D24" s="602" t="s">
        <v>26</v>
      </c>
      <c r="E24" s="603"/>
      <c r="F24" s="604" t="s">
        <v>26</v>
      </c>
      <c r="G24" s="603"/>
    </row>
    <row r="25" spans="1:7" ht="24" customHeight="1" x14ac:dyDescent="0.55000000000000004">
      <c r="A25" s="608" t="s">
        <v>53</v>
      </c>
      <c r="B25" s="609"/>
      <c r="C25" s="300" t="s">
        <v>54</v>
      </c>
      <c r="D25" s="398">
        <f>IF(AND(C5="",D5="",E5="",F5="",G5=""),"",SUM($C$5:$G$5))</f>
        <v>930000</v>
      </c>
      <c r="E25" s="399"/>
      <c r="F25" s="400">
        <f>IF(D25="","",IF((ROUNDDOWN(D25*$G$22,-3))&gt;1500000,1500000,ROUNDDOWN(D25*$G$22,-3)))</f>
        <v>620000</v>
      </c>
      <c r="G25" s="401"/>
    </row>
    <row r="26" spans="1:7" ht="24" customHeight="1" x14ac:dyDescent="0.55000000000000004">
      <c r="A26" s="610"/>
      <c r="B26" s="611"/>
      <c r="C26" s="301" t="s">
        <v>55</v>
      </c>
      <c r="D26" s="626">
        <f>IF(AND(C10="",D10="",E10="",F10="",G10=""),"",SUM($C$10:$G$10))</f>
        <v>150000</v>
      </c>
      <c r="E26" s="627"/>
      <c r="F26" s="410">
        <f>IF(D26="","",IF((ROUNDDOWN(D26*$G$22,-3))&gt;1500000,1500000,ROUNDDOWN(D26*$G$22,-3)))</f>
        <v>100000</v>
      </c>
      <c r="G26" s="439"/>
    </row>
    <row r="27" spans="1:7" ht="24" customHeight="1" x14ac:dyDescent="0.55000000000000004">
      <c r="A27" s="610"/>
      <c r="B27" s="611"/>
      <c r="C27" s="302" t="s">
        <v>56</v>
      </c>
      <c r="D27" s="628">
        <f>IF(AND(C11="",D11="",E11="",F11="",G11=""),"",SUM($C$11:$G$11))</f>
        <v>60000</v>
      </c>
      <c r="E27" s="629"/>
      <c r="F27" s="440">
        <f>IF(D27="","",IF((ROUNDDOWN(D27*$G$22,-3))&gt;1500000,1500000,ROUNDDOWN(D27*$G$22,-3)))</f>
        <v>40000</v>
      </c>
      <c r="G27" s="441"/>
    </row>
    <row r="28" spans="1:7" ht="24" customHeight="1" x14ac:dyDescent="0.55000000000000004">
      <c r="A28" s="612"/>
      <c r="B28" s="613"/>
      <c r="C28" s="303" t="s">
        <v>57</v>
      </c>
      <c r="D28" s="425">
        <f>IF(AND(D25="",D26="",D27=""),"",SUM(D25:E27))</f>
        <v>1140000</v>
      </c>
      <c r="E28" s="426"/>
      <c r="F28" s="392">
        <f>IF(AND(D28=""),"",IF(SUM(F25:G27)&gt;1500000,1500000,SUM(F25:G27)))</f>
        <v>760000</v>
      </c>
      <c r="G28" s="393"/>
    </row>
    <row r="29" spans="1:7" ht="24" customHeight="1" x14ac:dyDescent="0.55000000000000004">
      <c r="A29" s="614" t="s">
        <v>58</v>
      </c>
      <c r="B29" s="615"/>
      <c r="C29" s="304" t="s">
        <v>44</v>
      </c>
      <c r="D29" s="429">
        <f>F16</f>
        <v>80000</v>
      </c>
      <c r="E29" s="430"/>
      <c r="F29" s="624"/>
      <c r="G29" s="625"/>
    </row>
    <row r="30" spans="1:7" ht="24" customHeight="1" x14ac:dyDescent="0.55000000000000004">
      <c r="A30" s="616"/>
      <c r="B30" s="617"/>
      <c r="C30" s="305" t="s">
        <v>57</v>
      </c>
      <c r="D30" s="433">
        <f>D29</f>
        <v>80000</v>
      </c>
      <c r="E30" s="434"/>
      <c r="F30" s="435">
        <f>IF(D30="","",IF((ROUNDDOWN(D30*$G$22,-3))&gt;200000,200000,ROUNDDOWN(D30*$G$22,-3)))</f>
        <v>53000</v>
      </c>
      <c r="G30" s="436"/>
    </row>
    <row r="31" spans="1:7" ht="24" customHeight="1" x14ac:dyDescent="0.55000000000000004">
      <c r="A31" s="618" t="s">
        <v>41</v>
      </c>
      <c r="B31" s="619"/>
      <c r="C31" s="306" t="s">
        <v>43</v>
      </c>
      <c r="D31" s="437">
        <f>IF(C15="","",C15)</f>
        <v>300000</v>
      </c>
      <c r="E31" s="438"/>
      <c r="F31" s="431">
        <f>IF(D31="","",IF((ROUNDDOWN(D31*$G$22,-3))&gt;500000,500000,ROUNDDOWN(D31*$G$22,-3)))</f>
        <v>200000</v>
      </c>
      <c r="G31" s="432"/>
    </row>
    <row r="32" spans="1:7" ht="22.5" x14ac:dyDescent="0.55000000000000004">
      <c r="A32" s="620"/>
      <c r="B32" s="621"/>
      <c r="C32" s="307" t="s">
        <v>45</v>
      </c>
      <c r="D32" s="408">
        <f>IF(C16="","",C16)</f>
        <v>300000</v>
      </c>
      <c r="E32" s="409"/>
      <c r="F32" s="410">
        <f>IF(D32="","",IF((ROUNDDOWN(D32*$G$22,-3))&gt;200000,200000,ROUNDDOWN(D32*$G$22,-3)))</f>
        <v>200000</v>
      </c>
      <c r="G32" s="411"/>
    </row>
    <row r="33" spans="1:7" ht="20.149999999999999" customHeight="1" x14ac:dyDescent="0.55000000000000004">
      <c r="A33" s="620"/>
      <c r="B33" s="621"/>
      <c r="C33" s="308" t="s">
        <v>46</v>
      </c>
      <c r="D33" s="408" t="str">
        <f>IF(C17="","",C17)</f>
        <v/>
      </c>
      <c r="E33" s="409"/>
      <c r="F33" s="410" t="str">
        <f>IF(D33="","",IF((ROUNDDOWN(D33*$G$22,-3))&gt;200000,200000,ROUNDDOWN(D33*$G$22,-3)))</f>
        <v/>
      </c>
      <c r="G33" s="411"/>
    </row>
    <row r="34" spans="1:7" ht="19" customHeight="1" x14ac:dyDescent="0.55000000000000004">
      <c r="A34" s="620"/>
      <c r="B34" s="621"/>
      <c r="C34" s="309" t="s">
        <v>47</v>
      </c>
      <c r="D34" s="412" t="str">
        <f>IF(C18="","",C18)</f>
        <v/>
      </c>
      <c r="E34" s="413"/>
      <c r="F34" s="414" t="str">
        <f>IF(D34="","",IF((ROUNDDOWN(D34*$G$22,-3))&gt;200000,200000,ROUNDDOWN(D34*$G$22,-3)))</f>
        <v/>
      </c>
      <c r="G34" s="415"/>
    </row>
    <row r="35" spans="1:7" ht="22.5" customHeight="1" x14ac:dyDescent="0.55000000000000004">
      <c r="A35" s="622"/>
      <c r="B35" s="623"/>
      <c r="C35" s="310" t="s">
        <v>57</v>
      </c>
      <c r="D35" s="425">
        <f>IF(AND(D31="",D32="",D33="",D34=""),"",SUM(D31:E34))</f>
        <v>600000</v>
      </c>
      <c r="E35" s="426"/>
      <c r="F35" s="427">
        <f>IF(AND(F31="",F32="",F33="",F34=""),"",SUM(F31:G34))</f>
        <v>400000</v>
      </c>
      <c r="G35" s="428"/>
    </row>
    <row r="36" spans="1:7" ht="24" customHeight="1" x14ac:dyDescent="0.55000000000000004">
      <c r="A36" s="605" t="s">
        <v>248</v>
      </c>
      <c r="B36" s="606"/>
      <c r="C36" s="607"/>
      <c r="D36" s="404">
        <f>IF(AND(D28="",D30="",D35=""),"",SUM(D28,D30,D35))</f>
        <v>1820000</v>
      </c>
      <c r="E36" s="405"/>
      <c r="F36" s="406">
        <f>IF(AND(F28="",F30="",F35=""),"",IF(SUM(F28,F30,F35)&gt;1500000,1500000,SUM(F28,F30,F35)))</f>
        <v>1213000</v>
      </c>
      <c r="G36" s="407"/>
    </row>
    <row r="37" spans="1:7" s="311" customFormat="1" ht="15" customHeight="1" x14ac:dyDescent="0.55000000000000004">
      <c r="B37" s="312"/>
      <c r="C37" s="313"/>
      <c r="D37" s="312"/>
      <c r="E37" s="236"/>
      <c r="F37" s="236"/>
      <c r="G37" s="236"/>
    </row>
    <row r="38" spans="1:7" ht="15" customHeight="1" x14ac:dyDescent="0.55000000000000004">
      <c r="B38" s="312"/>
      <c r="C38" s="313"/>
      <c r="D38" s="312"/>
    </row>
    <row r="39" spans="1:7" ht="15" customHeight="1" x14ac:dyDescent="0.55000000000000004"/>
    <row r="40" spans="1:7" ht="15" customHeight="1" x14ac:dyDescent="0.55000000000000004"/>
    <row r="41" spans="1:7" ht="15" customHeight="1" x14ac:dyDescent="0.55000000000000004">
      <c r="B41" s="311"/>
      <c r="C41" s="311"/>
      <c r="D41" s="311"/>
      <c r="E41" s="311"/>
      <c r="F41" s="311"/>
      <c r="G41" s="311"/>
    </row>
    <row r="42" spans="1:7" ht="15" customHeight="1" x14ac:dyDescent="0.55000000000000004"/>
    <row r="43" spans="1:7" ht="15" customHeight="1" x14ac:dyDescent="0.55000000000000004"/>
    <row r="44" spans="1:7" ht="15" customHeight="1" x14ac:dyDescent="0.55000000000000004"/>
    <row r="45" spans="1:7" ht="15" customHeight="1" x14ac:dyDescent="0.55000000000000004"/>
    <row r="46" spans="1:7" ht="15" customHeight="1" x14ac:dyDescent="0.55000000000000004">
      <c r="B46" s="291"/>
      <c r="C46" s="292"/>
      <c r="D46" s="293"/>
      <c r="E46" s="293"/>
      <c r="F46" s="293"/>
      <c r="G46" s="293"/>
    </row>
    <row r="47" spans="1:7" ht="15" customHeight="1" x14ac:dyDescent="0.55000000000000004">
      <c r="B47" s="314"/>
      <c r="C47" s="315"/>
      <c r="D47" s="314"/>
      <c r="E47" s="314"/>
      <c r="F47" s="314"/>
      <c r="G47" s="314"/>
    </row>
    <row r="48" spans="1:7" ht="15" customHeight="1" x14ac:dyDescent="0.55000000000000004">
      <c r="G48" s="314"/>
    </row>
    <row r="49" spans="7:7" ht="15" customHeight="1" x14ac:dyDescent="0.55000000000000004">
      <c r="G49" s="314"/>
    </row>
    <row r="50" spans="7:7" ht="15" customHeight="1" x14ac:dyDescent="0.55000000000000004">
      <c r="G50" s="314"/>
    </row>
    <row r="51" spans="7:7" ht="15" customHeight="1" x14ac:dyDescent="0.55000000000000004">
      <c r="G51" s="314"/>
    </row>
    <row r="52" spans="7:7" ht="15" customHeight="1" x14ac:dyDescent="0.55000000000000004">
      <c r="G52" s="314"/>
    </row>
    <row r="53" spans="7:7" ht="15" customHeight="1" x14ac:dyDescent="0.55000000000000004">
      <c r="G53" s="314"/>
    </row>
    <row r="54" spans="7:7" ht="15" customHeight="1" x14ac:dyDescent="0.55000000000000004">
      <c r="G54" s="314"/>
    </row>
    <row r="55" spans="7:7" ht="15" customHeight="1" x14ac:dyDescent="0.55000000000000004">
      <c r="G55" s="314"/>
    </row>
  </sheetData>
  <sheetProtection algorithmName="SHA-512" hashValue="fuuiD/Ki6YTQza15/zIQhOOWnz6jNRPH6xkz5mZ9Ycttkz3HyAV/p8vwPDP4yjbmKjtVi6AUz5KInbp6k06m8Q==" saltValue="M1ySkn8vMdsB1oJLzwTCjQ==" spinCount="100000" sheet="1" objects="1" scenarios="1"/>
  <mergeCells count="47">
    <mergeCell ref="A25:B28"/>
    <mergeCell ref="A29:B30"/>
    <mergeCell ref="A31:B35"/>
    <mergeCell ref="D35:E35"/>
    <mergeCell ref="F35:G35"/>
    <mergeCell ref="D29:E29"/>
    <mergeCell ref="F29:G29"/>
    <mergeCell ref="D30:E30"/>
    <mergeCell ref="F30:G30"/>
    <mergeCell ref="D31:E31"/>
    <mergeCell ref="F31:G31"/>
    <mergeCell ref="D26:E26"/>
    <mergeCell ref="F26:G26"/>
    <mergeCell ref="D27:E27"/>
    <mergeCell ref="F27:G27"/>
    <mergeCell ref="D28:E28"/>
    <mergeCell ref="A36:C36"/>
    <mergeCell ref="D36:E36"/>
    <mergeCell ref="F36:G36"/>
    <mergeCell ref="D32:E32"/>
    <mergeCell ref="F32:G32"/>
    <mergeCell ref="D33:E33"/>
    <mergeCell ref="F33:G33"/>
    <mergeCell ref="D34:E34"/>
    <mergeCell ref="F34:G34"/>
    <mergeCell ref="F28:G28"/>
    <mergeCell ref="F23:G23"/>
    <mergeCell ref="D24:E24"/>
    <mergeCell ref="F24:G24"/>
    <mergeCell ref="D25:E25"/>
    <mergeCell ref="F25:G25"/>
    <mergeCell ref="A17:B17"/>
    <mergeCell ref="A18:B18"/>
    <mergeCell ref="A19:B19"/>
    <mergeCell ref="D20:E20"/>
    <mergeCell ref="A23:C23"/>
    <mergeCell ref="D23:E23"/>
    <mergeCell ref="A11:B11"/>
    <mergeCell ref="A12:B12"/>
    <mergeCell ref="A14:B14"/>
    <mergeCell ref="A15:B15"/>
    <mergeCell ref="A16:B16"/>
    <mergeCell ref="B2:G2"/>
    <mergeCell ref="B3:F3"/>
    <mergeCell ref="A4:B4"/>
    <mergeCell ref="A5:B5"/>
    <mergeCell ref="A10:B10"/>
  </mergeCells>
  <phoneticPr fontId="59"/>
  <conditionalFormatting sqref="C19">
    <cfRule type="cellIs" dxfId="1" priority="1" operator="equal">
      <formula>"申請不可  "</formula>
    </cfRule>
  </conditionalFormatting>
  <conditionalFormatting sqref="C12:G12">
    <cfRule type="cellIs" dxfId="0" priority="2" operator="equal">
      <formula>"申請不可  "</formula>
    </cfRule>
  </conditionalFormatting>
  <dataValidations count="10">
    <dataValidation errorStyle="information" allowBlank="1" showInputMessage="1" showErrorMessage="1" sqref="C9" xr:uid="{00000000-0002-0000-0400-000000000000}"/>
    <dataValidation allowBlank="1" showInputMessage="1" showErrorMessage="1" prompt="出展料が0円の場合、資材費は計上できません" sqref="C10:G10" xr:uid="{00000000-0002-0000-0400-000001000000}"/>
    <dataValidation allowBlank="1" showInputMessage="1" showErrorMessage="1" prompt="出展料が0円の場合、輸送費は計上できません" sqref="C11:G11" xr:uid="{00000000-0002-0000-0400-000002000000}"/>
    <dataValidation allowBlank="1" showInputMessage="1" showErrorMessage="1" prompt="入力不要(自動計算されます)_x000a__x000a_＊出展料＋オンライン出展料が０円の場合、助成対象とならないため、費用計算されません" sqref="C12:D12 F12:G12" xr:uid="{00000000-0002-0000-0400-000003000000}"/>
    <dataValidation allowBlank="1" showInputMessage="1" showErrorMessage="1" prompt="助成対象とするには、リアル展示会での印刷物の使用が必須です" sqref="C15" xr:uid="{00000000-0002-0000-0400-000004000000}"/>
    <dataValidation allowBlank="1" showInputMessage="1" showErrorMessage="1" prompt="助成対象とするには、リアル展示会での動画の使用が必須です" sqref="C16" xr:uid="{00000000-0002-0000-0400-000005000000}"/>
    <dataValidation allowBlank="1" showInputMessage="1" showErrorMessage="1" prompt="入力不要(自動計算されます)" sqref="F16" xr:uid="{00000000-0002-0000-0400-000006000000}"/>
    <dataValidation allowBlank="1" showInputMessage="1" showErrorMessage="1" prompt="対象は、助成対象の展示会出展をPRする内容又は展示会の公式ガイドブックです" sqref="C17" xr:uid="{00000000-0002-0000-0400-000007000000}"/>
    <dataValidation allowBlank="1" showInputMessage="1" showErrorMessage="1" prompt="出展料が0円かつEC初期登録料の申請がない場合、自社サイト制作費は計上できません" sqref="C18" xr:uid="{00000000-0002-0000-0400-000008000000}"/>
    <dataValidation allowBlank="1" showInputMessage="1" showErrorMessage="1" prompt="入力不要(自動計算されます)_x000a__x000a_＊出展料が０円、かつEC登録料の申請がない場合、助成対象とならないため、費用計算されません" sqref="C19" xr:uid="{00000000-0002-0000-0400-000009000000}"/>
  </dataValidation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8" master="" otherUserPermission="visible"/>
  <rangeList sheetStid="19" master="" otherUserPermission="visible"/>
  <rangeList sheetStid="22" master="" otherUserPermission="visible"/>
  <rangeList sheetStid="20"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役員・株主 </vt:lpstr>
      <vt:lpstr>資金計画</vt:lpstr>
      <vt:lpstr>資金計画２</vt:lpstr>
      <vt:lpstr>記入例(役員・株主状況)</vt:lpstr>
      <vt:lpstr>記入例(資金計画)</vt:lpstr>
      <vt:lpstr>'記入例(資金計画)'!Print_Area</vt:lpstr>
      <vt:lpstr>'役員・株主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2021-04-02T02:17:00Z</dcterms:created>
  <dcterms:modified xsi:type="dcterms:W3CDTF">2025-10-08T09:09:23Z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93A256C011514678A6C7AF34BE3EB4AC_12</vt:lpwstr>
  </property>
  <property fmtid="{D5CDD505-2E9C-101B-9397-08002B2CF9AE}" pid="3" name="KSOProductBuildVer">
    <vt:lpwstr>2052-12.1.0.21915</vt:lpwstr>
  </property>
</Properties>
</file>