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trlProps/ctrlProp9.xml" ContentType="application/vnd.ms-excel.controlproperties+xml"/>
  <Override PartName="/xl/ctrlProps/ctrlProp10.xml" ContentType="application/vnd.ms-excel.controlproperties+xml"/>
  <Override PartName="/xl/drawings/drawing4.xml" ContentType="application/vnd.openxmlformats-officedocument.drawing+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drawings/drawing5.xml" ContentType="application/vnd.openxmlformats-officedocument.drawing+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omments3.xml" ContentType="application/vnd.openxmlformats-officedocument.spreadsheetml.comments+xml"/>
  <Override PartName="/xl/comments4.xml" ContentType="application/vnd.openxmlformats-officedocument.spreadsheetml.comments+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codeName="ThisWorkbook" defaultThemeVersion="124226"/>
  <xr:revisionPtr revIDLastSave="0" documentId="13_ncr:1_{3574B2B6-D1EC-43A4-9872-97E4001A9464}" xr6:coauthVersionLast="47" xr6:coauthVersionMax="47" xr10:uidLastSave="{00000000-0000-0000-0000-000000000000}"/>
  <bookViews>
    <workbookView xWindow="0" yWindow="0" windowWidth="18660" windowHeight="15600" tabRatio="887" xr2:uid="{00000000-000D-0000-FFFF-FFFF00000000}"/>
  </bookViews>
  <sheets>
    <sheet name="申１" sheetId="1" r:id="rId1"/>
    <sheet name="申２" sheetId="50" r:id="rId2"/>
    <sheet name="申３" sheetId="25" r:id="rId3"/>
    <sheet name="申４" sheetId="39" r:id="rId4"/>
    <sheet name="申５ " sheetId="58" r:id="rId5"/>
    <sheet name="申６" sheetId="52" r:id="rId6"/>
    <sheet name="＜参考＞東京都からのお知らせ" sheetId="55" r:id="rId7"/>
    <sheet name="入力規則" sheetId="38" state="hidden" r:id="rId8"/>
  </sheets>
  <definedNames>
    <definedName name="_xlnm.Print_Area" localSheetId="6">'＜参考＞東京都からのお知らせ'!$A$2:$J$120</definedName>
    <definedName name="_xlnm.Print_Area" localSheetId="0">申１!$A$1:$Y$41</definedName>
    <definedName name="_xlnm.Print_Area" localSheetId="1">申２!$A$1:$AM$49</definedName>
    <definedName name="_xlnm.Print_Area" localSheetId="2">申３!$A$1:$U$31</definedName>
    <definedName name="_xlnm.Print_Area" localSheetId="3">申４!$A$1:$Z$26</definedName>
    <definedName name="_xlnm.Print_Area" localSheetId="4">'申５ '!$A$1:$AG$35</definedName>
    <definedName name="_xlnm.Print_Area" localSheetId="5">申６!$A$1:$AJ$53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N24" i="50" l="1"/>
  <c r="AN22" i="50"/>
  <c r="V2" i="58" l="1"/>
  <c r="W2" i="39"/>
  <c r="V1" i="58"/>
  <c r="X1" i="39"/>
  <c r="AH9" i="58"/>
  <c r="AH18" i="58"/>
  <c r="AH20" i="58"/>
  <c r="P24" i="50" l="1"/>
  <c r="AT29" i="50" l="1"/>
  <c r="AT28" i="50"/>
  <c r="AT27" i="50"/>
  <c r="AT26" i="50"/>
  <c r="AT25" i="50"/>
  <c r="AT24" i="50"/>
  <c r="AT23" i="50"/>
  <c r="AT21" i="50"/>
  <c r="AT20" i="50"/>
  <c r="AT22" i="50"/>
  <c r="AK20" i="50" l="1"/>
  <c r="AK24" i="50"/>
  <c r="AK28" i="50"/>
  <c r="AJ1" i="50" l="1"/>
  <c r="AA2" i="50"/>
  <c r="Q2" i="1"/>
  <c r="P2" i="25"/>
  <c r="AK26" i="50" l="1"/>
  <c r="AT19" i="50"/>
  <c r="AT18" i="50"/>
  <c r="AQ25" i="50"/>
  <c r="V24" i="50" s="1"/>
  <c r="AQ24" i="50"/>
  <c r="AQ23" i="50"/>
  <c r="AQ22" i="50"/>
  <c r="AQ21" i="50"/>
  <c r="AQ19" i="50"/>
  <c r="AN20" i="50" s="1"/>
  <c r="AQ17" i="50"/>
  <c r="AS30" i="50" l="1"/>
  <c r="AU30" i="50" s="1"/>
  <c r="P22" i="50"/>
  <c r="V22" i="50" s="1"/>
  <c r="AQ20" i="50"/>
  <c r="AQ18" i="50"/>
  <c r="AQ13" i="50"/>
  <c r="AN23" i="50" s="1"/>
  <c r="AN16" i="50" l="1"/>
  <c r="AN27" i="50"/>
  <c r="AN25" i="50"/>
  <c r="AN29" i="50"/>
  <c r="M31" i="50"/>
  <c r="S31" i="50"/>
  <c r="AN17" i="50"/>
  <c r="AR13" i="50"/>
  <c r="AK18" i="50" s="1"/>
  <c r="AN18" i="50"/>
  <c r="AQ14" i="50"/>
  <c r="L16" i="50" s="1"/>
  <c r="AN19" i="50" l="1"/>
  <c r="AN21" i="50"/>
  <c r="P18" i="50"/>
  <c r="V18" i="50" s="1"/>
  <c r="P20" i="50"/>
  <c r="V20" i="50" s="1"/>
  <c r="I16" i="50"/>
  <c r="F16" i="50"/>
  <c r="Z2" i="52"/>
  <c r="AJ1" i="52"/>
  <c r="AQ16" i="50" l="1"/>
  <c r="P16" i="50" s="1"/>
  <c r="V16" i="50" s="1"/>
  <c r="B17" i="52"/>
  <c r="D17" i="52" s="1"/>
  <c r="H17" i="52"/>
  <c r="J17" i="52" s="1"/>
  <c r="N17" i="52"/>
  <c r="P17" i="52" s="1"/>
  <c r="T17" i="52"/>
  <c r="V17" i="52" s="1"/>
  <c r="Z17" i="52"/>
  <c r="AB17" i="52" s="1"/>
  <c r="AF17" i="52"/>
  <c r="AH17" i="52" s="1"/>
  <c r="H18" i="52"/>
  <c r="J18" i="52" s="1"/>
  <c r="N18" i="52"/>
  <c r="P18" i="52" s="1"/>
  <c r="AF18" i="52"/>
  <c r="AH18" i="52" s="1"/>
  <c r="D48" i="52"/>
  <c r="J48" i="52"/>
  <c r="P48" i="52"/>
  <c r="V48" i="52"/>
  <c r="AB48" i="52"/>
  <c r="AH48" i="52"/>
  <c r="P30" i="50" l="1"/>
  <c r="AN30" i="50" s="1"/>
  <c r="N19" i="52"/>
  <c r="Z18" i="52"/>
  <c r="B18" i="52"/>
  <c r="AF19" i="52"/>
  <c r="H19" i="52"/>
  <c r="T18" i="52"/>
  <c r="T19" i="52" l="1"/>
  <c r="V18" i="52"/>
  <c r="J19" i="52"/>
  <c r="H20" i="52"/>
  <c r="AH19" i="52"/>
  <c r="AF20" i="52"/>
  <c r="B19" i="52"/>
  <c r="D18" i="52"/>
  <c r="Z19" i="52"/>
  <c r="AB18" i="52"/>
  <c r="N20" i="52"/>
  <c r="P19" i="52"/>
  <c r="D19" i="52" l="1"/>
  <c r="B20" i="52"/>
  <c r="AH20" i="52"/>
  <c r="AF21" i="52"/>
  <c r="J20" i="52"/>
  <c r="H21" i="52"/>
  <c r="P20" i="52"/>
  <c r="N21" i="52"/>
  <c r="AB19" i="52"/>
  <c r="Z20" i="52"/>
  <c r="V19" i="52"/>
  <c r="T20" i="52"/>
  <c r="H22" i="52" l="1"/>
  <c r="J21" i="52"/>
  <c r="N22" i="52"/>
  <c r="P21" i="52"/>
  <c r="V20" i="52"/>
  <c r="T21" i="52"/>
  <c r="AH21" i="52"/>
  <c r="AF22" i="52"/>
  <c r="AB20" i="52"/>
  <c r="Z21" i="52"/>
  <c r="B21" i="52"/>
  <c r="D20" i="52"/>
  <c r="AH22" i="52" l="1"/>
  <c r="AF23" i="52"/>
  <c r="V21" i="52"/>
  <c r="T22" i="52"/>
  <c r="D21" i="52"/>
  <c r="B22" i="52"/>
  <c r="P22" i="52"/>
  <c r="N23" i="52"/>
  <c r="AB21" i="52"/>
  <c r="Z22" i="52"/>
  <c r="J22" i="52"/>
  <c r="H23" i="52"/>
  <c r="N24" i="52" l="1"/>
  <c r="P23" i="52"/>
  <c r="B23" i="52"/>
  <c r="D22" i="52"/>
  <c r="J23" i="52"/>
  <c r="H24" i="52"/>
  <c r="V22" i="52"/>
  <c r="T23" i="52"/>
  <c r="Z23" i="52"/>
  <c r="AB22" i="52"/>
  <c r="AF24" i="52"/>
  <c r="AH23" i="52"/>
  <c r="V23" i="52" l="1"/>
  <c r="T24" i="52"/>
  <c r="J24" i="52"/>
  <c r="H25" i="52"/>
  <c r="AH24" i="52"/>
  <c r="AF25" i="52"/>
  <c r="D23" i="52"/>
  <c r="B24" i="52"/>
  <c r="AB23" i="52"/>
  <c r="Z24" i="52"/>
  <c r="P24" i="52"/>
  <c r="N25" i="52"/>
  <c r="AF26" i="52" l="1"/>
  <c r="AH25" i="52"/>
  <c r="N26" i="52"/>
  <c r="P25" i="52"/>
  <c r="J25" i="52"/>
  <c r="H26" i="52"/>
  <c r="B25" i="52"/>
  <c r="D24" i="52"/>
  <c r="Z25" i="52"/>
  <c r="AB24" i="52"/>
  <c r="V24" i="52"/>
  <c r="T25" i="52"/>
  <c r="D25" i="52" l="1"/>
  <c r="B26" i="52"/>
  <c r="J26" i="52"/>
  <c r="H27" i="52"/>
  <c r="AB25" i="52"/>
  <c r="Z26" i="52"/>
  <c r="V25" i="52"/>
  <c r="T26" i="52"/>
  <c r="P26" i="52"/>
  <c r="N27" i="52"/>
  <c r="AH26" i="52"/>
  <c r="AF27" i="52"/>
  <c r="AB26" i="52" l="1"/>
  <c r="Z27" i="52"/>
  <c r="AH27" i="52"/>
  <c r="AF28" i="52"/>
  <c r="J27" i="52"/>
  <c r="H28" i="52"/>
  <c r="V26" i="52"/>
  <c r="T27" i="52"/>
  <c r="N28" i="52"/>
  <c r="P27" i="52"/>
  <c r="B27" i="52"/>
  <c r="D26" i="52"/>
  <c r="V27" i="52" l="1"/>
  <c r="T28" i="52"/>
  <c r="J28" i="52"/>
  <c r="H29" i="52"/>
  <c r="AH28" i="52"/>
  <c r="AF29" i="52"/>
  <c r="D27" i="52"/>
  <c r="B28" i="52"/>
  <c r="AB27" i="52"/>
  <c r="Z28" i="52"/>
  <c r="P28" i="52"/>
  <c r="N29" i="52"/>
  <c r="AH29" i="52" l="1"/>
  <c r="AF30" i="52"/>
  <c r="B29" i="52"/>
  <c r="D28" i="52"/>
  <c r="N30" i="52"/>
  <c r="P29" i="52"/>
  <c r="J29" i="52"/>
  <c r="H30" i="52"/>
  <c r="Z29" i="52"/>
  <c r="AB28" i="52"/>
  <c r="T29" i="52"/>
  <c r="V28" i="52"/>
  <c r="J30" i="52" l="1"/>
  <c r="H31" i="52"/>
  <c r="P30" i="52"/>
  <c r="N31" i="52"/>
  <c r="V29" i="52"/>
  <c r="T30" i="52"/>
  <c r="D29" i="52"/>
  <c r="B30" i="52"/>
  <c r="AH30" i="52"/>
  <c r="AF31" i="52"/>
  <c r="AB29" i="52"/>
  <c r="Z30" i="52"/>
  <c r="B31" i="52" l="1"/>
  <c r="D30" i="52"/>
  <c r="T31" i="52"/>
  <c r="V30" i="52"/>
  <c r="AB30" i="52"/>
  <c r="Z31" i="52"/>
  <c r="N32" i="52"/>
  <c r="P31" i="52"/>
  <c r="AH31" i="52"/>
  <c r="AF32" i="52"/>
  <c r="J31" i="52"/>
  <c r="H32" i="52"/>
  <c r="V31" i="52" l="1"/>
  <c r="T32" i="52"/>
  <c r="AH32" i="52"/>
  <c r="AF33" i="52"/>
  <c r="P32" i="52"/>
  <c r="N33" i="52"/>
  <c r="J32" i="52"/>
  <c r="H33" i="52"/>
  <c r="AB31" i="52"/>
  <c r="Z32" i="52"/>
  <c r="D31" i="52"/>
  <c r="B32" i="52"/>
  <c r="AK22" i="50" l="1"/>
  <c r="AF30" i="50" s="1"/>
  <c r="AN31" i="50" s="1"/>
  <c r="H34" i="52"/>
  <c r="J33" i="52"/>
  <c r="P33" i="52"/>
  <c r="N34" i="52"/>
  <c r="B33" i="52"/>
  <c r="D32" i="52"/>
  <c r="AH33" i="52"/>
  <c r="AF34" i="52"/>
  <c r="Z33" i="52"/>
  <c r="AB32" i="52"/>
  <c r="V32" i="52"/>
  <c r="T33" i="52"/>
  <c r="O31" i="50" l="1"/>
  <c r="D33" i="52"/>
  <c r="B34" i="52"/>
  <c r="V33" i="52"/>
  <c r="T34" i="52"/>
  <c r="P34" i="52"/>
  <c r="N35" i="52"/>
  <c r="AH34" i="52"/>
  <c r="AF35" i="52"/>
  <c r="AB33" i="52"/>
  <c r="Z34" i="52"/>
  <c r="J34" i="52"/>
  <c r="H35" i="52"/>
  <c r="T35" i="52" l="1"/>
  <c r="V34" i="52"/>
  <c r="B35" i="52"/>
  <c r="D34" i="52"/>
  <c r="AH35" i="52"/>
  <c r="AF36" i="52"/>
  <c r="N36" i="52"/>
  <c r="P35" i="52"/>
  <c r="J35" i="52"/>
  <c r="H36" i="52"/>
  <c r="AB34" i="52"/>
  <c r="Z35" i="52"/>
  <c r="AH36" i="52" l="1"/>
  <c r="AF37" i="52"/>
  <c r="AB35" i="52"/>
  <c r="Z36" i="52"/>
  <c r="D35" i="52"/>
  <c r="B36" i="52"/>
  <c r="P36" i="52"/>
  <c r="N37" i="52"/>
  <c r="J36" i="52"/>
  <c r="H37" i="52"/>
  <c r="V35" i="52"/>
  <c r="T36" i="52"/>
  <c r="B37" i="52" l="1"/>
  <c r="D36" i="52"/>
  <c r="P37" i="52"/>
  <c r="N38" i="52"/>
  <c r="Z37" i="52"/>
  <c r="AB36" i="52"/>
  <c r="J37" i="52"/>
  <c r="H38" i="52"/>
  <c r="AF38" i="52"/>
  <c r="AH37" i="52"/>
  <c r="T37" i="52"/>
  <c r="V36" i="52"/>
  <c r="J38" i="52" l="1"/>
  <c r="H39" i="52"/>
  <c r="AB37" i="52"/>
  <c r="Z38" i="52"/>
  <c r="P38" i="52"/>
  <c r="N39" i="52"/>
  <c r="V37" i="52"/>
  <c r="T38" i="52"/>
  <c r="AH38" i="52"/>
  <c r="AF39" i="52"/>
  <c r="D37" i="52"/>
  <c r="B38" i="52"/>
  <c r="N40" i="52" l="1"/>
  <c r="P39" i="52"/>
  <c r="D38" i="52"/>
  <c r="B39" i="52"/>
  <c r="Z39" i="52"/>
  <c r="AB38" i="52"/>
  <c r="V38" i="52"/>
  <c r="T39" i="52"/>
  <c r="AF40" i="52"/>
  <c r="AH39" i="52"/>
  <c r="J39" i="52"/>
  <c r="H40" i="52"/>
  <c r="V39" i="52" l="1"/>
  <c r="T40" i="52"/>
  <c r="AB39" i="52"/>
  <c r="Z40" i="52"/>
  <c r="J40" i="52"/>
  <c r="H41" i="52"/>
  <c r="D39" i="52"/>
  <c r="B40" i="52"/>
  <c r="AH40" i="52"/>
  <c r="AF41" i="52"/>
  <c r="P40" i="52"/>
  <c r="N41" i="52"/>
  <c r="J41" i="52" l="1"/>
  <c r="H42" i="52"/>
  <c r="P41" i="52"/>
  <c r="N42" i="52"/>
  <c r="Z41" i="52"/>
  <c r="AB40" i="52"/>
  <c r="D40" i="52"/>
  <c r="B41" i="52"/>
  <c r="AF42" i="52"/>
  <c r="AH41" i="52"/>
  <c r="V40" i="52"/>
  <c r="T41" i="52"/>
  <c r="AB41" i="52" l="1"/>
  <c r="Z42" i="52"/>
  <c r="D41" i="52"/>
  <c r="B42" i="52"/>
  <c r="V41" i="52"/>
  <c r="T42" i="52"/>
  <c r="P42" i="52"/>
  <c r="N43" i="52"/>
  <c r="J42" i="52"/>
  <c r="H43" i="52"/>
  <c r="AH42" i="52"/>
  <c r="AF43" i="52"/>
  <c r="P43" i="52" l="1"/>
  <c r="N44" i="52"/>
  <c r="AF44" i="52"/>
  <c r="AH43" i="52"/>
  <c r="B43" i="52"/>
  <c r="D42" i="52"/>
  <c r="V42" i="52"/>
  <c r="T43" i="52"/>
  <c r="J43" i="52"/>
  <c r="H44" i="52"/>
  <c r="Z43" i="52"/>
  <c r="AB42" i="52"/>
  <c r="V43" i="52" l="1"/>
  <c r="T44" i="52"/>
  <c r="D43" i="52"/>
  <c r="B44" i="52"/>
  <c r="AB43" i="52"/>
  <c r="Z44" i="52"/>
  <c r="AH44" i="52"/>
  <c r="AF45" i="52"/>
  <c r="J44" i="52"/>
  <c r="H45" i="52"/>
  <c r="P44" i="52"/>
  <c r="N45" i="52"/>
  <c r="AF46" i="52" l="1"/>
  <c r="AH45" i="52"/>
  <c r="AB44" i="52"/>
  <c r="Z45" i="52"/>
  <c r="N46" i="52"/>
  <c r="P45" i="52"/>
  <c r="B45" i="52"/>
  <c r="D44" i="52"/>
  <c r="J45" i="52"/>
  <c r="H46" i="52"/>
  <c r="V44" i="52"/>
  <c r="T45" i="52"/>
  <c r="D45" i="52" l="1"/>
  <c r="B46" i="52"/>
  <c r="J46" i="52"/>
  <c r="H47" i="52"/>
  <c r="J47" i="52" s="1"/>
  <c r="P46" i="52"/>
  <c r="N47" i="52"/>
  <c r="P47" i="52" s="1"/>
  <c r="V45" i="52"/>
  <c r="T46" i="52"/>
  <c r="AB45" i="52"/>
  <c r="Z46" i="52"/>
  <c r="AH46" i="52"/>
  <c r="AF47" i="52"/>
  <c r="AH47" i="52" s="1"/>
  <c r="T47" i="52" l="1"/>
  <c r="V47" i="52" s="1"/>
  <c r="V46" i="52"/>
  <c r="Z47" i="52"/>
  <c r="AB47" i="52" s="1"/>
  <c r="AB46" i="52"/>
  <c r="B47" i="52"/>
  <c r="D47" i="52" s="1"/>
  <c r="D46" i="52"/>
  <c r="AC29" i="1" l="1"/>
  <c r="R1" i="25" l="1"/>
  <c r="I36" i="1" l="1"/>
  <c r="Z36"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X4" authorId="0" shapeId="0" xr:uid="{00000000-0006-0000-0000-000001000000}">
      <text>
        <r>
          <rPr>
            <sz val="9"/>
            <color indexed="81"/>
            <rFont val="ＭＳ Ｐゴシック"/>
            <family val="3"/>
            <charset val="128"/>
          </rPr>
          <t>書類発送日　※手書き可
（復帰日から３か月が経過する日の翌日から２か月以内）</t>
        </r>
      </text>
    </comment>
    <comment ref="Q7" authorId="0" shapeId="0" xr:uid="{00000000-0006-0000-0000-000002000000}">
      <text>
        <r>
          <rPr>
            <u/>
            <sz val="9"/>
            <color indexed="81"/>
            <rFont val="ＭＳ Ｐゴシック"/>
            <family val="3"/>
            <charset val="128"/>
          </rPr>
          <t>個人事業主の場合のみ</t>
        </r>
        <r>
          <rPr>
            <sz val="9"/>
            <color indexed="81"/>
            <rFont val="ＭＳ Ｐゴシック"/>
            <family val="3"/>
            <charset val="128"/>
          </rPr>
          <t>ここに個人の住所地を住民票どおりに入力してください。この塗りつぶしは印刷されません。</t>
        </r>
      </text>
    </comment>
    <comment ref="Q12" authorId="0" shapeId="0" xr:uid="{00000000-0006-0000-0000-000003000000}">
      <text>
        <r>
          <rPr>
            <sz val="9"/>
            <color indexed="81"/>
            <rFont val="ＭＳ Ｐゴシック"/>
            <family val="3"/>
            <charset val="128"/>
          </rPr>
          <t>法人登記簿記載の役職名をご記入ください</t>
        </r>
      </text>
    </comment>
    <comment ref="Q13" authorId="0" shapeId="0" xr:uid="{00000000-0006-0000-0000-000004000000}">
      <text>
        <r>
          <rPr>
            <sz val="9"/>
            <color indexed="81"/>
            <rFont val="ＭＳ Ｐゴシック"/>
            <family val="3"/>
            <charset val="128"/>
          </rPr>
          <t>代表者本人が自署する。電子申請の場合は入力でも可。
※複数代表の場合は支給決定後に提出する印鑑証明書の代表を記入</t>
        </r>
      </text>
    </comment>
    <comment ref="I35" authorId="0" shapeId="0" xr:uid="{6AF55F66-0E03-4935-B19C-4A9E4A6D63D3}">
      <text>
        <r>
          <rPr>
            <sz val="9"/>
            <color indexed="81"/>
            <rFont val="ＭＳ Ｐゴシック"/>
            <family val="3"/>
            <charset val="128"/>
          </rPr>
          <t>▼をクリックして該当業種を選択してください</t>
        </r>
      </text>
    </comment>
    <comment ref="X36" authorId="0" shapeId="0" xr:uid="{833B2D6C-E38E-4C5C-A67F-164E551A0C50}">
      <text>
        <r>
          <rPr>
            <sz val="9"/>
            <color indexed="81"/>
            <rFont val="ＭＳ Ｐゴシック"/>
            <family val="3"/>
            <charset val="128"/>
          </rPr>
          <t>左側の男性女性の内訳を入力すると自動計算されます。３０1人以上は要件対象外です。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H6" authorId="0" shapeId="0" xr:uid="{14D474BA-33E2-47C0-AF77-E2A5A4F3C0D0}">
      <text>
        <r>
          <rPr>
            <sz val="9"/>
            <color indexed="81"/>
            <rFont val="ＭＳ Ｐゴシック"/>
            <family val="3"/>
            <charset val="128"/>
          </rPr>
          <t>代表者の三親等内親族でないことを確認し✓を入れてください</t>
        </r>
        <r>
          <rPr>
            <sz val="9"/>
            <color indexed="81"/>
            <rFont val="MS P ゴシック"/>
            <family val="2"/>
          </rPr>
          <t xml:space="preserve">
</t>
        </r>
      </text>
    </comment>
    <comment ref="D15" authorId="0" shapeId="0" xr:uid="{8403694E-4348-4EDA-90B5-D2FB484D156A}">
      <text>
        <r>
          <rPr>
            <sz val="9"/>
            <color indexed="81"/>
            <rFont val="ＭＳ Ｐゴシック"/>
            <family val="3"/>
            <charset val="128"/>
          </rPr>
          <t>実際に取得した育児休業が複数ある場合、申請に使用する育児休業を入力してください。</t>
        </r>
        <r>
          <rPr>
            <sz val="9"/>
            <color indexed="81"/>
            <rFont val="MS P ゴシック"/>
            <family val="2"/>
          </rPr>
          <t xml:space="preserve">
</t>
        </r>
      </text>
    </comment>
    <comment ref="P15" authorId="0" shapeId="0" xr:uid="{208F0E11-1DA6-4C1C-95CD-6DF34CDB275A}">
      <text>
        <r>
          <rPr>
            <sz val="9"/>
            <color indexed="81"/>
            <rFont val="ＭＳ Ｐゴシック"/>
            <family val="3"/>
            <charset val="128"/>
          </rPr>
          <t>自動入力</t>
        </r>
      </text>
    </comment>
    <comment ref="V15" authorId="0" shapeId="0" xr:uid="{53D054CD-410C-4CC9-B6C8-63086F093CB0}">
      <text>
        <r>
          <rPr>
            <sz val="9"/>
            <color indexed="81"/>
            <rFont val="ＭＳ Ｐゴシック"/>
            <family val="3"/>
            <charset val="128"/>
          </rPr>
          <t>自動計算</t>
        </r>
      </text>
    </comment>
    <comment ref="Y15" authorId="0" shapeId="0" xr:uid="{BBD1D6DB-88D7-4599-AD45-6C970D42C428}">
      <text>
        <r>
          <rPr>
            <sz val="9"/>
            <color indexed="81"/>
            <rFont val="ＭＳ Ｐゴシック"/>
            <family val="3"/>
            <charset val="128"/>
          </rPr>
          <t>実際に取得した育児休業が複数ある場合、申請に使用する育児休業を入力してください。</t>
        </r>
        <r>
          <rPr>
            <sz val="9"/>
            <color indexed="81"/>
            <rFont val="MS P ゴシック"/>
            <family val="2"/>
          </rPr>
          <t xml:space="preserve">
</t>
        </r>
      </text>
    </comment>
    <comment ref="AK15" authorId="0" shapeId="0" xr:uid="{8F4D8669-9B3F-4C6E-80D2-C0B227F95DF0}">
      <text>
        <r>
          <rPr>
            <b/>
            <sz val="9"/>
            <color indexed="81"/>
            <rFont val="ＭＳ Ｐゴシック"/>
            <family val="3"/>
            <charset val="128"/>
          </rPr>
          <t>自動入力</t>
        </r>
      </text>
    </comment>
    <comment ref="L16" authorId="0" shapeId="0" xr:uid="{EFE87635-F035-4020-B7E1-B4D804ACFCDB}">
      <text>
        <r>
          <rPr>
            <b/>
            <sz val="9"/>
            <color indexed="81"/>
            <rFont val="ＭＳ Ｐゴシック"/>
            <family val="3"/>
            <charset val="128"/>
          </rPr>
          <t>子の生年月日の翌日を自動入力</t>
        </r>
      </text>
    </comment>
    <comment ref="P30" authorId="0" shapeId="0" xr:uid="{CEDBA5FF-7353-4032-A180-46D61DFB6F8A}">
      <text>
        <r>
          <rPr>
            <b/>
            <sz val="9"/>
            <color indexed="81"/>
            <rFont val="ＭＳ Ｐゴシック"/>
            <family val="3"/>
            <charset val="128"/>
          </rPr>
          <t>自動計算</t>
        </r>
      </text>
    </comment>
    <comment ref="AF30" authorId="0" shapeId="0" xr:uid="{C0842ACF-E5D1-47E5-8294-876B25D92ED9}">
      <text>
        <r>
          <rPr>
            <b/>
            <sz val="9"/>
            <color indexed="81"/>
            <rFont val="ＭＳ Ｐゴシック"/>
            <family val="3"/>
            <charset val="128"/>
          </rPr>
          <t>自動計算</t>
        </r>
      </text>
    </comment>
    <comment ref="S31" authorId="0" shapeId="0" xr:uid="{55B480DB-9023-4F3C-BC8B-FBEB9C0EBB36}">
      <text>
        <r>
          <rPr>
            <b/>
            <sz val="9"/>
            <color indexed="81"/>
            <rFont val="ＭＳ Ｐゴシック"/>
            <family val="3"/>
            <charset val="128"/>
          </rPr>
          <t>最終育業終了日の翌日を自動入力</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6" authorId="0" shapeId="0" xr:uid="{A9D07EB5-F670-400B-A27F-ADDA3A23E362}">
      <text>
        <r>
          <rPr>
            <sz val="9"/>
            <color indexed="81"/>
            <rFont val="ＭＳ Ｐゴシック"/>
            <family val="3"/>
            <charset val="128"/>
          </rPr>
          <t>職務をプルダウンで選択してください。</t>
        </r>
      </text>
    </comment>
    <comment ref="O6" authorId="0" shapeId="0" xr:uid="{D70805D4-8E23-4EBD-B7A3-ACBE2936FECD}">
      <text>
        <r>
          <rPr>
            <sz val="9"/>
            <color indexed="81"/>
            <rFont val="ＭＳ Ｐゴシック"/>
            <family val="3"/>
            <charset val="128"/>
          </rPr>
          <t>職務をプルダウンで選択してください。</t>
        </r>
      </text>
    </comment>
    <comment ref="N9" authorId="0" shapeId="0" xr:uid="{484FC6B4-1D5C-4200-8C2E-CB865947458A}">
      <text>
        <r>
          <rPr>
            <sz val="9"/>
            <color indexed="81"/>
            <rFont val="ＭＳ Ｐゴシック"/>
            <family val="3"/>
            <charset val="128"/>
          </rPr>
          <t>雇用形態を いずれか一つをクリックし✓を入れる。</t>
        </r>
      </text>
    </comment>
    <comment ref="X9" authorId="0" shapeId="0" xr:uid="{BFA214AA-2902-40E6-A88B-10F6279EB6AA}">
      <text>
        <r>
          <rPr>
            <sz val="9"/>
            <color indexed="81"/>
            <rFont val="ＭＳ Ｐゴシック"/>
            <family val="3"/>
            <charset val="128"/>
          </rPr>
          <t>雇用形態を いずれか一つをクリックし✓を入れる。</t>
        </r>
        <r>
          <rPr>
            <sz val="9"/>
            <color indexed="81"/>
            <rFont val="MS P ゴシック"/>
            <family val="2"/>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16" authorId="0" shapeId="0" xr:uid="{79550A93-5800-4863-9A09-5B5CAB31EDB7}">
      <text>
        <r>
          <rPr>
            <sz val="9"/>
            <color indexed="81"/>
            <rFont val="ＭＳ Ｐゴシック"/>
            <family val="3"/>
            <charset val="128"/>
          </rPr>
          <t>休日、休暇の日は上の例を参考にして①②③のいずれかを選択してください。
出勤している場合は空欄となります
※１時間でも出勤していれば出勤扱いとなります</t>
        </r>
        <r>
          <rPr>
            <sz val="9"/>
            <color indexed="81"/>
            <rFont val="MS P ゴシック"/>
            <family val="2"/>
          </rPr>
          <t xml:space="preserve">
</t>
        </r>
        <r>
          <rPr>
            <sz val="9"/>
            <color indexed="81"/>
            <rFont val="ＭＳ Ｐゴシック"/>
            <family val="3"/>
            <charset val="128"/>
          </rPr>
          <t>復帰日以前はグレーになります。</t>
        </r>
      </text>
    </comment>
    <comment ref="K16" authorId="0" shapeId="0" xr:uid="{48ECEFCF-D15B-48CD-B521-CCF0AA539BAA}">
      <text>
        <r>
          <rPr>
            <sz val="9"/>
            <color indexed="81"/>
            <rFont val="ＭＳ Ｐゴシック"/>
            <family val="3"/>
            <charset val="128"/>
          </rPr>
          <t>休日、休暇の日は上の例を参考にして①②③のいずれかを選択してください。
出勤している場合は空欄となります
※１時間でも出勤していれば出勤扱いとなります</t>
        </r>
        <r>
          <rPr>
            <sz val="9"/>
            <color indexed="81"/>
            <rFont val="MS P ゴシック"/>
            <family val="2"/>
          </rPr>
          <t xml:space="preserve">
</t>
        </r>
      </text>
    </comment>
    <comment ref="Q16" authorId="0" shapeId="0" xr:uid="{6EBCE81B-009A-4970-BC80-AAB51DAFFB53}">
      <text>
        <r>
          <rPr>
            <sz val="9"/>
            <color indexed="81"/>
            <rFont val="ＭＳ Ｐゴシック"/>
            <family val="3"/>
            <charset val="128"/>
          </rPr>
          <t>休日、休暇の日は上の例を参考にして①②③のいずれかを選択してください。
出勤している場合は空欄となります
※１時間でも出勤していれば出勤扱いとなります</t>
        </r>
        <r>
          <rPr>
            <sz val="9"/>
            <color indexed="81"/>
            <rFont val="MS P ゴシック"/>
            <family val="2"/>
          </rPr>
          <t xml:space="preserve">
</t>
        </r>
      </text>
    </comment>
    <comment ref="W16" authorId="0" shapeId="0" xr:uid="{99384C46-CB3A-4E1C-AC63-7E5F6174B836}">
      <text>
        <r>
          <rPr>
            <sz val="9"/>
            <color indexed="81"/>
            <rFont val="ＭＳ Ｐゴシック"/>
            <family val="3"/>
            <charset val="128"/>
          </rPr>
          <t>休日、休暇の日は上の例を参考にして①②③のいずれかを選択してください。
出勤している場合は空欄となります
※１時間でも出勤していれば出勤扱いとなります</t>
        </r>
        <r>
          <rPr>
            <sz val="9"/>
            <color indexed="81"/>
            <rFont val="MS P ゴシック"/>
            <family val="2"/>
          </rPr>
          <t xml:space="preserve">
</t>
        </r>
      </text>
    </comment>
    <comment ref="AC16" authorId="0" shapeId="0" xr:uid="{D54F1489-4B44-4CFC-AAAB-9CBA62D70F71}">
      <text>
        <r>
          <rPr>
            <sz val="9"/>
            <color indexed="81"/>
            <rFont val="ＭＳ Ｐゴシック"/>
            <family val="3"/>
            <charset val="128"/>
          </rPr>
          <t>休日、休暇の日は上の例を参考にして①②③のいずれかを選択してください。
出勤している場合は空欄となります
※１時間でも出勤していれば出勤扱いとなります</t>
        </r>
        <r>
          <rPr>
            <sz val="9"/>
            <color indexed="81"/>
            <rFont val="MS P ゴシック"/>
            <family val="2"/>
          </rPr>
          <t xml:space="preserve">
</t>
        </r>
      </text>
    </comment>
    <comment ref="AI16" authorId="0" shapeId="0" xr:uid="{E4E615AB-2CEB-406D-BB05-EC89A4C0BFB2}">
      <text>
        <r>
          <rPr>
            <sz val="9"/>
            <color indexed="81"/>
            <rFont val="ＭＳ Ｐゴシック"/>
            <family val="3"/>
            <charset val="128"/>
          </rPr>
          <t>休日、休暇の日は上の例を参考にして①②③のいずれかを選択してください。
出勤している場合は空欄となります
※１時間でも出勤していれば出勤扱いとなります。</t>
        </r>
      </text>
    </comment>
  </commentList>
</comments>
</file>

<file path=xl/sharedStrings.xml><?xml version="1.0" encoding="utf-8"?>
<sst xmlns="http://schemas.openxmlformats.org/spreadsheetml/2006/main" count="742" uniqueCount="368">
  <si>
    <t>　　　　　　理　事　長　　殿</t>
    <phoneticPr fontId="11"/>
  </si>
  <si>
    <t>令和</t>
    <rPh sb="0" eb="2">
      <t>レイワ</t>
    </rPh>
    <phoneticPr fontId="11"/>
  </si>
  <si>
    <t>年</t>
    <rPh sb="0" eb="1">
      <t>ネン</t>
    </rPh>
    <phoneticPr fontId="11"/>
  </si>
  <si>
    <t>月</t>
    <rPh sb="0" eb="1">
      <t>ガツ</t>
    </rPh>
    <phoneticPr fontId="11"/>
  </si>
  <si>
    <t>日</t>
    <rPh sb="0" eb="1">
      <t>ニチ</t>
    </rPh>
    <phoneticPr fontId="11"/>
  </si>
  <si>
    <t>企業等の所在地</t>
    <rPh sb="0" eb="2">
      <t>キギョウ</t>
    </rPh>
    <rPh sb="2" eb="3">
      <t>トウ</t>
    </rPh>
    <rPh sb="4" eb="7">
      <t>ショザイチ</t>
    </rPh>
    <phoneticPr fontId="11"/>
  </si>
  <si>
    <t>企業等の名称</t>
    <rPh sb="0" eb="2">
      <t>キギョウ</t>
    </rPh>
    <rPh sb="2" eb="3">
      <t>トウ</t>
    </rPh>
    <rPh sb="4" eb="6">
      <t>メイショウ</t>
    </rPh>
    <phoneticPr fontId="11"/>
  </si>
  <si>
    <t>〒</t>
    <phoneticPr fontId="11"/>
  </si>
  <si>
    <t>記</t>
    <rPh sb="0" eb="1">
      <t>キ</t>
    </rPh>
    <phoneticPr fontId="11"/>
  </si>
  <si>
    <t>奨励金支給申請額</t>
    <rPh sb="0" eb="3">
      <t>ショウレイキン</t>
    </rPh>
    <rPh sb="3" eb="5">
      <t>シキュウ</t>
    </rPh>
    <rPh sb="5" eb="7">
      <t>シンセイ</t>
    </rPh>
    <rPh sb="7" eb="8">
      <t>ガク</t>
    </rPh>
    <phoneticPr fontId="11"/>
  </si>
  <si>
    <t>企業等の概要</t>
    <rPh sb="0" eb="2">
      <t>キギョウ</t>
    </rPh>
    <rPh sb="2" eb="3">
      <t>トウ</t>
    </rPh>
    <rPh sb="4" eb="6">
      <t>ガイヨウ</t>
    </rPh>
    <phoneticPr fontId="11"/>
  </si>
  <si>
    <t>業種</t>
    <rPh sb="0" eb="2">
      <t>ギョウシュ</t>
    </rPh>
    <phoneticPr fontId="11"/>
  </si>
  <si>
    <t>常時雇用する従業員数</t>
    <rPh sb="0" eb="2">
      <t>ジョウジ</t>
    </rPh>
    <rPh sb="2" eb="4">
      <t>コヨウ</t>
    </rPh>
    <rPh sb="6" eb="9">
      <t>ジュウギョウイン</t>
    </rPh>
    <rPh sb="9" eb="10">
      <t>スウ</t>
    </rPh>
    <phoneticPr fontId="11"/>
  </si>
  <si>
    <t>人</t>
    <rPh sb="0" eb="1">
      <t>ニン</t>
    </rPh>
    <phoneticPr fontId="11"/>
  </si>
  <si>
    <t>（内訳：男性</t>
    <rPh sb="1" eb="3">
      <t>ウチワケ</t>
    </rPh>
    <rPh sb="4" eb="6">
      <t>ダンセイ</t>
    </rPh>
    <phoneticPr fontId="11"/>
  </si>
  <si>
    <t>女性</t>
    <rPh sb="0" eb="2">
      <t>ジョセイ</t>
    </rPh>
    <phoneticPr fontId="11"/>
  </si>
  <si>
    <t>人）</t>
    <rPh sb="0" eb="1">
      <t>ニン</t>
    </rPh>
    <phoneticPr fontId="11"/>
  </si>
  <si>
    <t>氏名</t>
    <rPh sb="0" eb="2">
      <t>シメイ</t>
    </rPh>
    <phoneticPr fontId="11"/>
  </si>
  <si>
    <t>email</t>
    <phoneticPr fontId="11"/>
  </si>
  <si>
    <t>業種分類</t>
    <rPh sb="0" eb="2">
      <t>ギョウシュ</t>
    </rPh>
    <rPh sb="2" eb="4">
      <t>ブンルイ</t>
    </rPh>
    <phoneticPr fontId="13"/>
  </si>
  <si>
    <t>K　不動産業、物品賃貸業</t>
    <rPh sb="2" eb="5">
      <t>フドウサン</t>
    </rPh>
    <rPh sb="5" eb="6">
      <t>ギョウ</t>
    </rPh>
    <rPh sb="7" eb="9">
      <t>ブッピン</t>
    </rPh>
    <rPh sb="9" eb="12">
      <t>チンタイギョウ</t>
    </rPh>
    <phoneticPr fontId="13"/>
  </si>
  <si>
    <t>職務分類</t>
    <rPh sb="0" eb="2">
      <t>ショクム</t>
    </rPh>
    <rPh sb="2" eb="4">
      <t>ブンルイ</t>
    </rPh>
    <phoneticPr fontId="13"/>
  </si>
  <si>
    <t>ﾌﾘｶﾞﾅ</t>
    <phoneticPr fontId="11"/>
  </si>
  <si>
    <t>連絡先電話番号</t>
    <rPh sb="0" eb="3">
      <t>レンラクサキ</t>
    </rPh>
    <rPh sb="3" eb="5">
      <t>デンワ</t>
    </rPh>
    <rPh sb="5" eb="7">
      <t>バンゴウ</t>
    </rPh>
    <phoneticPr fontId="11"/>
  </si>
  <si>
    <t>代表電話番号</t>
    <rPh sb="0" eb="2">
      <t>ダイヒョウ</t>
    </rPh>
    <rPh sb="2" eb="4">
      <t>デンワ</t>
    </rPh>
    <rPh sb="4" eb="6">
      <t>バンゴウ</t>
    </rPh>
    <phoneticPr fontId="11"/>
  </si>
  <si>
    <t>所属</t>
    <rPh sb="0" eb="2">
      <t>ショゾク</t>
    </rPh>
    <phoneticPr fontId="11"/>
  </si>
  <si>
    <t>月</t>
    <rPh sb="0" eb="1">
      <t>ツキ</t>
    </rPh>
    <phoneticPr fontId="11"/>
  </si>
  <si>
    <t>日</t>
    <rPh sb="0" eb="1">
      <t>ヒ</t>
    </rPh>
    <phoneticPr fontId="11"/>
  </si>
  <si>
    <t>１</t>
    <phoneticPr fontId="11"/>
  </si>
  <si>
    <t>２</t>
    <phoneticPr fontId="11"/>
  </si>
  <si>
    <t>金融機関</t>
    <rPh sb="0" eb="2">
      <t>キンユウ</t>
    </rPh>
    <rPh sb="2" eb="4">
      <t>キカン</t>
    </rPh>
    <phoneticPr fontId="11"/>
  </si>
  <si>
    <t>銀行</t>
    <rPh sb="0" eb="2">
      <t>ギンコウ</t>
    </rPh>
    <phoneticPr fontId="11"/>
  </si>
  <si>
    <t>信用組合</t>
    <rPh sb="0" eb="2">
      <t>シンヨウ</t>
    </rPh>
    <rPh sb="2" eb="4">
      <t>クミアイ</t>
    </rPh>
    <phoneticPr fontId="11"/>
  </si>
  <si>
    <t>信用金庫</t>
    <rPh sb="0" eb="2">
      <t>シンヨウ</t>
    </rPh>
    <rPh sb="2" eb="4">
      <t>キンコ</t>
    </rPh>
    <phoneticPr fontId="11"/>
  </si>
  <si>
    <t>農協</t>
    <rPh sb="0" eb="2">
      <t>ノウキョウ</t>
    </rPh>
    <phoneticPr fontId="11"/>
  </si>
  <si>
    <r>
      <rPr>
        <sz val="11"/>
        <rFont val="ＭＳ Ｐ明朝"/>
        <family val="1"/>
        <charset val="128"/>
      </rPr>
      <t>個人の住所地</t>
    </r>
    <r>
      <rPr>
        <sz val="8"/>
        <rFont val="ＭＳ Ｐ明朝"/>
        <family val="1"/>
        <charset val="128"/>
      </rPr>
      <t xml:space="preserve">
※個人事業主のみ
（住民票どおりに記入）</t>
    </r>
    <rPh sb="0" eb="2">
      <t>コジン</t>
    </rPh>
    <rPh sb="3" eb="5">
      <t>ジュウショ</t>
    </rPh>
    <rPh sb="5" eb="6">
      <t>チ</t>
    </rPh>
    <rPh sb="8" eb="10">
      <t>コジン</t>
    </rPh>
    <rPh sb="10" eb="13">
      <t>ジギョウヌシ</t>
    </rPh>
    <rPh sb="17" eb="20">
      <t>ジュウミンヒョウ</t>
    </rPh>
    <rPh sb="24" eb="26">
      <t>キニュウ</t>
    </rPh>
    <phoneticPr fontId="11"/>
  </si>
  <si>
    <t>代表者　役職</t>
    <rPh sb="0" eb="3">
      <t>ダイヒョウシャ</t>
    </rPh>
    <rPh sb="4" eb="6">
      <t>ヤクショク</t>
    </rPh>
    <phoneticPr fontId="11"/>
  </si>
  <si>
    <t>001 法人・団体役員</t>
  </si>
  <si>
    <t>002 法人・団体管理職員</t>
  </si>
  <si>
    <t>003 その他の管理的職業</t>
  </si>
  <si>
    <t>004 研究者</t>
  </si>
  <si>
    <t>005 農林水産技術者</t>
  </si>
  <si>
    <t>006 開発技術者</t>
  </si>
  <si>
    <t>007 製造技術者</t>
  </si>
  <si>
    <t>008 建築・土木・測量技術者</t>
  </si>
  <si>
    <t>009 情報処理・通信技術者（ソフトウェア開発）</t>
  </si>
  <si>
    <t>010 情報処理・通信技術者（ソフトウェア開発を除く）</t>
  </si>
  <si>
    <t>011 その他の技術の職業</t>
  </si>
  <si>
    <t>012 法務の職業</t>
  </si>
  <si>
    <t>013 経営・金融・保険の専門的職業</t>
  </si>
  <si>
    <t>014 宗教家</t>
  </si>
  <si>
    <t>015 著述家、記者、編集者</t>
  </si>
  <si>
    <t>016 美術家、写真家、映像撮影者</t>
  </si>
  <si>
    <t>017 デザイナー</t>
  </si>
  <si>
    <t>018 音楽家、舞台芸術家</t>
  </si>
  <si>
    <t>019 図書館司書、学芸員、カウンセラー（医療・福祉施設を除く）</t>
  </si>
  <si>
    <t>020 その他の法務・経営・文化芸術等の専門的職業</t>
  </si>
  <si>
    <t>021 医師、歯科医師、獣医師、薬剤師</t>
  </si>
  <si>
    <t>022 保健師、助産師</t>
  </si>
  <si>
    <t>023 看護師、准看護師</t>
  </si>
  <si>
    <t>024 医療技術者</t>
  </si>
  <si>
    <t>025 栄養士、管理栄養士</t>
  </si>
  <si>
    <t>026 あん摩マッサージ指圧師、はり師、きゅう師、柔道整復師</t>
  </si>
  <si>
    <t>027 その他の医療・看護・保健の専門的職業</t>
  </si>
  <si>
    <t>028 保健医療関係助手</t>
  </si>
  <si>
    <t>029 保育士、幼稚園教員</t>
  </si>
  <si>
    <t>030 学童保育等指導員、保育補助者、家庭的保育者</t>
  </si>
  <si>
    <t>031 学校等教員</t>
  </si>
  <si>
    <t>032 習い事指導等教育関連の職業</t>
  </si>
  <si>
    <t>033 総務・人事・企画事務の職業</t>
  </si>
  <si>
    <t>034 一般事務・秘書・受付の職業</t>
  </si>
  <si>
    <t>035 その他の総務等事務の職業</t>
  </si>
  <si>
    <t>036 電話・インターネットによる応接事務の職業</t>
  </si>
  <si>
    <t>037 医療・介護事務の職業</t>
  </si>
  <si>
    <t>038 会計事務の職業</t>
  </si>
  <si>
    <t>039 生産関連事務の職業</t>
  </si>
  <si>
    <t>040 営業・販売関連事務の職業</t>
  </si>
  <si>
    <t>041 外勤事務の職業</t>
  </si>
  <si>
    <t>042 運輸・郵便事務の職業</t>
  </si>
  <si>
    <t>043 コンピュータ等事務用機器操作の職業</t>
  </si>
  <si>
    <t>044 小売店・卸売店店長</t>
  </si>
  <si>
    <t>045 販売員</t>
  </si>
  <si>
    <t>046 商品仕入・再生資源卸売の職業</t>
  </si>
  <si>
    <t>047 販売類似の職業</t>
  </si>
  <si>
    <t>048 営業の職業</t>
  </si>
  <si>
    <t>049 福祉・介護の専門的職業</t>
  </si>
  <si>
    <t>050 施設介護の職業</t>
  </si>
  <si>
    <t>051 訪問介護の職業</t>
  </si>
  <si>
    <t>052 家庭生活支援サービスの職業</t>
  </si>
  <si>
    <t>053 理容師、美容師、美容関連サービスの職業</t>
  </si>
  <si>
    <t>054 浴場・クリーニングの職業</t>
  </si>
  <si>
    <t>055 飲食物調理の職業</t>
  </si>
  <si>
    <t>056 接客・給仕の職業</t>
  </si>
  <si>
    <t>057 居住施設・ビル等の管理の職業</t>
  </si>
  <si>
    <t>058 その他のサービスの職業</t>
  </si>
  <si>
    <t>059 警備員</t>
  </si>
  <si>
    <t>060 自衛官</t>
  </si>
  <si>
    <t>061 司法警察職員</t>
  </si>
  <si>
    <t>062 看守、消防員</t>
  </si>
  <si>
    <t>063 その他の保安の職業</t>
  </si>
  <si>
    <t>064 農業の職業（養畜・動物飼育・植木・造園を含む）</t>
  </si>
  <si>
    <t>065 林業の職業</t>
  </si>
  <si>
    <t>066 漁業の職業</t>
  </si>
  <si>
    <t>067 生産設備オペレーター（金属製品）</t>
  </si>
  <si>
    <t>068 生産設備オペレーター（食料品等）</t>
  </si>
  <si>
    <t>069 生産設備オペレーター（金属製品・食料品等を除く）</t>
  </si>
  <si>
    <t>070 機械組立設備オペレーター</t>
  </si>
  <si>
    <t>071 製品製造・加工処理工（金属製品）</t>
  </si>
  <si>
    <t>072 製品製造・加工処理工（食料品等）</t>
  </si>
  <si>
    <t>073 製品製造・加工処理工（金属製品・食料品等を除く）</t>
  </si>
  <si>
    <t>074 機械組立工</t>
  </si>
  <si>
    <t>075 機械整備・修理工</t>
  </si>
  <si>
    <t>076 製品検査工（金属製品）</t>
  </si>
  <si>
    <t>077 製品検査工（食料品等）</t>
  </si>
  <si>
    <t>078 製品検査工（金属製品・食料品等を除く）</t>
  </si>
  <si>
    <t>079 機械検査工</t>
  </si>
  <si>
    <t>080 生産関連の職業（塗装・製図を含む）</t>
  </si>
  <si>
    <t>081 生産類似の職業</t>
  </si>
  <si>
    <t>082 配送・集荷の職業</t>
  </si>
  <si>
    <t>083 貨物自動車運転の職業</t>
  </si>
  <si>
    <t>084 バス運転の職業</t>
  </si>
  <si>
    <t>085 乗用車運転の職業</t>
  </si>
  <si>
    <t>086 その他の自動車運転の職業</t>
  </si>
  <si>
    <t>087 鉄道・船舶・航空機運転の職業</t>
  </si>
  <si>
    <t>088 その他の輸送の職業</t>
  </si>
  <si>
    <t>089 施設機械設備操作・建設機械運転の職業</t>
  </si>
  <si>
    <t>090 建設躯体工事の職業</t>
  </si>
  <si>
    <t>091 建設の職業（建設躯体工事の職業を除く）</t>
  </si>
  <si>
    <t>092 土木の職業</t>
  </si>
  <si>
    <t>093 採掘の職業</t>
  </si>
  <si>
    <t>094 電気・通信工事の職業</t>
  </si>
  <si>
    <t>095 荷役・運搬作業員</t>
  </si>
  <si>
    <t>096 清掃・洗浄作業員</t>
  </si>
  <si>
    <t>097 包装作業員</t>
  </si>
  <si>
    <t>098 選別・ピッキング作業員</t>
  </si>
  <si>
    <t>099 その他の運搬・清掃・包装・選別等の職業</t>
  </si>
  <si>
    <t>円</t>
    <rPh sb="0" eb="1">
      <t>ｴﾝ</t>
    </rPh>
    <phoneticPr fontId="11" type="halfwidthKatakana"/>
  </si>
  <si>
    <t>金</t>
    <rPh sb="0" eb="1">
      <t>ｷﾝ</t>
    </rPh>
    <phoneticPr fontId="11" type="halfwidthKatakana"/>
  </si>
  <si>
    <t>代表者　氏名（自署）</t>
    <rPh sb="0" eb="3">
      <t>ダイヒョウシャ</t>
    </rPh>
    <rPh sb="4" eb="6">
      <t>シメイ</t>
    </rPh>
    <rPh sb="7" eb="9">
      <t>ジショ</t>
    </rPh>
    <phoneticPr fontId="11"/>
  </si>
  <si>
    <t>奨励額</t>
    <rPh sb="0" eb="2">
      <t>ショウレイ</t>
    </rPh>
    <rPh sb="2" eb="3">
      <t>ガク</t>
    </rPh>
    <phoneticPr fontId="11"/>
  </si>
  <si>
    <t>財団記入欄</t>
    <rPh sb="0" eb="2">
      <t>ｻﾞｲﾀﾞﾝ</t>
    </rPh>
    <rPh sb="2" eb="4">
      <t>ｷﾆｭｳ</t>
    </rPh>
    <rPh sb="4" eb="5">
      <t>ﾗﾝ</t>
    </rPh>
    <phoneticPr fontId="11" type="halfwidthKatakana"/>
  </si>
  <si>
    <t>計</t>
    <rPh sb="0" eb="1">
      <t>ケイ</t>
    </rPh>
    <phoneticPr fontId="11"/>
  </si>
  <si>
    <t>職場復帰日</t>
    <rPh sb="0" eb="2">
      <t>ショクバ</t>
    </rPh>
    <rPh sb="2" eb="4">
      <t>フッキ</t>
    </rPh>
    <rPh sb="4" eb="5">
      <t>ビ</t>
    </rPh>
    <phoneticPr fontId="11"/>
  </si>
  <si>
    <t>復帰日⇒</t>
    <rPh sb="0" eb="2">
      <t>フッキ</t>
    </rPh>
    <rPh sb="2" eb="3">
      <t>ビ</t>
    </rPh>
    <phoneticPr fontId="11"/>
  </si>
  <si>
    <t>日</t>
  </si>
  <si>
    <t>月</t>
  </si>
  <si>
    <t>月</t>
    <rPh sb="0" eb="1">
      <t>ゲツ</t>
    </rPh>
    <phoneticPr fontId="11"/>
  </si>
  <si>
    <t>月</t>
    <phoneticPr fontId="11"/>
  </si>
  <si>
    <t>子の氏名</t>
    <rPh sb="0" eb="1">
      <t>コ</t>
    </rPh>
    <rPh sb="2" eb="4">
      <t>シメイ</t>
    </rPh>
    <phoneticPr fontId="11"/>
  </si>
  <si>
    <t>↓2歳の誕生日前日</t>
    <rPh sb="2" eb="3">
      <t>ｻｲ</t>
    </rPh>
    <rPh sb="4" eb="7">
      <t>ﾀﾝｼﾞｮｳﾋﾞ</t>
    </rPh>
    <rPh sb="7" eb="9">
      <t>ｾﾞﾝｼﾞﾂ</t>
    </rPh>
    <phoneticPr fontId="11" type="halfwidthKatakana"/>
  </si>
  <si>
    <t>　</t>
    <phoneticPr fontId="11" type="halfwidthKatakana"/>
  </si>
  <si>
    <t>対象従業員</t>
    <rPh sb="0" eb="2">
      <t>タイショウ</t>
    </rPh>
    <rPh sb="2" eb="5">
      <t>ジュウギョウイン</t>
    </rPh>
    <phoneticPr fontId="11"/>
  </si>
  <si>
    <t>就労理由</t>
    <rPh sb="0" eb="2">
      <t>シュウロウ</t>
    </rPh>
    <rPh sb="2" eb="4">
      <t>リユウ</t>
    </rPh>
    <phoneticPr fontId="11"/>
  </si>
  <si>
    <t>就労日</t>
    <rPh sb="0" eb="2">
      <t>シュウロウ</t>
    </rPh>
    <rPh sb="2" eb="3">
      <t>ビ</t>
    </rPh>
    <phoneticPr fontId="11"/>
  </si>
  <si>
    <r>
      <t>一時的・臨時的な就労の詳細</t>
    </r>
    <r>
      <rPr>
        <sz val="9"/>
        <rFont val="ＭＳ Ｐ明朝"/>
        <family val="1"/>
        <charset val="128"/>
      </rPr>
      <t>（欄が不足する場合はシートをコピーして使用すること）</t>
    </r>
    <r>
      <rPr>
        <sz val="11"/>
        <rFont val="ＭＳ Ｐ明朝"/>
        <family val="1"/>
        <charset val="128"/>
      </rPr>
      <t xml:space="preserve">
</t>
    </r>
    <rPh sb="14" eb="15">
      <t>ﾗﾝ</t>
    </rPh>
    <rPh sb="16" eb="18">
      <t>ﾌｿｸ</t>
    </rPh>
    <rPh sb="20" eb="22">
      <t>ﾊﾞｱｲ</t>
    </rPh>
    <rPh sb="32" eb="34">
      <t>ｼﾖｳ</t>
    </rPh>
    <phoneticPr fontId="11" type="halfwidthKatakana"/>
  </si>
  <si>
    <t>いいえ</t>
    <phoneticPr fontId="11" type="halfwidthKatakana"/>
  </si>
  <si>
    <t>はい</t>
    <phoneticPr fontId="11" type="halfwidthKatakana"/>
  </si>
  <si>
    <t xml:space="preserve"> 対象従業員の育業中における就労状況</t>
    <phoneticPr fontId="11"/>
  </si>
  <si>
    <t>無</t>
    <rPh sb="0" eb="1">
      <t>ナシ</t>
    </rPh>
    <phoneticPr fontId="11"/>
  </si>
  <si>
    <t>育児に関わる
時短勤務</t>
    <rPh sb="0" eb="2">
      <t>イクジ</t>
    </rPh>
    <rPh sb="3" eb="4">
      <t>カカ</t>
    </rPh>
    <rPh sb="7" eb="9">
      <t>ジタン</t>
    </rPh>
    <rPh sb="9" eb="11">
      <t>キンム</t>
    </rPh>
    <phoneticPr fontId="11"/>
  </si>
  <si>
    <t>週</t>
    <rPh sb="0" eb="1">
      <t>シュウ</t>
    </rPh>
    <phoneticPr fontId="11"/>
  </si>
  <si>
    <t>）</t>
    <phoneticPr fontId="11"/>
  </si>
  <si>
    <t>契約社員</t>
    <rPh sb="0" eb="2">
      <t>ケイヤク</t>
    </rPh>
    <rPh sb="2" eb="4">
      <t>シャイン</t>
    </rPh>
    <phoneticPr fontId="11"/>
  </si>
  <si>
    <t>雇用形態</t>
    <rPh sb="0" eb="2">
      <t>コヨウ</t>
    </rPh>
    <rPh sb="2" eb="4">
      <t>ケイタイ</t>
    </rPh>
    <phoneticPr fontId="11"/>
  </si>
  <si>
    <t>名称</t>
    <rPh sb="0" eb="2">
      <t>メイショウ</t>
    </rPh>
    <phoneticPr fontId="11"/>
  </si>
  <si>
    <t>対象従業員の原職復帰後勤務状況（復帰後3か月分の休日・休暇について記入）</t>
    <rPh sb="0" eb="2">
      <t>タイショウ</t>
    </rPh>
    <rPh sb="2" eb="5">
      <t>ジュウギョウイン</t>
    </rPh>
    <rPh sb="6" eb="8">
      <t>ゲンショク</t>
    </rPh>
    <rPh sb="8" eb="10">
      <t>フッキ</t>
    </rPh>
    <rPh sb="10" eb="11">
      <t>ゴ</t>
    </rPh>
    <rPh sb="11" eb="13">
      <t>キンム</t>
    </rPh>
    <rPh sb="13" eb="15">
      <t>ジョウキョウ</t>
    </rPh>
    <rPh sb="16" eb="19">
      <t>フッキゴ</t>
    </rPh>
    <rPh sb="21" eb="22">
      <t>ゲツ</t>
    </rPh>
    <rPh sb="22" eb="23">
      <t>ブン</t>
    </rPh>
    <rPh sb="24" eb="26">
      <t>キュウジツ</t>
    </rPh>
    <rPh sb="27" eb="29">
      <t>キュウカ</t>
    </rPh>
    <rPh sb="33" eb="35">
      <t>キニュウ</t>
    </rPh>
    <phoneticPr fontId="11"/>
  </si>
  <si>
    <t>　 ③がある場合、３か月を超えその日数を充足する日まで記入すること。</t>
    <rPh sb="6" eb="8">
      <t>バアイ</t>
    </rPh>
    <rPh sb="11" eb="12">
      <t>ゲツ</t>
    </rPh>
    <rPh sb="13" eb="14">
      <t>コ</t>
    </rPh>
    <rPh sb="17" eb="19">
      <t>ニッスウ</t>
    </rPh>
    <rPh sb="20" eb="22">
      <t>ジュウソク</t>
    </rPh>
    <rPh sb="24" eb="25">
      <t>ヒ</t>
    </rPh>
    <rPh sb="27" eb="29">
      <t>キニュウ</t>
    </rPh>
    <phoneticPr fontId="11"/>
  </si>
  <si>
    <t>※短時間でも就労している場合（半日休暇・時間単位での休暇取得等）は就業日となるため記入不要。</t>
    <rPh sb="1" eb="4">
      <t>タンジカン</t>
    </rPh>
    <rPh sb="6" eb="8">
      <t>シュウロウ</t>
    </rPh>
    <rPh sb="12" eb="14">
      <t>バアイ</t>
    </rPh>
    <rPh sb="15" eb="17">
      <t>ハンニチ</t>
    </rPh>
    <rPh sb="17" eb="19">
      <t>キュウカ</t>
    </rPh>
    <rPh sb="20" eb="22">
      <t>ジカン</t>
    </rPh>
    <rPh sb="22" eb="24">
      <t>タンイ</t>
    </rPh>
    <rPh sb="26" eb="28">
      <t>キュウカ</t>
    </rPh>
    <rPh sb="28" eb="30">
      <t>シュトク</t>
    </rPh>
    <rPh sb="30" eb="31">
      <t>ナド</t>
    </rPh>
    <rPh sb="33" eb="35">
      <t>シュウギョウ</t>
    </rPh>
    <rPh sb="35" eb="36">
      <t>ビ</t>
    </rPh>
    <rPh sb="41" eb="43">
      <t>キニュウ</t>
    </rPh>
    <rPh sb="43" eb="45">
      <t>フヨウ</t>
    </rPh>
    <phoneticPr fontId="11"/>
  </si>
  <si>
    <t>【休みの種別】</t>
    <rPh sb="1" eb="2">
      <t>ヤス</t>
    </rPh>
    <rPh sb="4" eb="6">
      <t>シュベツ</t>
    </rPh>
    <phoneticPr fontId="11"/>
  </si>
  <si>
    <t>①</t>
    <phoneticPr fontId="11"/>
  </si>
  <si>
    <t>法定休日、所定休日（会社が日付を指定する夏期休暇含む）、シフト勤務等の非出勤日、代休・振替休日</t>
  </si>
  <si>
    <t>②</t>
    <phoneticPr fontId="11"/>
  </si>
  <si>
    <t>法定休暇</t>
    <phoneticPr fontId="11"/>
  </si>
  <si>
    <t>法定休業</t>
    <rPh sb="0" eb="2">
      <t>ホウテイ</t>
    </rPh>
    <rPh sb="2" eb="4">
      <t>キュウギョウ</t>
    </rPh>
    <phoneticPr fontId="11"/>
  </si>
  <si>
    <t>本申請の対象者以外の育児休業、介護休業、産前産後休業、均等法に定める休業、母性健康管理の措置のための休業</t>
    <phoneticPr fontId="11"/>
  </si>
  <si>
    <t>③</t>
    <phoneticPr fontId="11"/>
  </si>
  <si>
    <t>他</t>
    <rPh sb="0" eb="1">
      <t>ホカ</t>
    </rPh>
    <phoneticPr fontId="11"/>
  </si>
  <si>
    <t>欠勤、慶弔休暇、本申請と同一対象の育児休業、従業員が自由に日付を選択できる夏期休暇等会社が独自に定めた休暇、会社の都合による休業、病気休業等の所定休業　※③休日は法定外の休暇のため、この日数分は復帰3カ月経過後に就労確認が必要となります。</t>
    <phoneticPr fontId="11"/>
  </si>
  <si>
    <t>令和</t>
    <rPh sb="0" eb="2">
      <t>レイワ</t>
    </rPh>
    <phoneticPr fontId="13"/>
  </si>
  <si>
    <t>年</t>
    <rPh sb="0" eb="1">
      <t>ネン</t>
    </rPh>
    <phoneticPr fontId="13"/>
  </si>
  <si>
    <t>月</t>
    <rPh sb="0" eb="1">
      <t>ガツ</t>
    </rPh>
    <phoneticPr fontId="13"/>
  </si>
  <si>
    <t>元日</t>
  </si>
  <si>
    <t>日</t>
    <rPh sb="0" eb="1">
      <t>ヒ</t>
    </rPh>
    <phoneticPr fontId="13"/>
  </si>
  <si>
    <t>曜日</t>
    <rPh sb="0" eb="2">
      <t>ヨウビ</t>
    </rPh>
    <phoneticPr fontId="13"/>
  </si>
  <si>
    <t>休みの
種別</t>
    <rPh sb="0" eb="1">
      <t>ヤス</t>
    </rPh>
    <rPh sb="4" eb="6">
      <t>シュベツ</t>
    </rPh>
    <phoneticPr fontId="13"/>
  </si>
  <si>
    <t>休日</t>
  </si>
  <si>
    <t>成人の日</t>
  </si>
  <si>
    <t>土</t>
  </si>
  <si>
    <t>建国記念の日</t>
  </si>
  <si>
    <t>木</t>
  </si>
  <si>
    <t>天皇誕生日</t>
  </si>
  <si>
    <t>火</t>
  </si>
  <si>
    <t>春分の日</t>
  </si>
  <si>
    <t>昭和の日</t>
  </si>
  <si>
    <t>水</t>
  </si>
  <si>
    <t>憲法記念日</t>
  </si>
  <si>
    <t>みどりの日</t>
  </si>
  <si>
    <t>金</t>
  </si>
  <si>
    <t>こどもの日</t>
  </si>
  <si>
    <t>海の日</t>
  </si>
  <si>
    <t>山の日</t>
  </si>
  <si>
    <t>敬老の日</t>
  </si>
  <si>
    <t>秋分の日</t>
  </si>
  <si>
    <t>スポーツの日</t>
  </si>
  <si>
    <t>文化の日</t>
  </si>
  <si>
    <t>勤労感謝の日</t>
  </si>
  <si>
    <t>月</t>
    <phoneticPr fontId="13"/>
  </si>
  <si>
    <t>元旦</t>
    <rPh sb="0" eb="2">
      <t>ガンタン</t>
    </rPh>
    <phoneticPr fontId="13"/>
  </si>
  <si>
    <t>振替休日</t>
  </si>
  <si>
    <t>③</t>
    <phoneticPr fontId="13"/>
  </si>
  <si>
    <t>日</t>
    <rPh sb="0" eb="1">
      <t>ニチ</t>
    </rPh>
    <phoneticPr fontId="13"/>
  </si>
  <si>
    <t>スポーツの日（体育の日改め）</t>
  </si>
  <si>
    <t>※財団記入欄</t>
    <rPh sb="1" eb="3">
      <t>ザイダン</t>
    </rPh>
    <rPh sb="3" eb="5">
      <t>キニュウ</t>
    </rPh>
    <rPh sb="5" eb="6">
      <t>ラン</t>
    </rPh>
    <phoneticPr fontId="11"/>
  </si>
  <si>
    <t>令和　　　年　　　月　　　日</t>
    <rPh sb="0" eb="2">
      <t>レイワ</t>
    </rPh>
    <rPh sb="5" eb="6">
      <t>ネン</t>
    </rPh>
    <rPh sb="9" eb="10">
      <t>ガツ</t>
    </rPh>
    <rPh sb="13" eb="14">
      <t>ニチ</t>
    </rPh>
    <phoneticPr fontId="11"/>
  </si>
  <si>
    <t>職場復帰後3か月経過日</t>
    <rPh sb="0" eb="2">
      <t>ショクバ</t>
    </rPh>
    <rPh sb="2" eb="4">
      <t>フッキ</t>
    </rPh>
    <rPh sb="4" eb="5">
      <t>ゴ</t>
    </rPh>
    <rPh sb="7" eb="8">
      <t>ゲツ</t>
    </rPh>
    <rPh sb="8" eb="10">
      <t>ケイカ</t>
    </rPh>
    <rPh sb="10" eb="11">
      <t>ビ</t>
    </rPh>
    <phoneticPr fontId="11"/>
  </si>
  <si>
    <t>就労日充足完了日</t>
    <rPh sb="0" eb="2">
      <t>シュウロウ</t>
    </rPh>
    <rPh sb="2" eb="3">
      <t>ビ</t>
    </rPh>
    <rPh sb="3" eb="5">
      <t>ジュウソク</t>
    </rPh>
    <rPh sb="5" eb="8">
      <t>カンリョウビ</t>
    </rPh>
    <phoneticPr fontId="11"/>
  </si>
  <si>
    <t>所在地</t>
    <rPh sb="0" eb="3">
      <t>ショザイチ</t>
    </rPh>
    <phoneticPr fontId="11"/>
  </si>
  <si>
    <t>年</t>
    <phoneticPr fontId="11"/>
  </si>
  <si>
    <t>(</t>
    <phoneticPr fontId="11"/>
  </si>
  <si>
    <t>)</t>
    <phoneticPr fontId="11"/>
  </si>
  <si>
    <t xml:space="preserve">
</t>
    <phoneticPr fontId="11"/>
  </si>
  <si>
    <t>年</t>
  </si>
  <si>
    <r>
      <rPr>
        <sz val="12"/>
        <color theme="1"/>
        <rFont val="ＭＳ 明朝"/>
        <family val="1"/>
        <charset val="128"/>
      </rPr>
      <t>A</t>
    </r>
    <r>
      <rPr>
        <sz val="11"/>
        <color theme="1"/>
        <rFont val="ＭＳ 明朝"/>
        <family val="1"/>
        <charset val="128"/>
      </rPr>
      <t>　農業・林業</t>
    </r>
    <rPh sb="2" eb="4">
      <t>ノウギョウ</t>
    </rPh>
    <rPh sb="5" eb="7">
      <t>リンギョウ</t>
    </rPh>
    <phoneticPr fontId="5"/>
  </si>
  <si>
    <t>B　漁業</t>
    <rPh sb="2" eb="4">
      <t>ギョギョウ</t>
    </rPh>
    <phoneticPr fontId="5"/>
  </si>
  <si>
    <t>C　鉱業・採石業・砂利採取業</t>
    <rPh sb="2" eb="4">
      <t>コウギョウ</t>
    </rPh>
    <rPh sb="5" eb="8">
      <t>サイセキギョウ</t>
    </rPh>
    <rPh sb="9" eb="11">
      <t>ジャリ</t>
    </rPh>
    <rPh sb="11" eb="14">
      <t>サイシュギョウ</t>
    </rPh>
    <phoneticPr fontId="5"/>
  </si>
  <si>
    <t>D　建設業</t>
    <rPh sb="2" eb="5">
      <t>ケンセツギョウ</t>
    </rPh>
    <phoneticPr fontId="5"/>
  </si>
  <si>
    <t>E　製造業</t>
    <rPh sb="2" eb="5">
      <t>セイゾウギョウ</t>
    </rPh>
    <phoneticPr fontId="5"/>
  </si>
  <si>
    <t>F　電気・ガス・熱供給・水道業</t>
    <rPh sb="2" eb="4">
      <t>デンキ</t>
    </rPh>
    <rPh sb="8" eb="9">
      <t>ネツ</t>
    </rPh>
    <rPh sb="9" eb="11">
      <t>キョウキュウ</t>
    </rPh>
    <rPh sb="12" eb="14">
      <t>スイドウ</t>
    </rPh>
    <rPh sb="14" eb="15">
      <t>ギョウ</t>
    </rPh>
    <phoneticPr fontId="5"/>
  </si>
  <si>
    <t>G　情報通信業</t>
    <rPh sb="2" eb="4">
      <t>ジョウホウ</t>
    </rPh>
    <rPh sb="4" eb="7">
      <t>ツウシンギョウ</t>
    </rPh>
    <phoneticPr fontId="5"/>
  </si>
  <si>
    <t>H　運輸業、郵便業</t>
    <rPh sb="2" eb="5">
      <t>ウンユギョウ</t>
    </rPh>
    <rPh sb="6" eb="8">
      <t>ユウビン</t>
    </rPh>
    <rPh sb="8" eb="9">
      <t>ギョウ</t>
    </rPh>
    <phoneticPr fontId="5"/>
  </si>
  <si>
    <t>I　卸売業、小売業</t>
    <rPh sb="2" eb="3">
      <t>オロシ</t>
    </rPh>
    <rPh sb="3" eb="4">
      <t>ウ</t>
    </rPh>
    <rPh sb="4" eb="5">
      <t>ギョウ</t>
    </rPh>
    <rPh sb="6" eb="9">
      <t>コウリギョウ</t>
    </rPh>
    <phoneticPr fontId="5"/>
  </si>
  <si>
    <t>J　金融業、保険業</t>
    <rPh sb="2" eb="5">
      <t>キンユウギョウ</t>
    </rPh>
    <rPh sb="6" eb="9">
      <t>ホケンギョウ</t>
    </rPh>
    <phoneticPr fontId="5"/>
  </si>
  <si>
    <t>L　学術研究、専門・技術サービス業</t>
    <rPh sb="2" eb="4">
      <t>ガクジュツ</t>
    </rPh>
    <rPh sb="4" eb="6">
      <t>ケンキュウ</t>
    </rPh>
    <rPh sb="7" eb="9">
      <t>センモン</t>
    </rPh>
    <rPh sb="10" eb="12">
      <t>ギジュツ</t>
    </rPh>
    <rPh sb="16" eb="17">
      <t>ギョウ</t>
    </rPh>
    <phoneticPr fontId="5"/>
  </si>
  <si>
    <t>M　宿泊業、飲食サービス業</t>
    <rPh sb="2" eb="4">
      <t>シュクハク</t>
    </rPh>
    <rPh sb="4" eb="5">
      <t>ギョウ</t>
    </rPh>
    <rPh sb="6" eb="8">
      <t>インショク</t>
    </rPh>
    <rPh sb="12" eb="13">
      <t>ギョウ</t>
    </rPh>
    <phoneticPr fontId="5"/>
  </si>
  <si>
    <t>N　生活関連サービス業、娯楽業</t>
    <rPh sb="2" eb="4">
      <t>セイカツ</t>
    </rPh>
    <rPh sb="4" eb="6">
      <t>カンレン</t>
    </rPh>
    <rPh sb="10" eb="11">
      <t>ギョウ</t>
    </rPh>
    <rPh sb="12" eb="15">
      <t>ゴラクギョウ</t>
    </rPh>
    <phoneticPr fontId="5"/>
  </si>
  <si>
    <t>O　教育、学習支援業</t>
    <rPh sb="2" eb="4">
      <t>キョウイク</t>
    </rPh>
    <rPh sb="5" eb="7">
      <t>ガクシュウ</t>
    </rPh>
    <rPh sb="7" eb="9">
      <t>シエン</t>
    </rPh>
    <rPh sb="9" eb="10">
      <t>ギョウ</t>
    </rPh>
    <phoneticPr fontId="5"/>
  </si>
  <si>
    <t>P　医療、福祉</t>
    <rPh sb="2" eb="4">
      <t>イリョウ</t>
    </rPh>
    <rPh sb="5" eb="7">
      <t>フクシ</t>
    </rPh>
    <phoneticPr fontId="5"/>
  </si>
  <si>
    <t>Q　複合サービス事業</t>
    <rPh sb="2" eb="4">
      <t>フクゴウ</t>
    </rPh>
    <rPh sb="8" eb="10">
      <t>ジギョウ</t>
    </rPh>
    <phoneticPr fontId="5"/>
  </si>
  <si>
    <t>R　サービス業（他に分類されないもの）</t>
    <rPh sb="6" eb="7">
      <t>ギョウ</t>
    </rPh>
    <rPh sb="8" eb="9">
      <t>ホカ</t>
    </rPh>
    <rPh sb="10" eb="12">
      <t>ブンルイ</t>
    </rPh>
    <phoneticPr fontId="5"/>
  </si>
  <si>
    <t>S　公務（他に分類されるものを除く）</t>
    <rPh sb="2" eb="4">
      <t>コウム</t>
    </rPh>
    <rPh sb="5" eb="6">
      <t>ホカ</t>
    </rPh>
    <rPh sb="7" eb="9">
      <t>ブンルイ</t>
    </rPh>
    <rPh sb="15" eb="16">
      <t>ノゾ</t>
    </rPh>
    <phoneticPr fontId="5"/>
  </si>
  <si>
    <t>T　分類不能の産業</t>
    <rPh sb="2" eb="4">
      <t>ブンルイ</t>
    </rPh>
    <rPh sb="4" eb="6">
      <t>フノウ</t>
    </rPh>
    <rPh sb="7" eb="9">
      <t>サンギョウ</t>
    </rPh>
    <phoneticPr fontId="5"/>
  </si>
  <si>
    <t>※休みの種別を確認の上、①から③の該当する番号をカレンダー上に記入。</t>
    <rPh sb="1" eb="2">
      <t>ヤス</t>
    </rPh>
    <rPh sb="4" eb="6">
      <t>シュベツ</t>
    </rPh>
    <rPh sb="7" eb="9">
      <t>カクニン</t>
    </rPh>
    <rPh sb="10" eb="11">
      <t>ウエ</t>
    </rPh>
    <rPh sb="17" eb="19">
      <t>ガイトウ</t>
    </rPh>
    <rPh sb="21" eb="23">
      <t>バンゴウ</t>
    </rPh>
    <rPh sb="29" eb="30">
      <t>ジョウ</t>
    </rPh>
    <rPh sb="31" eb="33">
      <t>キニュウ</t>
    </rPh>
    <phoneticPr fontId="11"/>
  </si>
  <si>
    <t>対象従業員の就労状況</t>
    <rPh sb="0" eb="2">
      <t>タイショウ</t>
    </rPh>
    <rPh sb="2" eb="5">
      <t>ジュウギョウイン</t>
    </rPh>
    <rPh sb="6" eb="8">
      <t>シュウロウ</t>
    </rPh>
    <rPh sb="8" eb="10">
      <t>ジョウキョウ</t>
    </rPh>
    <phoneticPr fontId="11"/>
  </si>
  <si>
    <r>
      <t>原職復帰</t>
    </r>
    <r>
      <rPr>
        <b/>
        <u/>
        <sz val="11"/>
        <rFont val="ＭＳ Ｐ明朝"/>
        <family val="1"/>
        <charset val="128"/>
      </rPr>
      <t>３か月後</t>
    </r>
    <rPh sb="0" eb="2">
      <t>ゲンショク</t>
    </rPh>
    <rPh sb="2" eb="4">
      <t>フッキ</t>
    </rPh>
    <rPh sb="6" eb="7">
      <t>ゲツ</t>
    </rPh>
    <rPh sb="7" eb="8">
      <t>ゴ</t>
    </rPh>
    <phoneticPr fontId="11"/>
  </si>
  <si>
    <t xml:space="preserve"> 有</t>
    <rPh sb="1" eb="2">
      <t>アリ</t>
    </rPh>
    <phoneticPr fontId="11"/>
  </si>
  <si>
    <t xml:space="preserve">  有</t>
    <rPh sb="2" eb="3">
      <t>アリ</t>
    </rPh>
    <phoneticPr fontId="11"/>
  </si>
  <si>
    <t>無</t>
    <rPh sb="0" eb="1">
      <t>ナ</t>
    </rPh>
    <phoneticPr fontId="11"/>
  </si>
  <si>
    <t>財団記入欄</t>
  </si>
  <si>
    <t>対象従業員の雇用状況</t>
    <phoneticPr fontId="11"/>
  </si>
  <si>
    <t>職務</t>
    <rPh sb="0" eb="2">
      <t>ショクム</t>
    </rPh>
    <phoneticPr fontId="11"/>
  </si>
  <si>
    <t xml:space="preserve"> 正社員</t>
    <rPh sb="1" eb="4">
      <t>セイシャイン</t>
    </rPh>
    <phoneticPr fontId="11"/>
  </si>
  <si>
    <t xml:space="preserve"> パート・アルバイト</t>
    <phoneticPr fontId="11"/>
  </si>
  <si>
    <t xml:space="preserve"> その他 (</t>
    <rPh sb="3" eb="4">
      <t>ホカ</t>
    </rPh>
    <phoneticPr fontId="11"/>
  </si>
  <si>
    <t xml:space="preserve"> その他（</t>
    <phoneticPr fontId="11"/>
  </si>
  <si>
    <t>週</t>
    <phoneticPr fontId="11"/>
  </si>
  <si>
    <t xml:space="preserve"> (</t>
    <phoneticPr fontId="11"/>
  </si>
  <si>
    <t>日）</t>
    <phoneticPr fontId="11"/>
  </si>
  <si>
    <t>日)</t>
    <phoneticPr fontId="11"/>
  </si>
  <si>
    <t>週</t>
  </si>
  <si>
    <t>時間</t>
    <phoneticPr fontId="11"/>
  </si>
  <si>
    <t xml:space="preserve"> 分</t>
    <rPh sb="1" eb="2">
      <t>フン</t>
    </rPh>
    <phoneticPr fontId="11"/>
  </si>
  <si>
    <t xml:space="preserve">　
</t>
    <phoneticPr fontId="11"/>
  </si>
  <si>
    <t xml:space="preserve"> 有</t>
    <phoneticPr fontId="11"/>
  </si>
  <si>
    <t xml:space="preserve"> 時短時間</t>
    <rPh sb="3" eb="5">
      <t>ジカン</t>
    </rPh>
    <phoneticPr fontId="11"/>
  </si>
  <si>
    <t>分）</t>
    <phoneticPr fontId="11"/>
  </si>
  <si>
    <t xml:space="preserve"> 月給</t>
    <phoneticPr fontId="11"/>
  </si>
  <si>
    <t>日給</t>
    <phoneticPr fontId="11"/>
  </si>
  <si>
    <t>時給</t>
    <phoneticPr fontId="11"/>
  </si>
  <si>
    <t>年俸</t>
    <phoneticPr fontId="11"/>
  </si>
  <si>
    <t xml:space="preserve">     その他 （</t>
    <phoneticPr fontId="11"/>
  </si>
  <si>
    <t>円　　　　　　　　　　　　　　　　</t>
    <phoneticPr fontId="11"/>
  </si>
  <si>
    <t>出向の有無</t>
    <rPh sb="0" eb="2">
      <t>シュッコウ</t>
    </rPh>
    <rPh sb="3" eb="5">
      <t>ウム</t>
    </rPh>
    <phoneticPr fontId="11"/>
  </si>
  <si>
    <t>※有の場合、出向に関する雇用契約書を提出すること</t>
    <rPh sb="6" eb="8">
      <t>シュッコウ</t>
    </rPh>
    <rPh sb="9" eb="10">
      <t>カン</t>
    </rPh>
    <rPh sb="12" eb="14">
      <t>コヨウ</t>
    </rPh>
    <rPh sb="14" eb="17">
      <t>ケイヤクショ</t>
    </rPh>
    <phoneticPr fontId="11"/>
  </si>
  <si>
    <t>所属事業所</t>
    <phoneticPr fontId="11"/>
  </si>
  <si>
    <t>　　　所属事業所と同じ</t>
  </si>
  <si>
    <t xml:space="preserve">      申請日時点で在籍しており、本奨励金支払い完了まで雇用を継続する予定である</t>
    <rPh sb="6" eb="8">
      <t>シンセイ</t>
    </rPh>
    <rPh sb="8" eb="9">
      <t>ビ</t>
    </rPh>
    <rPh sb="9" eb="11">
      <t>ジテン</t>
    </rPh>
    <rPh sb="12" eb="14">
      <t>ザイセキ</t>
    </rPh>
    <rPh sb="19" eb="20">
      <t>ホン</t>
    </rPh>
    <rPh sb="20" eb="23">
      <t>ショウレイキン</t>
    </rPh>
    <rPh sb="23" eb="25">
      <t>シハラ</t>
    </rPh>
    <rPh sb="26" eb="28">
      <t>カンリョウ</t>
    </rPh>
    <rPh sb="30" eb="32">
      <t>コヨウ</t>
    </rPh>
    <rPh sb="33" eb="35">
      <t>ケイゾク</t>
    </rPh>
    <rPh sb="37" eb="39">
      <t>ヨテイ</t>
    </rPh>
    <phoneticPr fontId="11"/>
  </si>
  <si>
    <t>所定労働日数</t>
    <rPh sb="0" eb="2">
      <t>ショテイ</t>
    </rPh>
    <rPh sb="2" eb="4">
      <t>ロウドウ</t>
    </rPh>
    <rPh sb="4" eb="6">
      <t>ニッスウ</t>
    </rPh>
    <phoneticPr fontId="11"/>
  </si>
  <si>
    <t>給与形態</t>
    <rPh sb="0" eb="2">
      <t>キュウヨ</t>
    </rPh>
    <rPh sb="2" eb="4">
      <t>ケイタイ</t>
    </rPh>
    <phoneticPr fontId="11"/>
  </si>
  <si>
    <r>
      <t xml:space="preserve">申請企業等の
連絡担当者・連絡先
</t>
    </r>
    <r>
      <rPr>
        <sz val="8"/>
        <rFont val="ＭＳ Ｐ明朝"/>
        <family val="1"/>
        <charset val="128"/>
      </rPr>
      <t>※必ず連絡の取れる連絡先を記入</t>
    </r>
    <rPh sb="0" eb="2">
      <t>シンセイ</t>
    </rPh>
    <rPh sb="2" eb="4">
      <t>キギョウ</t>
    </rPh>
    <rPh sb="4" eb="5">
      <t>トウ</t>
    </rPh>
    <rPh sb="7" eb="9">
      <t>レンラク</t>
    </rPh>
    <rPh sb="9" eb="12">
      <t>タントウシャ</t>
    </rPh>
    <rPh sb="13" eb="16">
      <t>レンラクサキ</t>
    </rPh>
    <rPh sb="19" eb="20">
      <t>カナラ</t>
    </rPh>
    <rPh sb="21" eb="23">
      <t>レンラク</t>
    </rPh>
    <rPh sb="24" eb="25">
      <t>ト</t>
    </rPh>
    <rPh sb="27" eb="30">
      <t>レンラクサキ</t>
    </rPh>
    <rPh sb="31" eb="33">
      <t>キニュウ</t>
    </rPh>
    <phoneticPr fontId="11"/>
  </si>
  <si>
    <r>
      <t>（雇用契約書、労働条件通知書、賃金決定通知書などで</t>
    </r>
    <r>
      <rPr>
        <b/>
        <u/>
        <sz val="12"/>
        <color rgb="FFFF0000"/>
        <rFont val="HGSｺﾞｼｯｸE"/>
        <family val="3"/>
        <charset val="128"/>
      </rPr>
      <t>従業員に明示した労働条件の内容を記入すること</t>
    </r>
    <r>
      <rPr>
        <sz val="12"/>
        <rFont val="ＭＳ Ｐ明朝"/>
        <family val="1"/>
        <charset val="128"/>
      </rPr>
      <t>）</t>
    </r>
    <rPh sb="1" eb="3">
      <t>コヨウ</t>
    </rPh>
    <rPh sb="3" eb="6">
      <t>ケイヤクショ</t>
    </rPh>
    <rPh sb="7" eb="9">
      <t>ロウドウ</t>
    </rPh>
    <rPh sb="9" eb="11">
      <t>ジョウケン</t>
    </rPh>
    <rPh sb="11" eb="14">
      <t>ツウチショ</t>
    </rPh>
    <rPh sb="15" eb="17">
      <t>チンギン</t>
    </rPh>
    <rPh sb="17" eb="19">
      <t>ケッテイ</t>
    </rPh>
    <rPh sb="19" eb="22">
      <t>ツウチショ</t>
    </rPh>
    <rPh sb="25" eb="28">
      <t>ジュウギョウイン</t>
    </rPh>
    <rPh sb="29" eb="31">
      <t>メイジ</t>
    </rPh>
    <rPh sb="33" eb="35">
      <t>ロウドウ</t>
    </rPh>
    <rPh sb="35" eb="37">
      <t>ジョウケン</t>
    </rPh>
    <rPh sb="38" eb="40">
      <t>ナイヨウ</t>
    </rPh>
    <rPh sb="41" eb="43">
      <t>キニュウ</t>
    </rPh>
    <phoneticPr fontId="11"/>
  </si>
  <si>
    <t>勤務先</t>
    <rPh sb="0" eb="3">
      <t>キンムサキ</t>
    </rPh>
    <phoneticPr fontId="11"/>
  </si>
  <si>
    <t>テレワークをしている場所</t>
    <rPh sb="10" eb="12">
      <t>バショ</t>
    </rPh>
    <phoneticPr fontId="11"/>
  </si>
  <si>
    <t>自宅</t>
    <rPh sb="0" eb="2">
      <t>ジタク</t>
    </rPh>
    <phoneticPr fontId="11"/>
  </si>
  <si>
    <t>コワーキングスペース</t>
    <phoneticPr fontId="11"/>
  </si>
  <si>
    <t>その他（</t>
    <rPh sb="2" eb="3">
      <t>タ</t>
    </rPh>
    <phoneticPr fontId="11"/>
  </si>
  <si>
    <t>加算判定</t>
    <rPh sb="0" eb="2">
      <t>ｶｻﾝ</t>
    </rPh>
    <rPh sb="2" eb="4">
      <t>ﾊﾝﾃｲ</t>
    </rPh>
    <phoneticPr fontId="11" type="halfwidthKatakana"/>
  </si>
  <si>
    <t>①または②</t>
    <phoneticPr fontId="11"/>
  </si>
  <si>
    <t>①と②</t>
    <phoneticPr fontId="11"/>
  </si>
  <si>
    <t>加算</t>
    <phoneticPr fontId="11"/>
  </si>
  <si>
    <t>①と③</t>
    <phoneticPr fontId="11"/>
  </si>
  <si>
    <t>①と④</t>
    <phoneticPr fontId="11"/>
  </si>
  <si>
    <t>①と②と③</t>
    <phoneticPr fontId="11"/>
  </si>
  <si>
    <t>①と②と④</t>
    <phoneticPr fontId="11"/>
  </si>
  <si>
    <t>①と②と③と④</t>
    <phoneticPr fontId="11"/>
  </si>
  <si>
    <t>②と④</t>
    <phoneticPr fontId="11"/>
  </si>
  <si>
    <t>②と③</t>
    <phoneticPr fontId="11"/>
  </si>
  <si>
    <t>②と③と④</t>
    <phoneticPr fontId="11"/>
  </si>
  <si>
    <t>③または④</t>
    <phoneticPr fontId="11"/>
  </si>
  <si>
    <t>③と④</t>
    <phoneticPr fontId="11"/>
  </si>
  <si>
    <t>有（</t>
    <rPh sb="0" eb="1">
      <t>アリ</t>
    </rPh>
    <phoneticPr fontId="11"/>
  </si>
  <si>
    <t>基本給</t>
    <rPh sb="0" eb="2">
      <t>キホン</t>
    </rPh>
    <phoneticPr fontId="11"/>
  </si>
  <si>
    <t>基本給</t>
    <rPh sb="0" eb="3">
      <t>キホンキュウ</t>
    </rPh>
    <phoneticPr fontId="11"/>
  </si>
  <si>
    <t>＊役職手当、職務手当、資格手当などの責任の重さや職務の難易度に対して支払われる手当</t>
    <phoneticPr fontId="11"/>
  </si>
  <si>
    <r>
      <t>職能に関する手当</t>
    </r>
    <r>
      <rPr>
        <sz val="8"/>
        <rFont val="ＭＳ Ｐ明朝"/>
        <family val="1"/>
        <charset val="128"/>
      </rPr>
      <t>　（ない場合は0円と記入）</t>
    </r>
    <rPh sb="0" eb="2">
      <t>ショクノウ</t>
    </rPh>
    <rPh sb="3" eb="4">
      <t>カン</t>
    </rPh>
    <rPh sb="6" eb="8">
      <t>テアテ</t>
    </rPh>
    <phoneticPr fontId="11"/>
  </si>
  <si>
    <t>※有の場合、出向に関する書類を提出すること</t>
    <rPh sb="6" eb="8">
      <t>シュッコウ</t>
    </rPh>
    <rPh sb="9" eb="10">
      <t>カン</t>
    </rPh>
    <rPh sb="12" eb="14">
      <t>ショルイ</t>
    </rPh>
    <phoneticPr fontId="11"/>
  </si>
  <si>
    <r>
      <rPr>
        <sz val="11"/>
        <rFont val="ＭＳ Ｐ明朝"/>
        <family val="1"/>
        <charset val="128"/>
      </rPr>
      <t xml:space="preserve">    勤務先</t>
    </r>
    <r>
      <rPr>
        <sz val="10"/>
        <rFont val="ＭＳ Ｐ明朝"/>
        <family val="1"/>
        <charset val="128"/>
      </rPr>
      <t xml:space="preserve">
</t>
    </r>
    <r>
      <rPr>
        <sz val="8"/>
        <rFont val="ＭＳ Ｐ明朝"/>
        <family val="1"/>
        <charset val="128"/>
      </rPr>
      <t>※対象従業員が実際に業務を行っている職場（出向先や派遣先なども含む。）</t>
    </r>
    <rPh sb="4" eb="7">
      <t>キンムサキ</t>
    </rPh>
    <phoneticPr fontId="11"/>
  </si>
  <si>
    <r>
      <rPr>
        <sz val="11"/>
        <rFont val="ＭＳ Ｐ明朝"/>
        <family val="1"/>
        <charset val="128"/>
      </rPr>
      <t xml:space="preserve">          部署
</t>
    </r>
    <r>
      <rPr>
        <sz val="8"/>
        <rFont val="ＭＳ Ｐ明朝"/>
        <family val="1"/>
        <charset val="128"/>
      </rPr>
      <t>※組織の最小単位の所属先
ない場合は 「なし」と記入</t>
    </r>
    <phoneticPr fontId="11"/>
  </si>
  <si>
    <r>
      <t xml:space="preserve">    テレワーク勤務
</t>
    </r>
    <r>
      <rPr>
        <sz val="8"/>
        <rFont val="ＭＳ Ｐ明朝"/>
        <family val="1"/>
        <charset val="128"/>
      </rPr>
      <t>※有の場合、テレワーク（在宅勤務）規程を提出すること</t>
    </r>
    <rPh sb="9" eb="11">
      <t>キンム</t>
    </rPh>
    <phoneticPr fontId="11"/>
  </si>
  <si>
    <r>
      <rPr>
        <sz val="11"/>
        <rFont val="ＭＳ Ｐ明朝"/>
        <family val="1"/>
        <charset val="128"/>
      </rPr>
      <t xml:space="preserve">        相違理由</t>
    </r>
    <r>
      <rPr>
        <sz val="9"/>
        <rFont val="ＭＳ Ｐ明朝"/>
        <family val="1"/>
        <charset val="128"/>
      </rPr>
      <t xml:space="preserve">
</t>
    </r>
    <r>
      <rPr>
        <sz val="8"/>
        <rFont val="ＭＳ Ｐ明朝"/>
        <family val="1"/>
        <charset val="128"/>
      </rPr>
      <t>「所属事業所」と「勤務先」の名称または所在地が異なる場合は記入必須</t>
    </r>
    <rPh sb="8" eb="10">
      <t>ソウイ</t>
    </rPh>
    <rPh sb="10" eb="12">
      <t>リユウ</t>
    </rPh>
    <rPh sb="22" eb="25">
      <t>キンムサキ</t>
    </rPh>
    <rPh sb="27" eb="29">
      <t>メイショウ</t>
    </rPh>
    <rPh sb="32" eb="35">
      <t>ショザイチ</t>
    </rPh>
    <rPh sb="36" eb="37">
      <t>コト</t>
    </rPh>
    <rPh sb="39" eb="41">
      <t>バアイ</t>
    </rPh>
    <rPh sb="42" eb="44">
      <t>キニュウ</t>
    </rPh>
    <rPh sb="44" eb="46">
      <t>ヒッス</t>
    </rPh>
    <phoneticPr fontId="11"/>
  </si>
  <si>
    <t>令和７年度協力</t>
    <rPh sb="5" eb="7">
      <t>キョウリョク</t>
    </rPh>
    <phoneticPr fontId="11"/>
  </si>
  <si>
    <t>令和７年度　働くパパママ育業応援奨励金　パパと協力！ママコース　支給申請書</t>
    <rPh sb="23" eb="25">
      <t>キョウリョク</t>
    </rPh>
    <phoneticPr fontId="11"/>
  </si>
  <si>
    <t>期間</t>
    <rPh sb="0" eb="2">
      <t>キカン</t>
    </rPh>
    <phoneticPr fontId="11"/>
  </si>
  <si>
    <t>　</t>
    <phoneticPr fontId="11"/>
  </si>
  <si>
    <t>　　　　　　　　　　　　　　　　　　　　　　　　　　　　　</t>
    <phoneticPr fontId="11"/>
  </si>
  <si>
    <t>　　　　　　　　　　　　　　　　　　　　　　　　　　　</t>
    <phoneticPr fontId="11"/>
  </si>
  <si>
    <t>申請企業等の
代表者の三親等内
の親族でない</t>
    <rPh sb="0" eb="2">
      <t>ｼﾝｾｲ</t>
    </rPh>
    <rPh sb="2" eb="4">
      <t>ｷｷﾞｮｳ</t>
    </rPh>
    <rPh sb="4" eb="5">
      <t>ﾄｳ</t>
    </rPh>
    <rPh sb="7" eb="10">
      <t>ﾀﾞｲﾋｮｳｼｬ</t>
    </rPh>
    <rPh sb="11" eb="12">
      <t>ｻﾝ</t>
    </rPh>
    <rPh sb="12" eb="14">
      <t>ｼﾝﾄｳ</t>
    </rPh>
    <rPh sb="14" eb="15">
      <t>ﾅｲ</t>
    </rPh>
    <rPh sb="17" eb="19">
      <t>ｼﾝｿﾞｸ</t>
    </rPh>
    <phoneticPr fontId="11" type="halfwidthKatakana"/>
  </si>
  <si>
    <r>
      <t xml:space="preserve">氏名
</t>
    </r>
    <r>
      <rPr>
        <sz val="8"/>
        <rFont val="ＭＳ Ｐ明朝"/>
        <family val="1"/>
        <charset val="128"/>
      </rPr>
      <t>（住民票記載氏名）</t>
    </r>
    <rPh sb="0" eb="2">
      <t>シメイ</t>
    </rPh>
    <rPh sb="4" eb="7">
      <t>ジュウミンヒョウ</t>
    </rPh>
    <rPh sb="7" eb="9">
      <t>キサイ</t>
    </rPh>
    <rPh sb="9" eb="11">
      <t>シメイ</t>
    </rPh>
    <phoneticPr fontId="3"/>
  </si>
  <si>
    <t>ﾌﾘｶﾞﾅ</t>
  </si>
  <si>
    <r>
      <t xml:space="preserve">旧姓・通称等
</t>
    </r>
    <r>
      <rPr>
        <sz val="8"/>
        <rFont val="ＭＳ Ｐ明朝"/>
        <family val="1"/>
        <charset val="128"/>
      </rPr>
      <t>（申請書類に別名使用
の場合のみ記入）</t>
    </r>
    <rPh sb="0" eb="2">
      <t>キュウセイ</t>
    </rPh>
    <rPh sb="3" eb="5">
      <t>ツウショウ</t>
    </rPh>
    <rPh sb="5" eb="6">
      <t>トウ</t>
    </rPh>
    <rPh sb="8" eb="10">
      <t>シンセイ</t>
    </rPh>
    <rPh sb="10" eb="12">
      <t>ショルイ</t>
    </rPh>
    <rPh sb="13" eb="15">
      <t>ベツメイ</t>
    </rPh>
    <rPh sb="15" eb="17">
      <t>シヨウ</t>
    </rPh>
    <rPh sb="19" eb="21">
      <t>バアイ</t>
    </rPh>
    <rPh sb="23" eb="25">
      <t>キニュウ</t>
    </rPh>
    <phoneticPr fontId="11"/>
  </si>
  <si>
    <t>従業員の代替要員を新たに確保した</t>
    <rPh sb="0" eb="3">
      <t>ジュウギョウイン</t>
    </rPh>
    <rPh sb="4" eb="6">
      <t>ダイタイ</t>
    </rPh>
    <rPh sb="6" eb="8">
      <t>ヨウイン</t>
    </rPh>
    <rPh sb="9" eb="10">
      <t>アラ</t>
    </rPh>
    <rPh sb="12" eb="14">
      <t>カクホ</t>
    </rPh>
    <phoneticPr fontId="11"/>
  </si>
  <si>
    <t>派遣</t>
    <rPh sb="0" eb="2">
      <t>ハケン</t>
    </rPh>
    <phoneticPr fontId="11"/>
  </si>
  <si>
    <t>新規採用【正規】</t>
    <rPh sb="0" eb="2">
      <t>シンキ</t>
    </rPh>
    <rPh sb="2" eb="4">
      <t>サイヨウ</t>
    </rPh>
    <rPh sb="5" eb="7">
      <t>セイキ</t>
    </rPh>
    <phoneticPr fontId="11"/>
  </si>
  <si>
    <t>新規採用【非正規】</t>
    <rPh sb="0" eb="2">
      <t>シンキ</t>
    </rPh>
    <rPh sb="2" eb="4">
      <t>サイヨウ</t>
    </rPh>
    <rPh sb="5" eb="6">
      <t>ヒ</t>
    </rPh>
    <rPh sb="6" eb="8">
      <t>セイキ</t>
    </rPh>
    <phoneticPr fontId="11"/>
  </si>
  <si>
    <t>その他</t>
    <rPh sb="2" eb="3">
      <t>ホカ</t>
    </rPh>
    <phoneticPr fontId="11"/>
  </si>
  <si>
    <t>従業員が育業中に行った
社内の取組
※複数回答可</t>
    <rPh sb="0" eb="3">
      <t>ジュウギョウイン</t>
    </rPh>
    <rPh sb="4" eb="5">
      <t>イク</t>
    </rPh>
    <rPh sb="5" eb="6">
      <t>ギョウ</t>
    </rPh>
    <rPh sb="6" eb="7">
      <t>チュウ</t>
    </rPh>
    <rPh sb="8" eb="9">
      <t>オコナ</t>
    </rPh>
    <rPh sb="12" eb="14">
      <t>シャナイ</t>
    </rPh>
    <rPh sb="15" eb="17">
      <t>トリクミ</t>
    </rPh>
    <rPh sb="19" eb="21">
      <t>フクスウ</t>
    </rPh>
    <rPh sb="21" eb="23">
      <t>カイトウ</t>
    </rPh>
    <rPh sb="23" eb="24">
      <t>カ</t>
    </rPh>
    <phoneticPr fontId="11"/>
  </si>
  <si>
    <t>既存の従業員で業務を分担した</t>
    <rPh sb="0" eb="2">
      <t>キゾン</t>
    </rPh>
    <rPh sb="3" eb="6">
      <t>ジュウギョウイン</t>
    </rPh>
    <rPh sb="7" eb="9">
      <t>ギョウム</t>
    </rPh>
    <rPh sb="10" eb="12">
      <t>ブンタン</t>
    </rPh>
    <phoneticPr fontId="11"/>
  </si>
  <si>
    <t>業務分担をするにあたり工夫したことを記入</t>
    <rPh sb="0" eb="2">
      <t>ギョウム</t>
    </rPh>
    <rPh sb="2" eb="4">
      <t>ブンタン</t>
    </rPh>
    <rPh sb="11" eb="13">
      <t>クフウ</t>
    </rPh>
    <rPh sb="18" eb="20">
      <t>キニュウ</t>
    </rPh>
    <phoneticPr fontId="11"/>
  </si>
  <si>
    <t>就業規則を新たに整備した</t>
    <rPh sb="0" eb="2">
      <t>シュウギョウ</t>
    </rPh>
    <rPh sb="2" eb="4">
      <t>キソク</t>
    </rPh>
    <rPh sb="5" eb="6">
      <t>アラ</t>
    </rPh>
    <rPh sb="8" eb="10">
      <t>セイビ</t>
    </rPh>
    <phoneticPr fontId="11"/>
  </si>
  <si>
    <t>　　</t>
    <phoneticPr fontId="11"/>
  </si>
  <si>
    <t>子の父</t>
    <rPh sb="0" eb="1">
      <t>コ</t>
    </rPh>
    <rPh sb="2" eb="3">
      <t>チチ</t>
    </rPh>
    <phoneticPr fontId="11"/>
  </si>
  <si>
    <r>
      <t xml:space="preserve">相違理由
</t>
    </r>
    <r>
      <rPr>
        <sz val="8"/>
        <rFont val="ＭＳ Ｐ明朝"/>
        <family val="1"/>
        <charset val="128"/>
      </rPr>
      <t>※産前休業開始1か月前と原職復帰3か月後で相違がある場合は記入必須</t>
    </r>
    <rPh sb="0" eb="2">
      <t>ソウイ</t>
    </rPh>
    <rPh sb="2" eb="4">
      <t>リユウ</t>
    </rPh>
    <rPh sb="6" eb="8">
      <t>サンゼン</t>
    </rPh>
    <rPh sb="8" eb="10">
      <t>キュウギョウ</t>
    </rPh>
    <rPh sb="10" eb="12">
      <t>カイシ</t>
    </rPh>
    <rPh sb="14" eb="15">
      <t>ゲツ</t>
    </rPh>
    <rPh sb="15" eb="16">
      <t>マエ</t>
    </rPh>
    <rPh sb="17" eb="19">
      <t>ゲンショク</t>
    </rPh>
    <rPh sb="19" eb="21">
      <t>フッキ</t>
    </rPh>
    <rPh sb="23" eb="24">
      <t>ゲツ</t>
    </rPh>
    <rPh sb="24" eb="25">
      <t>ゴ</t>
    </rPh>
    <rPh sb="26" eb="28">
      <t>ソウイ</t>
    </rPh>
    <rPh sb="31" eb="33">
      <t>バアイ</t>
    </rPh>
    <rPh sb="34" eb="36">
      <t>キニュウ</t>
    </rPh>
    <rPh sb="36" eb="38">
      <t>ヒッス</t>
    </rPh>
    <phoneticPr fontId="11"/>
  </si>
  <si>
    <r>
      <t>産前休業開始</t>
    </r>
    <r>
      <rPr>
        <b/>
        <u/>
        <sz val="11"/>
        <rFont val="ＭＳ Ｐ明朝"/>
        <family val="1"/>
        <charset val="128"/>
      </rPr>
      <t>1か月前</t>
    </r>
    <rPh sb="0" eb="2">
      <t>サンゼン</t>
    </rPh>
    <rPh sb="2" eb="4">
      <t>キュウギョウ</t>
    </rPh>
    <phoneticPr fontId="11"/>
  </si>
  <si>
    <r>
      <t>（産前休業開始</t>
    </r>
    <r>
      <rPr>
        <b/>
        <sz val="11"/>
        <rFont val="ＭＳ Ｐ明朝"/>
        <family val="1"/>
        <charset val="128"/>
      </rPr>
      <t>1か月前</t>
    </r>
    <r>
      <rPr>
        <sz val="11"/>
        <rFont val="ＭＳ Ｐ明朝"/>
        <family val="1"/>
        <charset val="128"/>
      </rPr>
      <t>と原職復帰</t>
    </r>
    <r>
      <rPr>
        <b/>
        <sz val="11"/>
        <rFont val="ＭＳ Ｐ明朝"/>
        <family val="1"/>
        <charset val="128"/>
      </rPr>
      <t>３か月後</t>
    </r>
    <r>
      <rPr>
        <sz val="11"/>
        <rFont val="ＭＳ Ｐ明朝"/>
        <family val="1"/>
        <charset val="128"/>
      </rPr>
      <t>時点の状況)</t>
    </r>
    <rPh sb="1" eb="3">
      <t>サンゼン</t>
    </rPh>
    <rPh sb="3" eb="5">
      <t>キュウギョウ</t>
    </rPh>
    <rPh sb="5" eb="7">
      <t>カイシ</t>
    </rPh>
    <rPh sb="9" eb="10">
      <t>ゲツ</t>
    </rPh>
    <rPh sb="10" eb="11">
      <t>マエ</t>
    </rPh>
    <rPh sb="12" eb="14">
      <t>ゲンショク</t>
    </rPh>
    <rPh sb="14" eb="16">
      <t>フッキ</t>
    </rPh>
    <rPh sb="18" eb="19">
      <t>ゲツ</t>
    </rPh>
    <rPh sb="19" eb="20">
      <t>ゴ</t>
    </rPh>
    <rPh sb="20" eb="22">
      <t>ジテン</t>
    </rPh>
    <rPh sb="23" eb="25">
      <t>ジョウキョウ</t>
    </rPh>
    <phoneticPr fontId="11"/>
  </si>
  <si>
    <r>
      <t xml:space="preserve">育業の対象となった子
</t>
    </r>
    <r>
      <rPr>
        <sz val="9"/>
        <rFont val="ＭＳ Ｐ明朝"/>
        <family val="1"/>
        <charset val="128"/>
      </rPr>
      <t>※多胎児の場合全員分記入</t>
    </r>
    <rPh sb="0" eb="1">
      <t>イク</t>
    </rPh>
    <rPh sb="1" eb="2">
      <t>ギョウ</t>
    </rPh>
    <rPh sb="3" eb="5">
      <t>タイショウ</t>
    </rPh>
    <rPh sb="9" eb="10">
      <t>コ</t>
    </rPh>
    <rPh sb="12" eb="15">
      <t>タタイジ</t>
    </rPh>
    <rPh sb="16" eb="18">
      <t>バアイ</t>
    </rPh>
    <rPh sb="18" eb="20">
      <t>ゼンイン</t>
    </rPh>
    <rPh sb="20" eb="21">
      <t>ブン</t>
    </rPh>
    <rPh sb="21" eb="23">
      <t>キニュウ</t>
    </rPh>
    <phoneticPr fontId="11"/>
  </si>
  <si>
    <t>子の
生年月日</t>
    <rPh sb="0" eb="1">
      <t>コ</t>
    </rPh>
    <rPh sb="3" eb="5">
      <t>セイネン</t>
    </rPh>
    <rPh sb="5" eb="7">
      <t>ガッピ</t>
    </rPh>
    <phoneticPr fontId="11"/>
  </si>
  <si>
    <t>産後
休業</t>
    <rPh sb="0" eb="2">
      <t>サンゴ</t>
    </rPh>
    <rPh sb="3" eb="5">
      <t>キュウギョウ</t>
    </rPh>
    <phoneticPr fontId="11"/>
  </si>
  <si>
    <t>5</t>
    <phoneticPr fontId="11"/>
  </si>
  <si>
    <r>
      <rPr>
        <sz val="11"/>
        <rFont val="ＭＳ Ｐ明朝"/>
        <family val="1"/>
        <charset val="128"/>
      </rPr>
      <t xml:space="preserve">           賃金</t>
    </r>
    <r>
      <rPr>
        <sz val="10"/>
        <rFont val="ＭＳ Ｐ明朝"/>
        <family val="1"/>
        <charset val="128"/>
      </rPr>
      <t xml:space="preserve">
</t>
    </r>
    <r>
      <rPr>
        <sz val="8"/>
        <rFont val="ＭＳ Ｐ明朝"/>
        <family val="1"/>
        <charset val="128"/>
      </rPr>
      <t xml:space="preserve">※従業員に明示した労働条件通知書等に記載されている金額を記入
</t>
    </r>
    <r>
      <rPr>
        <sz val="10"/>
        <rFont val="ＭＳ Ｐ明朝"/>
        <family val="1"/>
        <charset val="128"/>
      </rPr>
      <t xml:space="preserve">
</t>
    </r>
    <r>
      <rPr>
        <sz val="8"/>
        <rFont val="ＭＳ Ｐ明朝"/>
        <family val="1"/>
        <charset val="128"/>
      </rPr>
      <t>※職能に関する手当が複数ある場合はその合計金額を記入</t>
    </r>
    <rPh sb="11" eb="13">
      <t>チンギン</t>
    </rPh>
    <rPh sb="16" eb="19">
      <t>ジュウギョウイン</t>
    </rPh>
    <rPh sb="20" eb="22">
      <t>メイジ</t>
    </rPh>
    <rPh sb="24" eb="26">
      <t>ロウドウ</t>
    </rPh>
    <rPh sb="26" eb="28">
      <t>ジョウケン</t>
    </rPh>
    <rPh sb="28" eb="31">
      <t>ツウチショ</t>
    </rPh>
    <rPh sb="31" eb="32">
      <t>トウ</t>
    </rPh>
    <rPh sb="33" eb="35">
      <t>キサイ</t>
    </rPh>
    <rPh sb="40" eb="42">
      <t>キンガク</t>
    </rPh>
    <rPh sb="43" eb="45">
      <t>キニュウ</t>
    </rPh>
    <rPh sb="48" eb="50">
      <t>ショクノウ</t>
    </rPh>
    <rPh sb="51" eb="52">
      <t>カン</t>
    </rPh>
    <rPh sb="54" eb="56">
      <t>テアテ</t>
    </rPh>
    <rPh sb="57" eb="59">
      <t>フクスウ</t>
    </rPh>
    <rPh sb="61" eb="63">
      <t>バアイ</t>
    </rPh>
    <rPh sb="66" eb="68">
      <t>ゴウケイ</t>
    </rPh>
    <rPh sb="68" eb="70">
      <t>キンガク</t>
    </rPh>
    <rPh sb="71" eb="73">
      <t>キニュウ</t>
    </rPh>
    <phoneticPr fontId="11"/>
  </si>
  <si>
    <t>7</t>
    <phoneticPr fontId="11"/>
  </si>
  <si>
    <t>から</t>
    <phoneticPr fontId="11"/>
  </si>
  <si>
    <t>まで</t>
    <phoneticPr fontId="11"/>
  </si>
  <si>
    <t>一時就労</t>
    <rPh sb="0" eb="2">
      <t>イチジ</t>
    </rPh>
    <rPh sb="2" eb="4">
      <t>シュウロウ</t>
    </rPh>
    <phoneticPr fontId="11"/>
  </si>
  <si>
    <t>育業日数</t>
    <rPh sb="0" eb="2">
      <t>イクギョウ</t>
    </rPh>
    <rPh sb="2" eb="4">
      <t>ニッスウ</t>
    </rPh>
    <phoneticPr fontId="11"/>
  </si>
  <si>
    <t>対象従業員の育業状況と育業中の社内取組状況</t>
    <phoneticPr fontId="11"/>
  </si>
  <si>
    <t>育業
1回目</t>
    <rPh sb="0" eb="1">
      <t>イク</t>
    </rPh>
    <rPh sb="1" eb="2">
      <t>ギョウ</t>
    </rPh>
    <rPh sb="4" eb="6">
      <t>カイメ</t>
    </rPh>
    <phoneticPr fontId="11"/>
  </si>
  <si>
    <t>育業
2回目</t>
    <rPh sb="0" eb="1">
      <t>イク</t>
    </rPh>
    <rPh sb="1" eb="2">
      <t>ギョウ</t>
    </rPh>
    <rPh sb="4" eb="6">
      <t>カイメ</t>
    </rPh>
    <phoneticPr fontId="11"/>
  </si>
  <si>
    <t>育業
3回目</t>
    <rPh sb="0" eb="1">
      <t>イク</t>
    </rPh>
    <rPh sb="1" eb="2">
      <t>ギョウ</t>
    </rPh>
    <rPh sb="4" eb="6">
      <t>カイメ</t>
    </rPh>
    <phoneticPr fontId="11"/>
  </si>
  <si>
    <t>育業
4回目</t>
    <rPh sb="0" eb="1">
      <t>イク</t>
    </rPh>
    <rPh sb="1" eb="2">
      <t>ギョウ</t>
    </rPh>
    <rPh sb="4" eb="6">
      <t>カイメ</t>
    </rPh>
    <phoneticPr fontId="11"/>
  </si>
  <si>
    <t>育業
5回目</t>
    <rPh sb="0" eb="1">
      <t>イク</t>
    </rPh>
    <rPh sb="1" eb="2">
      <t>ギョウ</t>
    </rPh>
    <rPh sb="4" eb="6">
      <t>カイメ</t>
    </rPh>
    <phoneticPr fontId="11"/>
  </si>
  <si>
    <t>育業
6回目</t>
    <rPh sb="0" eb="1">
      <t>イク</t>
    </rPh>
    <rPh sb="1" eb="2">
      <t>ギョウ</t>
    </rPh>
    <rPh sb="4" eb="6">
      <t>カイメ</t>
    </rPh>
    <phoneticPr fontId="11"/>
  </si>
  <si>
    <t>最終育児
休業終了日⇒</t>
    <phoneticPr fontId="11"/>
  </si>
  <si>
    <t>　公益財団法人東京しごと財団</t>
    <rPh sb="1" eb="3">
      <t>コウエキ</t>
    </rPh>
    <rPh sb="3" eb="5">
      <t>ザイダン</t>
    </rPh>
    <rPh sb="5" eb="7">
      <t>ホウジン</t>
    </rPh>
    <rPh sb="7" eb="9">
      <t>トウキョウ</t>
    </rPh>
    <rPh sb="12" eb="14">
      <t>ザイダン</t>
    </rPh>
    <phoneticPr fontId="11"/>
  </si>
  <si>
    <t>（企業等の所在地、名称、代表者役職、氏名は法人登記簿どおりに記入）</t>
    <rPh sb="1" eb="3">
      <t>キギョウ</t>
    </rPh>
    <rPh sb="3" eb="4">
      <t>トウ</t>
    </rPh>
    <rPh sb="5" eb="8">
      <t>ショザイチ</t>
    </rPh>
    <rPh sb="9" eb="11">
      <t>メイショウ</t>
    </rPh>
    <rPh sb="12" eb="15">
      <t>ダイヒョウシャ</t>
    </rPh>
    <rPh sb="15" eb="17">
      <t>ヤクショク</t>
    </rPh>
    <rPh sb="18" eb="20">
      <t>シメイ</t>
    </rPh>
    <rPh sb="21" eb="23">
      <t>ホウジン</t>
    </rPh>
    <rPh sb="23" eb="26">
      <t>トウキボ</t>
    </rPh>
    <rPh sb="30" eb="32">
      <t>キニュウ</t>
    </rPh>
    <phoneticPr fontId="11"/>
  </si>
  <si>
    <t>　　働くパパママ育業応援奨励金　パパと協力！ママコース（以下「奨励金」という。）について、</t>
    <rPh sb="19" eb="21">
      <t>キョウリョク</t>
    </rPh>
    <phoneticPr fontId="11"/>
  </si>
  <si>
    <t>　　奨励金支給要綱第7条の規定に基づき、下記のとおり申請します。</t>
    <phoneticPr fontId="11"/>
  </si>
  <si>
    <t>育業日数合計
(一時就労除く)</t>
    <rPh sb="0" eb="1">
      <t>イク</t>
    </rPh>
    <rPh sb="1" eb="2">
      <t>ギョウ</t>
    </rPh>
    <rPh sb="2" eb="4">
      <t>ニッスウ</t>
    </rPh>
    <rPh sb="4" eb="6">
      <t>ゴウケイ</t>
    </rPh>
    <rPh sb="8" eb="10">
      <t>イチジ</t>
    </rPh>
    <rPh sb="10" eb="12">
      <t>シュウロウ</t>
    </rPh>
    <rPh sb="12" eb="13">
      <t>ノゾ</t>
    </rPh>
    <phoneticPr fontId="11"/>
  </si>
  <si>
    <t>様式第１号（第７条関係）</t>
    <rPh sb="0" eb="2">
      <t>ヨウシキ</t>
    </rPh>
    <rPh sb="2" eb="3">
      <t>ダイ</t>
    </rPh>
    <rPh sb="4" eb="5">
      <t>ゴウ</t>
    </rPh>
    <rPh sb="6" eb="7">
      <t>ダイ</t>
    </rPh>
    <rPh sb="8" eb="9">
      <t>ジョウ</t>
    </rPh>
    <rPh sb="9" eb="11">
      <t>カンケイ</t>
    </rPh>
    <phoneticPr fontId="11"/>
  </si>
  <si>
    <t>一時就労を
差し引いた
育業日数</t>
    <phoneticPr fontId="11"/>
  </si>
  <si>
    <t>従業員に「東京都からのお知らせ（パパ企業向け）」を案内しました</t>
    <rPh sb="0" eb="3">
      <t>ジュウギョウイン</t>
    </rPh>
    <rPh sb="5" eb="7">
      <t>トウキョウ</t>
    </rPh>
    <rPh sb="7" eb="8">
      <t>ト</t>
    </rPh>
    <rPh sb="12" eb="13">
      <t>シ</t>
    </rPh>
    <phoneticPr fontId="11"/>
  </si>
  <si>
    <t>子の看護等休暇、介護休暇、年次有給休暇、労基法に定められている休暇</t>
    <rPh sb="0" eb="1">
      <t>コ</t>
    </rPh>
    <rPh sb="4" eb="5">
      <t>トウ</t>
    </rPh>
    <phoneticPr fontId="11"/>
  </si>
  <si>
    <r>
      <t xml:space="preserve">      </t>
    </r>
    <r>
      <rPr>
        <sz val="11"/>
        <rFont val="ＭＳ Ｐ明朝"/>
        <family val="1"/>
        <charset val="128"/>
      </rPr>
      <t>所定労働時間</t>
    </r>
    <r>
      <rPr>
        <sz val="10"/>
        <rFont val="ＭＳ Ｐ明朝"/>
        <family val="1"/>
        <charset val="128"/>
      </rPr>
      <t xml:space="preserve">
</t>
    </r>
    <r>
      <rPr>
        <sz val="8"/>
        <rFont val="ＭＳ Ｐ明朝"/>
        <family val="1"/>
        <charset val="128"/>
      </rPr>
      <t>※休憩時間を除いたもの
※時短勤務時間を含めて
記入</t>
    </r>
    <rPh sb="6" eb="8">
      <t>ショテイ</t>
    </rPh>
    <rPh sb="8" eb="10">
      <t>ロウドウ</t>
    </rPh>
    <rPh sb="10" eb="12">
      <t>ジカン</t>
    </rPh>
    <rPh sb="14" eb="16">
      <t>キュウケイ</t>
    </rPh>
    <rPh sb="16" eb="18">
      <t>ジカン</t>
    </rPh>
    <rPh sb="19" eb="20">
      <t>ノゾ</t>
    </rPh>
    <rPh sb="26" eb="28">
      <t>ジタン</t>
    </rPh>
    <rPh sb="28" eb="30">
      <t>キンム</t>
    </rPh>
    <rPh sb="30" eb="32">
      <t>ジカン</t>
    </rPh>
    <rPh sb="33" eb="34">
      <t>フク</t>
    </rPh>
    <rPh sb="37" eb="39">
      <t>キニュウ</t>
    </rPh>
    <phoneticPr fontId="11"/>
  </si>
  <si>
    <t>財団記入欄</t>
    <rPh sb="0" eb="2">
      <t>ザイダン</t>
    </rPh>
    <rPh sb="2" eb="4">
      <t>キニュウ</t>
    </rPh>
    <rPh sb="4" eb="5">
      <t>ラン</t>
    </rPh>
    <phoneticPr fontId="11"/>
  </si>
  <si>
    <r>
      <t>産前休業開始</t>
    </r>
    <r>
      <rPr>
        <b/>
        <u/>
        <sz val="11"/>
        <rFont val="ＭＳ Ｐ明朝"/>
        <family val="1"/>
        <charset val="128"/>
      </rPr>
      <t>1か月前</t>
    </r>
    <rPh sb="0" eb="2">
      <t>サンゼン</t>
    </rPh>
    <rPh sb="2" eb="4">
      <t>キュウギョウ</t>
    </rPh>
    <rPh sb="3" eb="4">
      <t>ギョウ</t>
    </rPh>
    <rPh sb="4" eb="6">
      <t>カイシ</t>
    </rPh>
    <rPh sb="8" eb="9">
      <t>ゲツ</t>
    </rPh>
    <rPh sb="9" eb="10">
      <t>マエ</t>
    </rPh>
    <phoneticPr fontId="11"/>
  </si>
  <si>
    <t>育業中に一時的・臨時的な就労を行った</t>
    <phoneticPr fontId="11"/>
  </si>
  <si>
    <t>役職</t>
    <rPh sb="0" eb="2">
      <t>ヤクショク</t>
    </rPh>
    <phoneticPr fontId="11"/>
  </si>
  <si>
    <r>
      <t xml:space="preserve">上記従業員住所
</t>
    </r>
    <r>
      <rPr>
        <sz val="9"/>
        <rFont val="ＭＳ Ｐ明朝"/>
        <family val="1"/>
        <charset val="128"/>
      </rPr>
      <t>（住民票記載住所）</t>
    </r>
    <rPh sb="6" eb="7">
      <t>ショ</t>
    </rPh>
    <phoneticPr fontId="11"/>
  </si>
  <si>
    <t>別名を使用している提出書類名　(　　　　　　　　　　　　　　　　　　　　　　　　　　　　　</t>
    <rPh sb="0" eb="2">
      <t>ベツメイ</t>
    </rPh>
    <rPh sb="3" eb="5">
      <t>シヨウ</t>
    </rPh>
    <rPh sb="9" eb="11">
      <t>テイシュツ</t>
    </rPh>
    <rPh sb="11" eb="13">
      <t>ショルイ</t>
    </rPh>
    <rPh sb="13" eb="14">
      <t>メイ</t>
    </rPh>
    <phoneticPr fontId="11"/>
  </si>
  <si>
    <t>★ホームページからもダウンロードできます</t>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</si>
</sst>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d"/>
  </numFmts>
  <fonts count="76">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2"/>
      <color theme="1"/>
      <name val="ＭＳ 明朝"/>
      <family val="1"/>
      <charset val="128"/>
    </font>
    <font>
      <sz val="6"/>
      <name val="ＭＳ Ｐゴシック"/>
      <family val="2"/>
      <charset val="128"/>
      <scheme val="minor"/>
    </font>
    <font>
      <sz val="9"/>
      <color indexed="81"/>
      <name val="ＭＳ Ｐゴシック"/>
      <family val="3"/>
      <charset val="128"/>
    </font>
    <font>
      <sz val="9"/>
      <color indexed="81"/>
      <name val="MS P ゴシック"/>
      <family val="2"/>
    </font>
    <font>
      <b/>
      <sz val="11"/>
      <color theme="1"/>
      <name val="ＭＳ 明朝"/>
      <family val="1"/>
      <charset val="128"/>
    </font>
    <font>
      <sz val="11"/>
      <color theme="1"/>
      <name val="ＭＳ 明朝"/>
      <family val="1"/>
      <charset val="128"/>
    </font>
    <font>
      <i/>
      <sz val="11"/>
      <color theme="1"/>
      <name val="ＭＳ 明朝"/>
      <family val="1"/>
      <charset val="128"/>
    </font>
    <font>
      <sz val="11"/>
      <color theme="1"/>
      <name val="ＭＳ Ｐ明朝"/>
      <family val="1"/>
      <charset val="128"/>
    </font>
    <font>
      <sz val="11"/>
      <name val="ＭＳ Ｐ明朝"/>
      <family val="1"/>
      <charset val="128"/>
    </font>
    <font>
      <sz val="10"/>
      <name val="ＭＳ Ｐ明朝"/>
      <family val="1"/>
      <charset val="128"/>
    </font>
    <font>
      <sz val="8"/>
      <name val="ＭＳ Ｐ明朝"/>
      <family val="1"/>
      <charset val="128"/>
    </font>
    <font>
      <u/>
      <sz val="9"/>
      <color indexed="81"/>
      <name val="ＭＳ Ｐゴシック"/>
      <family val="3"/>
      <charset val="128"/>
    </font>
    <font>
      <sz val="11"/>
      <color theme="1"/>
      <name val="ＭＳ Ｐゴシック"/>
      <family val="2"/>
      <scheme val="minor"/>
    </font>
    <font>
      <sz val="11"/>
      <color rgb="FFFF0000"/>
      <name val="ＭＳ Ｐゴシック"/>
      <family val="2"/>
      <charset val="128"/>
      <scheme val="minor"/>
    </font>
    <font>
      <sz val="9"/>
      <name val="ＭＳ Ｐ明朝"/>
      <family val="1"/>
      <charset val="128"/>
    </font>
    <font>
      <sz val="14"/>
      <name val="ＭＳ Ｐ明朝"/>
      <family val="1"/>
      <charset val="128"/>
    </font>
    <font>
      <u/>
      <sz val="11"/>
      <name val="ＭＳ Ｐ明朝"/>
      <family val="1"/>
      <charset val="128"/>
    </font>
    <font>
      <u/>
      <sz val="16"/>
      <name val="ＭＳ Ｐ明朝"/>
      <family val="1"/>
      <charset val="128"/>
    </font>
    <font>
      <b/>
      <sz val="11"/>
      <name val="ＭＳ Ｐ明朝"/>
      <family val="1"/>
      <charset val="128"/>
    </font>
    <font>
      <sz val="18"/>
      <name val="ＭＳ Ｐ明朝"/>
      <family val="1"/>
      <charset val="128"/>
    </font>
    <font>
      <b/>
      <sz val="11"/>
      <color rgb="FFFF0000"/>
      <name val="ＭＳ Ｐ明朝"/>
      <family val="1"/>
      <charset val="128"/>
    </font>
    <font>
      <sz val="11"/>
      <color theme="0" tint="-0.14999847407452621"/>
      <name val="ＭＳ Ｐ明朝"/>
      <family val="1"/>
      <charset val="128"/>
    </font>
    <font>
      <b/>
      <sz val="10"/>
      <color rgb="FFFF0000"/>
      <name val="ＭＳ Ｐ明朝"/>
      <family val="1"/>
      <charset val="128"/>
    </font>
    <font>
      <sz val="9"/>
      <color theme="1"/>
      <name val="ＭＳ Ｐ明朝"/>
      <family val="1"/>
      <charset val="128"/>
    </font>
    <font>
      <sz val="8"/>
      <color theme="1"/>
      <name val="ＭＳ Ｐ明朝"/>
      <family val="1"/>
      <charset val="128"/>
    </font>
    <font>
      <sz val="12"/>
      <color theme="1"/>
      <name val="ＭＳ Ｐ明朝"/>
      <family val="1"/>
      <charset val="128"/>
    </font>
    <font>
      <sz val="12"/>
      <name val="ＭＳ Ｐ明朝"/>
      <family val="1"/>
      <charset val="128"/>
    </font>
    <font>
      <sz val="11"/>
      <name val="ＭＳ Ｐゴシック"/>
      <family val="2"/>
      <scheme val="minor"/>
    </font>
    <font>
      <sz val="11"/>
      <name val="ＭＳ Ｐゴシック"/>
      <family val="3"/>
      <charset val="128"/>
      <scheme val="minor"/>
    </font>
    <font>
      <u/>
      <sz val="8"/>
      <name val="ＭＳ Ｐ明朝"/>
      <family val="1"/>
      <charset val="128"/>
    </font>
    <font>
      <sz val="9"/>
      <color rgb="FF000000"/>
      <name val="Meiryo UI"/>
      <family val="3"/>
      <charset val="128"/>
    </font>
    <font>
      <sz val="11"/>
      <name val="ＭＳ Ｐゴシック"/>
      <family val="2"/>
      <charset val="128"/>
      <scheme val="minor"/>
    </font>
    <font>
      <sz val="14"/>
      <color theme="1"/>
      <name val="ＭＳ Ｐ明朝"/>
      <family val="1"/>
      <charset val="128"/>
    </font>
    <font>
      <sz val="13"/>
      <color theme="1"/>
      <name val="ＭＳ Ｐ明朝"/>
      <family val="1"/>
      <charset val="128"/>
    </font>
    <font>
      <sz val="13"/>
      <name val="ＭＳ Ｐゴシック"/>
      <family val="2"/>
      <charset val="128"/>
      <scheme val="minor"/>
    </font>
    <font>
      <sz val="13"/>
      <name val="ＭＳ Ｐ明朝"/>
      <family val="1"/>
      <charset val="128"/>
    </font>
    <font>
      <sz val="10"/>
      <color theme="1"/>
      <name val="ＭＳ Ｐ明朝"/>
      <family val="1"/>
      <charset val="128"/>
    </font>
    <font>
      <sz val="11"/>
      <color rgb="FFFF0000"/>
      <name val="ＭＳ Ｐ明朝"/>
      <family val="1"/>
      <charset val="128"/>
    </font>
    <font>
      <b/>
      <u/>
      <sz val="11"/>
      <name val="ＭＳ Ｐ明朝"/>
      <family val="1"/>
      <charset val="128"/>
    </font>
    <font>
      <b/>
      <u/>
      <sz val="12"/>
      <color rgb="FFFF0000"/>
      <name val="HGSｺﾞｼｯｸE"/>
      <family val="3"/>
      <charset val="128"/>
    </font>
    <font>
      <sz val="11"/>
      <color theme="0" tint="-0.249977111117893"/>
      <name val="ＭＳ Ｐ明朝"/>
      <family val="1"/>
      <charset val="128"/>
    </font>
    <font>
      <sz val="16"/>
      <color theme="0" tint="-0.249977111117893"/>
      <name val="ＭＳ Ｐ明朝"/>
      <family val="1"/>
      <charset val="128"/>
    </font>
    <font>
      <sz val="10"/>
      <color theme="0" tint="-0.249977111117893"/>
      <name val="ＭＳ Ｐ明朝"/>
      <family val="1"/>
      <charset val="128"/>
    </font>
    <font>
      <u/>
      <sz val="10"/>
      <name val="ＭＳ Ｐ明朝"/>
      <family val="1"/>
      <charset val="128"/>
    </font>
    <font>
      <sz val="9"/>
      <color theme="0" tint="-0.249977111117893"/>
      <name val="ＭＳ Ｐ明朝"/>
      <family val="1"/>
      <charset val="128"/>
    </font>
    <font>
      <sz val="8"/>
      <color theme="0" tint="-0.249977111117893"/>
      <name val="ＭＳ Ｐ明朝"/>
      <family val="1"/>
      <charset val="128"/>
    </font>
    <font>
      <b/>
      <sz val="14"/>
      <name val="ＭＳ Ｐ明朝"/>
      <family val="1"/>
      <charset val="128"/>
    </font>
    <font>
      <sz val="9"/>
      <color rgb="FFFF0000"/>
      <name val="ＭＳ Ｐ明朝"/>
      <family val="1"/>
      <charset val="128"/>
    </font>
    <font>
      <b/>
      <sz val="9"/>
      <color indexed="81"/>
      <name val="ＭＳ Ｐゴシック"/>
      <family val="3"/>
      <charset val="128"/>
    </font>
    <font>
      <b/>
      <sz val="11"/>
      <color theme="1"/>
      <name val="ＭＳ Ｐゴシック"/>
      <family val="2"/>
      <scheme val="minor"/>
    </font>
    <font>
      <b/>
      <sz val="11"/>
      <color theme="1"/>
      <name val="ＭＳ Ｐゴシック"/>
      <family val="2"/>
      <charset val="128"/>
      <scheme val="minor"/>
    </font>
    <font>
      <b/>
      <sz val="8"/>
      <name val="ＭＳ Ｐ明朝"/>
      <family val="1"/>
      <charset val="128"/>
    </font>
    <font>
      <b/>
      <sz val="11"/>
      <color theme="0" tint="-0.249977111117893"/>
      <name val="ＭＳ Ｐ明朝"/>
      <family val="1"/>
      <charset val="128"/>
    </font>
    <font>
      <b/>
      <sz val="14"/>
      <color theme="1"/>
      <name val="ＭＳ Ｐ明朝"/>
      <family val="1"/>
      <charset val="128"/>
    </font>
    <font>
      <b/>
      <sz val="11"/>
      <color theme="1"/>
      <name val="ＭＳ Ｐ明朝"/>
      <family val="1"/>
      <charset val="128"/>
    </font>
    <font>
      <b/>
      <sz val="16"/>
      <color theme="1"/>
      <name val="ＭＳ Ｐ明朝"/>
      <family val="1"/>
      <charset val="128"/>
    </font>
    <font>
      <b/>
      <sz val="11"/>
      <name val="ＭＳ Ｐゴシック"/>
      <family val="2"/>
      <charset val="128"/>
      <scheme val="minor"/>
    </font>
    <font>
      <b/>
      <sz val="12"/>
      <color theme="1"/>
      <name val="ＭＳ Ｐゴシック"/>
      <family val="3"/>
      <charset val="128"/>
      <scheme val="minor"/>
    </font>
    <font>
      <sz val="6"/>
      <color theme="1"/>
      <name val="ＭＳ Ｐ明朝"/>
      <family val="1"/>
      <charset val="128"/>
    </font>
    <font>
      <sz val="6"/>
      <color theme="1"/>
      <name val="ＭＳ Ｐゴシック"/>
      <family val="2"/>
      <scheme val="minor"/>
    </font>
    <font>
      <b/>
      <sz val="10"/>
      <name val="ＭＳ Ｐ明朝"/>
      <family val="1"/>
      <charset val="128"/>
    </font>
    <font>
      <b/>
      <sz val="9"/>
      <color rgb="FFFF0000"/>
      <name val="ＭＳ Ｐ明朝"/>
      <family val="1"/>
      <charset val="128"/>
    </font>
    <font>
      <sz val="8"/>
      <color theme="1"/>
      <name val="ＭＳ Ｐゴシック"/>
      <family val="2"/>
      <scheme val="minor"/>
    </font>
    <font>
      <sz val="12"/>
      <color theme="1"/>
      <name val="ＭＳ Ｐゴシック"/>
      <family val="2"/>
      <scheme val="minor"/>
    </font>
  </fonts>
  <fills count="7">
    <fill>
      <patternFill patternType="none"/>
    </fill>
    <fill>
      <patternFill patternType="gray125"/>
    </fill>
    <fill>
      <patternFill patternType="solid">
        <fgColor theme="0" tint="-0.14999847407452621"/>
        <bgColor indexed="64"/>
      </patternFill>
    </fill>
    <fill>
      <patternFill patternType="solid">
        <fgColor rgb="FFFFFFCC"/>
        <bgColor rgb="FFFFFF99"/>
      </patternFill>
    </fill>
    <fill>
      <patternFill patternType="solid">
        <fgColor theme="8" tint="0.79998168889431442"/>
        <bgColor indexed="64"/>
      </patternFill>
    </fill>
    <fill>
      <patternFill patternType="solid">
        <fgColor rgb="FFDAEEF3"/>
        <bgColor indexed="64"/>
      </patternFill>
    </fill>
    <fill>
      <patternFill patternType="solid">
        <fgColor theme="0"/>
        <bgColor indexed="64"/>
      </patternFill>
    </fill>
  </fills>
  <borders count="10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rgb="FFB2B2B2"/>
      </left>
      <right style="thin">
        <color rgb="FFB2B2B2"/>
      </right>
      <top style="thin">
        <color rgb="FFB2B2B2"/>
      </top>
      <bottom style="thin">
        <color rgb="FFB2B2B2"/>
      </bottom>
      <diagonal/>
    </border>
    <border>
      <left/>
      <right style="dashed">
        <color theme="1"/>
      </right>
      <top/>
      <bottom style="dashed">
        <color theme="1"/>
      </bottom>
      <diagonal/>
    </border>
    <border>
      <left/>
      <right/>
      <top/>
      <bottom style="dashed">
        <color theme="1"/>
      </bottom>
      <diagonal/>
    </border>
    <border>
      <left style="dashed">
        <color theme="1"/>
      </left>
      <right/>
      <top/>
      <bottom style="dashed">
        <color theme="1"/>
      </bottom>
      <diagonal/>
    </border>
    <border>
      <left/>
      <right style="dashed">
        <color theme="1"/>
      </right>
      <top/>
      <bottom/>
      <diagonal/>
    </border>
    <border>
      <left style="dashed">
        <color theme="1"/>
      </left>
      <right/>
      <top/>
      <bottom/>
      <diagonal/>
    </border>
    <border>
      <left/>
      <right style="dashed">
        <color theme="1"/>
      </right>
      <top style="dashed">
        <color theme="1"/>
      </top>
      <bottom/>
      <diagonal/>
    </border>
    <border>
      <left/>
      <right/>
      <top style="dashed">
        <color theme="1"/>
      </top>
      <bottom/>
      <diagonal/>
    </border>
    <border>
      <left style="dashed">
        <color theme="1"/>
      </left>
      <right/>
      <top style="dashed">
        <color theme="1"/>
      </top>
      <bottom/>
      <diagonal/>
    </border>
    <border>
      <left/>
      <right/>
      <top style="medium">
        <color indexed="64"/>
      </top>
      <bottom style="thin">
        <color indexed="64"/>
      </bottom>
      <diagonal/>
    </border>
    <border>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hair">
        <color indexed="64"/>
      </left>
      <right/>
      <top style="thin">
        <color indexed="64"/>
      </top>
      <bottom/>
      <diagonal/>
    </border>
    <border>
      <left style="hair">
        <color indexed="64"/>
      </left>
      <right/>
      <top/>
      <bottom style="thin">
        <color indexed="64"/>
      </bottom>
      <diagonal/>
    </border>
    <border>
      <left/>
      <right style="hair">
        <color indexed="64"/>
      </right>
      <top/>
      <bottom style="thin">
        <color indexed="64"/>
      </bottom>
      <diagonal/>
    </border>
    <border>
      <left style="medium">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bottom style="hair">
        <color indexed="64"/>
      </bottom>
      <diagonal/>
    </border>
    <border>
      <left/>
      <right/>
      <top/>
      <bottom style="hair">
        <color indexed="64"/>
      </bottom>
      <diagonal/>
    </border>
    <border>
      <left style="thin">
        <color indexed="64"/>
      </left>
      <right/>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style="thin">
        <color indexed="64"/>
      </left>
      <right/>
      <top style="hair">
        <color indexed="64"/>
      </top>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hair">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thin">
        <color indexed="64"/>
      </right>
      <top style="hair">
        <color indexed="64"/>
      </top>
      <bottom style="thin">
        <color indexed="64"/>
      </bottom>
      <diagonal/>
    </border>
    <border>
      <left style="dashed">
        <color auto="1"/>
      </left>
      <right/>
      <top style="dashed">
        <color auto="1"/>
      </top>
      <bottom/>
      <diagonal/>
    </border>
    <border>
      <left/>
      <right/>
      <top style="dashed">
        <color auto="1"/>
      </top>
      <bottom/>
      <diagonal/>
    </border>
    <border>
      <left/>
      <right style="dashed">
        <color auto="1"/>
      </right>
      <top style="dashed">
        <color auto="1"/>
      </top>
      <bottom/>
      <diagonal/>
    </border>
    <border>
      <left style="dashed">
        <color auto="1"/>
      </left>
      <right/>
      <top/>
      <bottom/>
      <diagonal/>
    </border>
    <border>
      <left/>
      <right style="dashed">
        <color auto="1"/>
      </right>
      <top/>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hair">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diagonal/>
    </border>
    <border>
      <left style="medium">
        <color indexed="64"/>
      </left>
      <right/>
      <top style="thin">
        <color indexed="64"/>
      </top>
      <bottom/>
      <diagonal/>
    </border>
    <border>
      <left/>
      <right style="hair">
        <color indexed="64"/>
      </right>
      <top style="thin">
        <color indexed="64"/>
      </top>
      <bottom/>
      <diagonal/>
    </border>
    <border>
      <left/>
      <right style="medium">
        <color indexed="64"/>
      </right>
      <top/>
      <bottom style="thin">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style="medium">
        <color indexed="64"/>
      </left>
      <right/>
      <top style="thin">
        <color indexed="64"/>
      </top>
      <bottom style="medium">
        <color indexed="64"/>
      </bottom>
      <diagonal style="thin">
        <color indexed="64"/>
      </diagonal>
    </border>
    <border diagonalDown="1">
      <left/>
      <right/>
      <top style="thin">
        <color indexed="64"/>
      </top>
      <bottom style="medium">
        <color indexed="64"/>
      </bottom>
      <diagonal style="thin">
        <color indexed="64"/>
      </diagonal>
    </border>
    <border diagonalDown="1">
      <left/>
      <right style="medium">
        <color indexed="64"/>
      </right>
      <top style="thin">
        <color indexed="64"/>
      </top>
      <bottom style="medium">
        <color indexed="64"/>
      </bottom>
      <diagonal style="thin">
        <color indexed="64"/>
      </diagonal>
    </border>
    <border>
      <left/>
      <right/>
      <top style="medium">
        <color indexed="64"/>
      </top>
      <bottom/>
      <diagonal/>
    </border>
    <border diagonalDown="1">
      <left style="thin">
        <color indexed="64"/>
      </left>
      <right/>
      <top/>
      <bottom/>
      <diagonal style="thin">
        <color indexed="64"/>
      </diagonal>
    </border>
    <border diagonalDown="1">
      <left/>
      <right/>
      <top/>
      <bottom/>
      <diagonal style="thin">
        <color indexed="64"/>
      </diagonal>
    </border>
    <border>
      <left style="medium">
        <color indexed="64"/>
      </left>
      <right/>
      <top/>
      <bottom/>
      <diagonal/>
    </border>
    <border>
      <left style="medium">
        <color indexed="64"/>
      </left>
      <right/>
      <top style="thin">
        <color indexed="64"/>
      </top>
      <bottom style="thin">
        <color indexed="64"/>
      </bottom>
      <diagonal/>
    </border>
    <border diagonalDown="1">
      <left/>
      <right/>
      <top style="thin">
        <color indexed="64"/>
      </top>
      <bottom style="thin">
        <color indexed="64"/>
      </bottom>
      <diagonal style="thin">
        <color indexed="64"/>
      </diagonal>
    </border>
    <border diagonalDown="1">
      <left/>
      <right style="medium">
        <color indexed="64"/>
      </right>
      <top style="thin">
        <color indexed="64"/>
      </top>
      <bottom style="thin">
        <color indexed="64"/>
      </bottom>
      <diagonal style="thin">
        <color indexed="64"/>
      </diagonal>
    </border>
    <border diagonalDown="1">
      <left style="medium">
        <color indexed="64"/>
      </left>
      <right/>
      <top style="thin">
        <color indexed="64"/>
      </top>
      <bottom style="thin">
        <color indexed="64"/>
      </bottom>
      <diagonal style="thin">
        <color indexed="64"/>
      </diagonal>
    </border>
    <border>
      <left style="medium">
        <color indexed="64"/>
      </left>
      <right/>
      <top style="thin">
        <color indexed="64"/>
      </top>
      <bottom style="hair">
        <color indexed="64"/>
      </bottom>
      <diagonal/>
    </border>
    <border>
      <left/>
      <right style="hair">
        <color indexed="64"/>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style="dashed">
        <color auto="1"/>
      </left>
      <right/>
      <top/>
      <bottom style="dashed">
        <color auto="1"/>
      </bottom>
      <diagonal/>
    </border>
    <border>
      <left/>
      <right/>
      <top/>
      <bottom style="dashed">
        <color auto="1"/>
      </bottom>
      <diagonal/>
    </border>
    <border>
      <left/>
      <right style="dashed">
        <color auto="1"/>
      </right>
      <top/>
      <bottom style="dashed">
        <color auto="1"/>
      </bottom>
      <diagonal/>
    </border>
  </borders>
  <cellStyleXfs count="13">
    <xf numFmtId="0" fontId="0" fillId="0" borderId="0"/>
    <xf numFmtId="0" fontId="10" fillId="0" borderId="0">
      <alignment vertical="center"/>
    </xf>
    <xf numFmtId="0" fontId="24" fillId="0" borderId="0"/>
    <xf numFmtId="0" fontId="9" fillId="0" borderId="0">
      <alignment vertical="center"/>
    </xf>
    <xf numFmtId="0" fontId="8" fillId="0" borderId="0">
      <alignment vertical="center"/>
    </xf>
    <xf numFmtId="0" fontId="25" fillId="3" borderId="19">
      <alignment horizontal="left" vertical="top"/>
      <protection locked="0"/>
    </xf>
    <xf numFmtId="38" fontId="24" fillId="0" borderId="0" applyFont="0" applyFill="0" applyBorder="0" applyAlignment="0" applyProtection="0">
      <alignment vertical="center"/>
    </xf>
    <xf numFmtId="0" fontId="7" fillId="0" borderId="0">
      <alignment vertical="center"/>
    </xf>
    <xf numFmtId="0" fontId="6" fillId="0" borderId="0">
      <alignment vertical="center"/>
    </xf>
    <xf numFmtId="0" fontId="5" fillId="0" borderId="0">
      <alignment vertical="center"/>
    </xf>
    <xf numFmtId="0" fontId="4" fillId="0" borderId="0">
      <alignment vertical="center"/>
    </xf>
    <xf numFmtId="0" fontId="2" fillId="0" borderId="0">
      <alignment vertical="center"/>
    </xf>
    <xf numFmtId="0" fontId="1" fillId="0" borderId="0">
      <alignment vertical="center"/>
    </xf>
  </cellStyleXfs>
  <cellXfs count="900">
    <xf numFmtId="0" fontId="0" fillId="0" borderId="0" xfId="0"/>
    <xf numFmtId="0" fontId="16" fillId="2" borderId="0" xfId="0" applyFont="1" applyFill="1" applyAlignment="1">
      <alignment vertical="center"/>
    </xf>
    <xf numFmtId="0" fontId="17" fillId="2" borderId="0" xfId="0" applyFont="1" applyFill="1" applyAlignment="1">
      <alignment vertical="center"/>
    </xf>
    <xf numFmtId="0" fontId="18" fillId="2" borderId="0" xfId="0" applyFont="1" applyFill="1" applyAlignment="1">
      <alignment vertical="center"/>
    </xf>
    <xf numFmtId="14" fontId="18" fillId="2" borderId="0" xfId="0" applyNumberFormat="1" applyFont="1" applyFill="1" applyAlignment="1">
      <alignment vertical="center"/>
    </xf>
    <xf numFmtId="0" fontId="18" fillId="2" borderId="0" xfId="0" applyFont="1" applyFill="1" applyAlignment="1">
      <alignment horizontal="left" vertical="center"/>
    </xf>
    <xf numFmtId="0" fontId="0" fillId="0" borderId="0" xfId="0" applyAlignment="1">
      <alignment horizontal="center"/>
    </xf>
    <xf numFmtId="49" fontId="0" fillId="0" borderId="0" xfId="0" applyNumberFormat="1" applyAlignment="1">
      <alignment horizontal="right"/>
    </xf>
    <xf numFmtId="49" fontId="0" fillId="0" borderId="0" xfId="0" applyNumberFormat="1" applyAlignment="1">
      <alignment horizontal="center"/>
    </xf>
    <xf numFmtId="0" fontId="0" fillId="0" borderId="0" xfId="0" applyAlignment="1">
      <alignment horizontal="right"/>
    </xf>
    <xf numFmtId="0" fontId="19" fillId="0" borderId="0" xfId="0" applyFont="1" applyAlignment="1">
      <alignment vertical="center"/>
    </xf>
    <xf numFmtId="0" fontId="20" fillId="0" borderId="0" xfId="0" applyFont="1"/>
    <xf numFmtId="0" fontId="20" fillId="0" borderId="0" xfId="0" applyFont="1" applyAlignment="1">
      <alignment vertical="top"/>
    </xf>
    <xf numFmtId="0" fontId="20" fillId="0" borderId="0" xfId="0" applyFont="1" applyAlignment="1">
      <alignment horizontal="right" vertical="center"/>
    </xf>
    <xf numFmtId="0" fontId="20" fillId="0" borderId="0" xfId="0" applyFont="1" applyAlignment="1">
      <alignment vertical="center"/>
    </xf>
    <xf numFmtId="38" fontId="0" fillId="0" borderId="0" xfId="6" applyFont="1" applyAlignment="1">
      <alignment horizontal="right"/>
    </xf>
    <xf numFmtId="0" fontId="20" fillId="0" borderId="0" xfId="0" applyFont="1" applyAlignment="1">
      <alignment horizontal="center" vertical="center"/>
    </xf>
    <xf numFmtId="0" fontId="20" fillId="0" borderId="2" xfId="0" applyFont="1" applyBorder="1"/>
    <xf numFmtId="0" fontId="20" fillId="0" borderId="0" xfId="0" applyFont="1" applyAlignment="1">
      <alignment horizontal="left" vertical="center"/>
    </xf>
    <xf numFmtId="0" fontId="20" fillId="0" borderId="0" xfId="0" applyFont="1" applyAlignment="1">
      <alignment horizontal="left"/>
    </xf>
    <xf numFmtId="49" fontId="20" fillId="0" borderId="0" xfId="0" applyNumberFormat="1" applyFont="1"/>
    <xf numFmtId="49" fontId="20" fillId="0" borderId="0" xfId="0" applyNumberFormat="1" applyFont="1" applyAlignment="1">
      <alignment vertical="center"/>
    </xf>
    <xf numFmtId="49" fontId="20" fillId="0" borderId="0" xfId="0" applyNumberFormat="1" applyFont="1" applyAlignment="1">
      <alignment horizontal="center" vertical="center"/>
    </xf>
    <xf numFmtId="0" fontId="28" fillId="0" borderId="0" xfId="0" applyFont="1" applyAlignment="1">
      <alignment horizontal="center"/>
    </xf>
    <xf numFmtId="0" fontId="20" fillId="0" borderId="0" xfId="0" applyFont="1" applyProtection="1">
      <protection locked="0"/>
    </xf>
    <xf numFmtId="0" fontId="21" fillId="0" borderId="0" xfId="0" applyFont="1"/>
    <xf numFmtId="0" fontId="20" fillId="0" borderId="0" xfId="0" applyFont="1" applyProtection="1">
      <protection hidden="1"/>
    </xf>
    <xf numFmtId="0" fontId="20" fillId="0" borderId="0" xfId="0" applyFont="1" applyAlignment="1" applyProtection="1">
      <alignment vertical="center"/>
      <protection hidden="1"/>
    </xf>
    <xf numFmtId="0" fontId="20" fillId="0" borderId="0" xfId="0" applyFont="1" applyAlignment="1" applyProtection="1">
      <alignment horizontal="center" vertical="center"/>
      <protection hidden="1"/>
    </xf>
    <xf numFmtId="0" fontId="20" fillId="0" borderId="0" xfId="0" applyFont="1" applyAlignment="1" applyProtection="1">
      <alignment vertical="top"/>
      <protection hidden="1"/>
    </xf>
    <xf numFmtId="3" fontId="29" fillId="0" borderId="0" xfId="0" applyNumberFormat="1" applyFont="1" applyAlignment="1" applyProtection="1">
      <alignment horizontal="center"/>
      <protection hidden="1"/>
    </xf>
    <xf numFmtId="0" fontId="29" fillId="0" borderId="0" xfId="0" applyFont="1" applyAlignment="1" applyProtection="1">
      <alignment horizontal="center"/>
      <protection hidden="1"/>
    </xf>
    <xf numFmtId="0" fontId="32" fillId="0" borderId="0" xfId="0" applyFont="1" applyProtection="1">
      <protection hidden="1"/>
    </xf>
    <xf numFmtId="0" fontId="30" fillId="0" borderId="0" xfId="0" applyFont="1" applyProtection="1">
      <protection hidden="1"/>
    </xf>
    <xf numFmtId="38" fontId="0" fillId="0" borderId="0" xfId="6" applyFont="1" applyAlignment="1"/>
    <xf numFmtId="38" fontId="0" fillId="0" borderId="0" xfId="6" applyFont="1" applyAlignment="1">
      <alignment horizontal="center"/>
    </xf>
    <xf numFmtId="0" fontId="20" fillId="0" borderId="2" xfId="0" applyFont="1" applyBorder="1"/>
    <xf numFmtId="0" fontId="20" fillId="0" borderId="0" xfId="0" applyFont="1" applyAlignment="1">
      <alignment vertical="center"/>
    </xf>
    <xf numFmtId="0" fontId="20" fillId="0" borderId="0" xfId="0" applyFont="1" applyAlignment="1">
      <alignment horizontal="left" vertical="center"/>
    </xf>
    <xf numFmtId="0" fontId="20" fillId="0" borderId="0" xfId="0" applyFont="1"/>
    <xf numFmtId="0" fontId="20" fillId="0" borderId="0" xfId="0" applyFont="1" applyAlignment="1">
      <alignment horizontal="left" vertical="center" wrapText="1"/>
    </xf>
    <xf numFmtId="0" fontId="20" fillId="0" borderId="0" xfId="0" applyFont="1" applyAlignment="1">
      <alignment horizontal="center" vertical="center"/>
    </xf>
    <xf numFmtId="0" fontId="19" fillId="0" borderId="0" xfId="0" applyFont="1" applyAlignment="1">
      <alignment horizontal="center"/>
    </xf>
    <xf numFmtId="0" fontId="20" fillId="0" borderId="21" xfId="0" applyFont="1" applyBorder="1"/>
    <xf numFmtId="0" fontId="20" fillId="0" borderId="23" xfId="0" applyFont="1" applyBorder="1"/>
    <xf numFmtId="0" fontId="21" fillId="0" borderId="0" xfId="0" applyFont="1" applyAlignment="1">
      <alignment vertical="center"/>
    </xf>
    <xf numFmtId="0" fontId="21" fillId="0" borderId="0" xfId="0" applyFont="1" applyAlignment="1">
      <alignment horizontal="left" vertical="center"/>
    </xf>
    <xf numFmtId="0" fontId="20" fillId="0" borderId="0" xfId="0" applyFont="1" applyAlignment="1">
      <alignment vertical="center" textRotation="255"/>
    </xf>
    <xf numFmtId="0" fontId="20" fillId="0" borderId="24" xfId="0" applyFont="1" applyBorder="1" applyAlignment="1">
      <alignment vertical="center" textRotation="255"/>
    </xf>
    <xf numFmtId="0" fontId="20" fillId="0" borderId="25" xfId="0" applyFont="1" applyBorder="1"/>
    <xf numFmtId="0" fontId="20" fillId="0" borderId="26" xfId="0" applyFont="1" applyBorder="1"/>
    <xf numFmtId="0" fontId="20" fillId="0" borderId="26" xfId="0" applyFont="1" applyBorder="1" applyAlignment="1">
      <alignment vertical="center"/>
    </xf>
    <xf numFmtId="0" fontId="20" fillId="0" borderId="26" xfId="0" applyFont="1" applyBorder="1" applyAlignment="1">
      <alignment horizontal="center" vertical="center"/>
    </xf>
    <xf numFmtId="0" fontId="20" fillId="0" borderId="26" xfId="0" applyFont="1" applyBorder="1" applyAlignment="1">
      <alignment vertical="center" textRotation="255"/>
    </xf>
    <xf numFmtId="0" fontId="20" fillId="0" borderId="27" xfId="0" applyFont="1" applyBorder="1" applyAlignment="1">
      <alignment vertical="center"/>
    </xf>
    <xf numFmtId="0" fontId="20" fillId="0" borderId="2" xfId="0" applyFont="1" applyBorder="1" applyAlignment="1">
      <alignment horizontal="right" vertical="center"/>
    </xf>
    <xf numFmtId="0" fontId="19" fillId="0" borderId="4" xfId="0" applyFont="1" applyBorder="1"/>
    <xf numFmtId="0" fontId="20" fillId="0" borderId="12" xfId="0" applyFont="1" applyBorder="1" applyAlignment="1">
      <alignment horizontal="left" vertical="center"/>
    </xf>
    <xf numFmtId="0" fontId="20" fillId="0" borderId="4" xfId="0" applyFont="1" applyBorder="1" applyAlignment="1">
      <alignment horizontal="right" vertical="center"/>
    </xf>
    <xf numFmtId="0" fontId="36" fillId="0" borderId="0" xfId="0" applyFont="1" applyAlignment="1">
      <alignment horizontal="left" vertical="top"/>
    </xf>
    <xf numFmtId="0" fontId="39" fillId="0" borderId="0" xfId="0" applyFont="1"/>
    <xf numFmtId="0" fontId="39" fillId="0" borderId="0" xfId="0" applyFont="1" applyProtection="1">
      <protection hidden="1"/>
    </xf>
    <xf numFmtId="0" fontId="39" fillId="0" borderId="20" xfId="0" applyFont="1" applyBorder="1"/>
    <xf numFmtId="0" fontId="39" fillId="0" borderId="21" xfId="0" applyFont="1" applyBorder="1"/>
    <xf numFmtId="0" fontId="39" fillId="0" borderId="22" xfId="0" applyFont="1" applyBorder="1"/>
    <xf numFmtId="0" fontId="39" fillId="0" borderId="0" xfId="0" applyFont="1" applyProtection="1">
      <protection locked="0"/>
    </xf>
    <xf numFmtId="0" fontId="40" fillId="0" borderId="0" xfId="0" applyFont="1" applyProtection="1">
      <protection hidden="1"/>
    </xf>
    <xf numFmtId="0" fontId="20" fillId="0" borderId="0" xfId="0" applyFont="1" applyAlignment="1">
      <alignment vertical="center" wrapText="1"/>
    </xf>
    <xf numFmtId="0" fontId="20" fillId="0" borderId="0" xfId="0" applyFont="1" applyAlignment="1">
      <alignment horizontal="center" vertical="center" wrapText="1"/>
    </xf>
    <xf numFmtId="0" fontId="20" fillId="0" borderId="0" xfId="0" applyFont="1" applyAlignment="1" applyProtection="1">
      <alignment vertical="center" wrapText="1"/>
      <protection hidden="1"/>
    </xf>
    <xf numFmtId="0" fontId="21" fillId="0" borderId="1" xfId="0" applyFont="1" applyBorder="1"/>
    <xf numFmtId="0" fontId="20" fillId="0" borderId="0" xfId="0" applyFont="1" applyAlignment="1" applyProtection="1">
      <alignment horizontal="left" vertical="center" wrapText="1"/>
      <protection hidden="1"/>
    </xf>
    <xf numFmtId="0" fontId="27" fillId="0" borderId="0" xfId="0" applyFont="1" applyProtection="1">
      <protection locked="0"/>
    </xf>
    <xf numFmtId="0" fontId="20" fillId="0" borderId="2" xfId="0" applyFont="1" applyBorder="1" applyAlignment="1">
      <alignment horizontal="left"/>
    </xf>
    <xf numFmtId="0" fontId="20" fillId="0" borderId="2" xfId="0" applyFont="1" applyBorder="1" applyAlignment="1">
      <alignment horizontal="left" vertical="center"/>
    </xf>
    <xf numFmtId="0" fontId="20" fillId="0" borderId="0" xfId="0" applyFont="1" applyAlignment="1">
      <alignment vertical="top" wrapText="1"/>
    </xf>
    <xf numFmtId="0" fontId="20" fillId="0" borderId="0" xfId="0" applyFont="1" applyAlignment="1">
      <alignment horizontal="center"/>
    </xf>
    <xf numFmtId="0" fontId="20" fillId="0" borderId="12" xfId="0" applyFont="1" applyBorder="1" applyAlignment="1">
      <alignment vertical="center"/>
    </xf>
    <xf numFmtId="0" fontId="0" fillId="0" borderId="0" xfId="0" applyAlignment="1">
      <alignment vertical="center"/>
    </xf>
    <xf numFmtId="14" fontId="0" fillId="0" borderId="0" xfId="0" applyNumberFormat="1" applyAlignment="1">
      <alignment horizontal="left" vertical="center"/>
    </xf>
    <xf numFmtId="0" fontId="20" fillId="0" borderId="0" xfId="0" applyFont="1" applyAlignment="1">
      <alignment vertical="center"/>
    </xf>
    <xf numFmtId="0" fontId="20" fillId="0" borderId="0" xfId="0" applyFont="1"/>
    <xf numFmtId="0" fontId="20" fillId="0" borderId="0" xfId="0" applyFont="1" applyAlignment="1">
      <alignment horizontal="center" vertical="center"/>
    </xf>
    <xf numFmtId="0" fontId="20" fillId="0" borderId="12" xfId="0" applyFont="1" applyBorder="1" applyAlignment="1">
      <alignment horizontal="center" vertical="center"/>
    </xf>
    <xf numFmtId="0" fontId="20" fillId="0" borderId="0" xfId="0" applyFont="1" applyAlignment="1">
      <alignment vertical="top"/>
    </xf>
    <xf numFmtId="0" fontId="21" fillId="0" borderId="1" xfId="0" applyFont="1" applyBorder="1" applyAlignment="1">
      <alignment horizontal="center" vertical="center" wrapText="1"/>
    </xf>
    <xf numFmtId="0" fontId="21" fillId="0" borderId="0" xfId="0" applyFont="1" applyAlignment="1">
      <alignment vertical="top"/>
    </xf>
    <xf numFmtId="0" fontId="20" fillId="0" borderId="41" xfId="0" applyFont="1" applyBorder="1" applyAlignment="1">
      <alignment horizontal="center" vertical="center" wrapText="1"/>
    </xf>
    <xf numFmtId="0" fontId="20" fillId="0" borderId="4" xfId="0" applyFont="1" applyBorder="1" applyAlignment="1" applyProtection="1">
      <alignment vertical="center" wrapText="1"/>
      <protection locked="0"/>
    </xf>
    <xf numFmtId="0" fontId="20" fillId="0" borderId="4" xfId="0" applyFont="1" applyBorder="1" applyAlignment="1">
      <alignment vertical="center" wrapText="1"/>
    </xf>
    <xf numFmtId="0" fontId="20" fillId="0" borderId="5" xfId="0" applyFont="1" applyBorder="1" applyAlignment="1">
      <alignment vertical="center" wrapText="1"/>
    </xf>
    <xf numFmtId="0" fontId="20" fillId="0" borderId="40" xfId="0" applyFont="1" applyBorder="1" applyAlignment="1">
      <alignment horizontal="center" vertical="center" wrapText="1"/>
    </xf>
    <xf numFmtId="0" fontId="20" fillId="0" borderId="2" xfId="0" applyFont="1" applyBorder="1" applyAlignment="1" applyProtection="1">
      <alignment vertical="center" wrapText="1"/>
      <protection locked="0"/>
    </xf>
    <xf numFmtId="0" fontId="20" fillId="0" borderId="2" xfId="0" applyFont="1" applyBorder="1" applyAlignment="1">
      <alignment vertical="center" wrapText="1"/>
    </xf>
    <xf numFmtId="0" fontId="20" fillId="0" borderId="7" xfId="0" applyFont="1" applyBorder="1" applyAlignment="1">
      <alignment vertical="center" wrapText="1"/>
    </xf>
    <xf numFmtId="0" fontId="20" fillId="0" borderId="67" xfId="0" applyFont="1" applyBorder="1" applyAlignment="1">
      <alignment horizontal="center" vertical="center" wrapText="1"/>
    </xf>
    <xf numFmtId="0" fontId="20" fillId="0" borderId="38" xfId="0" applyFont="1" applyBorder="1" applyAlignment="1" applyProtection="1">
      <alignment vertical="center" wrapText="1"/>
      <protection locked="0"/>
    </xf>
    <xf numFmtId="0" fontId="20" fillId="0" borderId="38" xfId="0" applyFont="1" applyBorder="1" applyAlignment="1">
      <alignment vertical="center" wrapText="1"/>
    </xf>
    <xf numFmtId="0" fontId="20" fillId="0" borderId="45" xfId="0" applyFont="1" applyBorder="1" applyAlignment="1">
      <alignment vertical="center" wrapText="1"/>
    </xf>
    <xf numFmtId="0" fontId="20" fillId="0" borderId="0" xfId="0" applyFont="1" applyAlignment="1">
      <alignment wrapText="1"/>
    </xf>
    <xf numFmtId="49" fontId="20" fillId="0" borderId="0" xfId="0" applyNumberFormat="1" applyFont="1" applyAlignment="1">
      <alignment horizontal="left" vertical="top"/>
    </xf>
    <xf numFmtId="49" fontId="21" fillId="0" borderId="0" xfId="0" applyNumberFormat="1" applyFont="1" applyAlignment="1">
      <alignment horizontal="left"/>
    </xf>
    <xf numFmtId="0" fontId="20" fillId="0" borderId="0" xfId="10" applyFont="1" applyAlignment="1">
      <alignment vertical="center" wrapText="1"/>
    </xf>
    <xf numFmtId="0" fontId="20" fillId="0" borderId="10" xfId="0" applyFont="1" applyBorder="1" applyAlignment="1">
      <alignment vertical="center" wrapText="1"/>
    </xf>
    <xf numFmtId="0" fontId="20" fillId="0" borderId="11" xfId="0" applyFont="1" applyBorder="1" applyAlignment="1">
      <alignment vertical="center" wrapText="1"/>
    </xf>
    <xf numFmtId="0" fontId="26" fillId="0" borderId="37" xfId="0" applyFont="1" applyBorder="1" applyAlignment="1" applyProtection="1">
      <alignment horizontal="left" vertical="center" wrapText="1"/>
      <protection locked="0"/>
    </xf>
    <xf numFmtId="0" fontId="26" fillId="0" borderId="70" xfId="0" applyFont="1" applyBorder="1" applyAlignment="1" applyProtection="1">
      <alignment horizontal="left" vertical="center" wrapText="1"/>
      <protection locked="0"/>
    </xf>
    <xf numFmtId="0" fontId="26" fillId="0" borderId="1" xfId="0" applyFont="1" applyBorder="1" applyAlignment="1" applyProtection="1">
      <alignment horizontal="left" vertical="center" wrapText="1"/>
      <protection locked="0"/>
    </xf>
    <xf numFmtId="0" fontId="21" fillId="0" borderId="0" xfId="0" applyFont="1" applyAlignment="1" applyProtection="1">
      <alignment vertical="top"/>
      <protection hidden="1"/>
    </xf>
    <xf numFmtId="0" fontId="20" fillId="0" borderId="0" xfId="0" applyFont="1" applyAlignment="1">
      <alignment horizontal="left" wrapText="1"/>
    </xf>
    <xf numFmtId="0" fontId="21" fillId="0" borderId="27" xfId="0" applyFont="1" applyBorder="1" applyAlignment="1">
      <alignment vertical="top"/>
    </xf>
    <xf numFmtId="0" fontId="21" fillId="0" borderId="26" xfId="0" applyFont="1" applyBorder="1" applyAlignment="1">
      <alignment vertical="top"/>
    </xf>
    <xf numFmtId="0" fontId="21" fillId="0" borderId="25" xfId="0" applyFont="1" applyBorder="1" applyAlignment="1">
      <alignment vertical="top"/>
    </xf>
    <xf numFmtId="0" fontId="21" fillId="0" borderId="24" xfId="0" applyFont="1" applyBorder="1" applyAlignment="1">
      <alignment vertical="top"/>
    </xf>
    <xf numFmtId="0" fontId="21" fillId="0" borderId="23" xfId="0" applyFont="1" applyBorder="1" applyAlignment="1">
      <alignment vertical="top"/>
    </xf>
    <xf numFmtId="0" fontId="20" fillId="0" borderId="24" xfId="0" applyFont="1" applyBorder="1" applyAlignment="1">
      <alignment horizontal="center"/>
    </xf>
    <xf numFmtId="0" fontId="20" fillId="0" borderId="23" xfId="0" applyFont="1" applyBorder="1" applyAlignment="1">
      <alignment wrapText="1"/>
    </xf>
    <xf numFmtId="0" fontId="20" fillId="0" borderId="22" xfId="0" applyFont="1" applyBorder="1" applyAlignment="1">
      <alignment horizontal="center"/>
    </xf>
    <xf numFmtId="0" fontId="20" fillId="0" borderId="21" xfId="0" applyFont="1" applyBorder="1" applyAlignment="1">
      <alignment vertical="center"/>
    </xf>
    <xf numFmtId="0" fontId="20" fillId="0" borderId="20" xfId="0" applyFont="1" applyBorder="1" applyAlignment="1">
      <alignment wrapText="1"/>
    </xf>
    <xf numFmtId="0" fontId="49" fillId="0" borderId="0" xfId="0" applyFont="1" applyAlignment="1" applyProtection="1">
      <alignment wrapText="1"/>
      <protection hidden="1"/>
    </xf>
    <xf numFmtId="0" fontId="20" fillId="0" borderId="0" xfId="0" applyFont="1" applyAlignment="1">
      <alignment horizontal="center" vertical="top"/>
    </xf>
    <xf numFmtId="0" fontId="22" fillId="0" borderId="2" xfId="0" applyFont="1" applyBorder="1" applyAlignment="1">
      <alignment horizontal="right"/>
    </xf>
    <xf numFmtId="0" fontId="20" fillId="0" borderId="3" xfId="0" applyFont="1" applyBorder="1" applyAlignment="1">
      <alignment horizontal="right" vertical="center"/>
    </xf>
    <xf numFmtId="0" fontId="20" fillId="0" borderId="8" xfId="0" applyFont="1" applyBorder="1" applyAlignment="1">
      <alignment horizontal="right" vertical="center"/>
    </xf>
    <xf numFmtId="0" fontId="20" fillId="0" borderId="12" xfId="0" applyFont="1" applyBorder="1" applyAlignment="1" applyProtection="1">
      <alignment horizontal="left" vertical="center"/>
      <protection hidden="1"/>
    </xf>
    <xf numFmtId="0" fontId="20" fillId="0" borderId="0" xfId="0" applyFont="1" applyAlignment="1" applyProtection="1">
      <alignment horizontal="right" vertical="center"/>
      <protection hidden="1"/>
    </xf>
    <xf numFmtId="0" fontId="20" fillId="0" borderId="3" xfId="0" applyFont="1" applyBorder="1" applyAlignment="1">
      <alignment vertical="top" wrapText="1"/>
    </xf>
    <xf numFmtId="0" fontId="20" fillId="0" borderId="4" xfId="0" applyFont="1" applyBorder="1" applyAlignment="1">
      <alignment vertical="top" wrapText="1"/>
    </xf>
    <xf numFmtId="0" fontId="20" fillId="0" borderId="5" xfId="0" applyFont="1" applyBorder="1" applyAlignment="1">
      <alignment vertical="top" wrapText="1"/>
    </xf>
    <xf numFmtId="0" fontId="20" fillId="0" borderId="8" xfId="0" applyFont="1" applyBorder="1" applyAlignment="1">
      <alignment vertical="center" wrapText="1"/>
    </xf>
    <xf numFmtId="0" fontId="21" fillId="0" borderId="6" xfId="0" applyFont="1" applyBorder="1" applyAlignment="1" applyProtection="1">
      <alignment vertical="center" wrapText="1"/>
      <protection hidden="1"/>
    </xf>
    <xf numFmtId="0" fontId="21" fillId="0" borderId="2" xfId="0" applyFont="1" applyBorder="1" applyAlignment="1" applyProtection="1">
      <alignment vertical="center" wrapText="1"/>
      <protection hidden="1"/>
    </xf>
    <xf numFmtId="0" fontId="21" fillId="0" borderId="7" xfId="0" applyFont="1" applyBorder="1" applyAlignment="1" applyProtection="1">
      <alignment vertical="center" wrapText="1"/>
      <protection hidden="1"/>
    </xf>
    <xf numFmtId="0" fontId="21" fillId="0" borderId="7" xfId="0" applyFont="1" applyBorder="1" applyAlignment="1" applyProtection="1">
      <alignment vertical="top" wrapText="1"/>
      <protection hidden="1"/>
    </xf>
    <xf numFmtId="0" fontId="38" fillId="0" borderId="0" xfId="0" applyFont="1" applyAlignment="1">
      <alignment vertical="top"/>
    </xf>
    <xf numFmtId="0" fontId="20" fillId="0" borderId="1" xfId="0" applyFont="1" applyBorder="1" applyAlignment="1">
      <alignment horizontal="center" vertical="center" wrapText="1"/>
    </xf>
    <xf numFmtId="0" fontId="20" fillId="0" borderId="0" xfId="0" applyFont="1" applyAlignment="1">
      <alignment vertical="center"/>
    </xf>
    <xf numFmtId="0" fontId="20" fillId="0" borderId="0" xfId="0" applyFont="1"/>
    <xf numFmtId="0" fontId="22" fillId="0" borderId="0" xfId="0" applyFont="1" applyAlignment="1">
      <alignment horizontal="left" vertical="top" wrapText="1"/>
    </xf>
    <xf numFmtId="0" fontId="20" fillId="0" borderId="0" xfId="0" applyFont="1" applyAlignment="1">
      <alignment horizontal="center" vertical="center"/>
    </xf>
    <xf numFmtId="0" fontId="21" fillId="0" borderId="0" xfId="0" applyFont="1" applyAlignment="1">
      <alignment horizontal="left" vertical="center" wrapText="1"/>
    </xf>
    <xf numFmtId="0" fontId="21" fillId="0" borderId="0" xfId="0" applyFont="1" applyAlignment="1">
      <alignment vertical="top"/>
    </xf>
    <xf numFmtId="0" fontId="20" fillId="0" borderId="0" xfId="0" applyFont="1" applyAlignment="1" applyProtection="1">
      <alignment horizontal="center" vertical="center" wrapText="1"/>
      <protection hidden="1"/>
    </xf>
    <xf numFmtId="0" fontId="20" fillId="0" borderId="0" xfId="0" applyFont="1" applyAlignment="1">
      <alignment vertical="center"/>
    </xf>
    <xf numFmtId="0" fontId="20" fillId="0" borderId="0" xfId="0" applyFont="1"/>
    <xf numFmtId="0" fontId="20" fillId="0" borderId="0" xfId="0" applyFont="1" applyAlignment="1">
      <alignment vertical="top"/>
    </xf>
    <xf numFmtId="0" fontId="0" fillId="0" borderId="0" xfId="0"/>
    <xf numFmtId="0" fontId="21" fillId="0" borderId="12" xfId="0" applyFont="1" applyBorder="1" applyAlignment="1">
      <alignment horizontal="left" vertical="center"/>
    </xf>
    <xf numFmtId="0" fontId="21" fillId="0" borderId="0" xfId="0" applyFont="1" applyBorder="1" applyAlignment="1">
      <alignment horizontal="left" vertical="top" wrapText="1"/>
    </xf>
    <xf numFmtId="0" fontId="26" fillId="0" borderId="0" xfId="0" applyFont="1" applyBorder="1" applyAlignment="1">
      <alignment horizontal="left" vertical="center"/>
    </xf>
    <xf numFmtId="0" fontId="21" fillId="0" borderId="0" xfId="0" applyFont="1" applyBorder="1" applyAlignment="1">
      <alignment horizontal="left" vertical="center" wrapText="1"/>
    </xf>
    <xf numFmtId="0" fontId="21" fillId="0" borderId="0" xfId="0" applyFont="1" applyBorder="1" applyAlignment="1">
      <alignment horizontal="left" vertical="center"/>
    </xf>
    <xf numFmtId="0" fontId="21" fillId="0" borderId="8" xfId="0" applyFont="1" applyBorder="1" applyAlignment="1">
      <alignment horizontal="left" vertical="top" wrapText="1"/>
    </xf>
    <xf numFmtId="0" fontId="20" fillId="0" borderId="0" xfId="0" applyFont="1" applyBorder="1" applyAlignment="1">
      <alignment vertical="center"/>
    </xf>
    <xf numFmtId="0" fontId="26" fillId="0" borderId="2" xfId="0" applyFont="1" applyBorder="1" applyAlignment="1">
      <alignment horizontal="left" vertical="center"/>
    </xf>
    <xf numFmtId="0" fontId="26" fillId="0" borderId="2" xfId="0" applyFont="1" applyBorder="1" applyAlignment="1">
      <alignment horizontal="left" vertical="center" wrapText="1"/>
    </xf>
    <xf numFmtId="0" fontId="21" fillId="0" borderId="6" xfId="0" applyFont="1" applyBorder="1" applyAlignment="1">
      <alignment horizontal="left" vertical="top"/>
    </xf>
    <xf numFmtId="0" fontId="21" fillId="0" borderId="2" xfId="0" applyFont="1" applyBorder="1" applyAlignment="1">
      <alignment horizontal="left" vertical="top"/>
    </xf>
    <xf numFmtId="0" fontId="52" fillId="0" borderId="0" xfId="0" applyFont="1" applyProtection="1">
      <protection locked="0" hidden="1"/>
    </xf>
    <xf numFmtId="0" fontId="52" fillId="0" borderId="0" xfId="0" applyFont="1" applyProtection="1">
      <protection locked="0"/>
    </xf>
    <xf numFmtId="0" fontId="52" fillId="0" borderId="0" xfId="0" applyFont="1" applyAlignment="1" applyProtection="1">
      <alignment horizontal="center" vertical="center"/>
      <protection locked="0" hidden="1"/>
    </xf>
    <xf numFmtId="0" fontId="52" fillId="0" borderId="0" xfId="0" applyFont="1" applyAlignment="1" applyProtection="1">
      <alignment horizontal="center" vertical="center"/>
      <protection locked="0"/>
    </xf>
    <xf numFmtId="0" fontId="52" fillId="0" borderId="0" xfId="0" applyFont="1" applyAlignment="1" applyProtection="1">
      <alignment vertical="center"/>
      <protection locked="0"/>
    </xf>
    <xf numFmtId="0" fontId="53" fillId="0" borderId="0" xfId="0" applyFont="1" applyAlignment="1" applyProtection="1">
      <alignment vertical="top"/>
      <protection locked="0"/>
    </xf>
    <xf numFmtId="0" fontId="54" fillId="0" borderId="0" xfId="0" applyFont="1" applyAlignment="1" applyProtection="1">
      <alignment vertical="top"/>
      <protection locked="0"/>
    </xf>
    <xf numFmtId="0" fontId="54" fillId="0" borderId="0" xfId="0" applyFont="1" applyAlignment="1" applyProtection="1">
      <alignment vertical="center"/>
      <protection locked="0"/>
    </xf>
    <xf numFmtId="0" fontId="52" fillId="0" borderId="0" xfId="0" applyFont="1" applyProtection="1">
      <protection hidden="1"/>
    </xf>
    <xf numFmtId="0" fontId="20" fillId="0" borderId="16" xfId="0" applyFont="1" applyBorder="1" applyAlignment="1">
      <alignment horizontal="left" vertical="center" wrapText="1"/>
    </xf>
    <xf numFmtId="0" fontId="20" fillId="0" borderId="18" xfId="0" applyFont="1" applyBorder="1" applyAlignment="1">
      <alignment horizontal="left" vertical="center"/>
    </xf>
    <xf numFmtId="0" fontId="20" fillId="0" borderId="18" xfId="0" applyFont="1" applyBorder="1" applyAlignment="1">
      <alignment horizontal="left" vertical="center" wrapText="1"/>
    </xf>
    <xf numFmtId="0" fontId="20" fillId="0" borderId="18" xfId="0" applyFont="1" applyBorder="1" applyAlignment="1">
      <alignment vertical="center" wrapText="1"/>
    </xf>
    <xf numFmtId="0" fontId="20" fillId="0" borderId="17" xfId="0" applyFont="1" applyBorder="1" applyAlignment="1">
      <alignment vertical="top" wrapText="1"/>
    </xf>
    <xf numFmtId="0" fontId="20" fillId="0" borderId="0" xfId="0" applyFont="1" applyBorder="1"/>
    <xf numFmtId="38" fontId="31" fillId="0" borderId="0" xfId="0" applyNumberFormat="1" applyFont="1" applyBorder="1" applyAlignment="1">
      <alignment horizontal="right" shrinkToFit="1"/>
    </xf>
    <xf numFmtId="0" fontId="31" fillId="0" borderId="0" xfId="0" applyFont="1" applyBorder="1" applyAlignment="1">
      <alignment horizontal="right" shrinkToFit="1"/>
    </xf>
    <xf numFmtId="3" fontId="28" fillId="0" borderId="0" xfId="0" applyNumberFormat="1" applyFont="1" applyAlignment="1" applyProtection="1">
      <alignment horizontal="center" vertical="center"/>
      <protection hidden="1"/>
    </xf>
    <xf numFmtId="0" fontId="52" fillId="0" borderId="0" xfId="0" applyFont="1" applyAlignment="1" applyProtection="1">
      <alignment horizontal="center"/>
      <protection hidden="1"/>
    </xf>
    <xf numFmtId="0" fontId="52" fillId="0" borderId="0" xfId="0" applyFont="1" applyAlignment="1" applyProtection="1">
      <alignment horizontal="center" vertical="center"/>
      <protection hidden="1"/>
    </xf>
    <xf numFmtId="0" fontId="52" fillId="0" borderId="0" xfId="0" applyFont="1" applyAlignment="1" applyProtection="1">
      <alignment horizontal="center"/>
      <protection locked="0"/>
    </xf>
    <xf numFmtId="0" fontId="52" fillId="0" borderId="76" xfId="0" applyFont="1" applyBorder="1" applyAlignment="1" applyProtection="1">
      <alignment horizontal="center"/>
      <protection locked="0"/>
    </xf>
    <xf numFmtId="0" fontId="21" fillId="0" borderId="0" xfId="0" applyFont="1" applyBorder="1" applyAlignment="1">
      <alignment horizontal="left" vertical="center" wrapText="1"/>
    </xf>
    <xf numFmtId="0" fontId="21" fillId="0" borderId="12" xfId="0" applyFont="1" applyBorder="1" applyAlignment="1">
      <alignment horizontal="left" vertical="center"/>
    </xf>
    <xf numFmtId="0" fontId="21" fillId="0" borderId="8" xfId="0" applyFont="1" applyBorder="1" applyAlignment="1">
      <alignment vertical="center" wrapText="1"/>
    </xf>
    <xf numFmtId="0" fontId="21" fillId="0" borderId="12" xfId="0" applyFont="1" applyBorder="1" applyAlignment="1">
      <alignment vertical="center" wrapText="1"/>
    </xf>
    <xf numFmtId="0" fontId="20" fillId="0" borderId="75" xfId="0" applyFont="1" applyBorder="1"/>
    <xf numFmtId="0" fontId="52" fillId="0" borderId="0" xfId="0" applyFont="1" applyAlignment="1" applyProtection="1">
      <alignment vertical="top"/>
      <protection locked="0"/>
    </xf>
    <xf numFmtId="0" fontId="52" fillId="0" borderId="0" xfId="0" applyFont="1" applyAlignment="1" applyProtection="1">
      <alignment vertical="center"/>
      <protection locked="0" hidden="1"/>
    </xf>
    <xf numFmtId="0" fontId="20" fillId="0" borderId="0" xfId="0" applyFont="1" applyFill="1"/>
    <xf numFmtId="0" fontId="22" fillId="0" borderId="0" xfId="0" applyFont="1" applyFill="1"/>
    <xf numFmtId="0" fontId="22" fillId="0" borderId="0" xfId="0" applyFont="1" applyFill="1" applyAlignment="1">
      <alignment horizontal="right" vertical="top"/>
    </xf>
    <xf numFmtId="0" fontId="20" fillId="0" borderId="0" xfId="0" applyFont="1" applyFill="1" applyAlignment="1">
      <alignment horizontal="center" vertical="center"/>
    </xf>
    <xf numFmtId="0" fontId="20" fillId="0" borderId="0" xfId="0" applyFont="1" applyFill="1" applyAlignment="1" applyProtection="1">
      <alignment horizontal="center" vertical="center"/>
      <protection locked="0"/>
    </xf>
    <xf numFmtId="0" fontId="20" fillId="0" borderId="0" xfId="0" applyFont="1" applyFill="1" applyAlignment="1">
      <alignment vertical="center"/>
    </xf>
    <xf numFmtId="0" fontId="22" fillId="0" borderId="0" xfId="0" applyFont="1" applyFill="1" applyAlignment="1">
      <alignment horizontal="left" vertical="top" wrapText="1"/>
    </xf>
    <xf numFmtId="0" fontId="22" fillId="0" borderId="0" xfId="0" applyFont="1" applyFill="1" applyAlignment="1">
      <alignment vertical="top" wrapText="1"/>
    </xf>
    <xf numFmtId="0" fontId="28" fillId="0" borderId="0" xfId="0" applyFont="1" applyFill="1"/>
    <xf numFmtId="0" fontId="20" fillId="0" borderId="0" xfId="0" applyFont="1" applyFill="1" applyAlignment="1">
      <alignment horizontal="right" vertical="center"/>
    </xf>
    <xf numFmtId="0" fontId="26" fillId="0" borderId="0" xfId="0" applyFont="1" applyFill="1" applyAlignment="1">
      <alignment vertical="top"/>
    </xf>
    <xf numFmtId="0" fontId="20" fillId="0" borderId="0" xfId="0" applyFont="1" applyFill="1" applyAlignment="1">
      <alignment horizontal="left"/>
    </xf>
    <xf numFmtId="0" fontId="20" fillId="0" borderId="10" xfId="0" applyFont="1" applyFill="1" applyBorder="1" applyAlignment="1">
      <alignment vertical="center"/>
    </xf>
    <xf numFmtId="0" fontId="28" fillId="0" borderId="0" xfId="0" applyFont="1" applyFill="1" applyBorder="1"/>
    <xf numFmtId="0" fontId="20" fillId="0" borderId="0" xfId="0" applyFont="1" applyFill="1" applyBorder="1" applyAlignment="1">
      <alignment vertical="center"/>
    </xf>
    <xf numFmtId="0" fontId="20" fillId="0" borderId="29" xfId="0" applyFont="1" applyBorder="1" applyAlignment="1">
      <alignment horizontal="center" vertical="center"/>
    </xf>
    <xf numFmtId="0" fontId="19" fillId="0" borderId="31" xfId="0" applyFont="1" applyBorder="1" applyAlignment="1">
      <alignment horizontal="center" vertical="center"/>
    </xf>
    <xf numFmtId="0" fontId="19" fillId="0" borderId="2" xfId="0" applyFont="1" applyBorder="1"/>
    <xf numFmtId="0" fontId="20" fillId="0" borderId="0" xfId="0" applyNumberFormat="1" applyFont="1" applyFill="1" applyAlignment="1" applyProtection="1">
      <alignment horizontal="center" vertical="center"/>
      <protection locked="0"/>
    </xf>
    <xf numFmtId="0" fontId="19" fillId="0" borderId="0" xfId="0" applyFont="1" applyAlignment="1">
      <alignment horizontal="center" vertical="center"/>
    </xf>
    <xf numFmtId="0" fontId="20" fillId="0" borderId="0" xfId="0" applyFont="1" applyFill="1" applyBorder="1"/>
    <xf numFmtId="0" fontId="20" fillId="0" borderId="0" xfId="0" applyFont="1" applyBorder="1" applyAlignment="1">
      <alignment vertical="center" textRotation="255"/>
    </xf>
    <xf numFmtId="0" fontId="19" fillId="0" borderId="81" xfId="0" applyFont="1" applyBorder="1" applyAlignment="1">
      <alignment vertical="center" textRotation="255"/>
    </xf>
    <xf numFmtId="0" fontId="19" fillId="0" borderId="81" xfId="0" applyFont="1" applyBorder="1" applyAlignment="1">
      <alignment vertical="center"/>
    </xf>
    <xf numFmtId="0" fontId="0" fillId="0" borderId="78" xfId="0" applyBorder="1" applyAlignment="1">
      <alignment horizontal="left" vertical="center"/>
    </xf>
    <xf numFmtId="0" fontId="20" fillId="0" borderId="4" xfId="0" applyFont="1" applyBorder="1"/>
    <xf numFmtId="0" fontId="20" fillId="0" borderId="5" xfId="0" applyFont="1" applyBorder="1"/>
    <xf numFmtId="0" fontId="19" fillId="0" borderId="0" xfId="0" applyFont="1" applyBorder="1"/>
    <xf numFmtId="0" fontId="20" fillId="0" borderId="12" xfId="0" applyFont="1" applyBorder="1"/>
    <xf numFmtId="0" fontId="19" fillId="0" borderId="7" xfId="0" applyFont="1" applyBorder="1"/>
    <xf numFmtId="0" fontId="20" fillId="0" borderId="2" xfId="0" applyFont="1" applyBorder="1" applyAlignment="1">
      <alignment vertical="center"/>
    </xf>
    <xf numFmtId="0" fontId="20" fillId="0" borderId="2" xfId="0" applyFont="1" applyBorder="1"/>
    <xf numFmtId="0" fontId="20" fillId="0" borderId="0" xfId="0" applyFont="1" applyBorder="1" applyAlignment="1">
      <alignment vertical="center"/>
    </xf>
    <xf numFmtId="0" fontId="20" fillId="0" borderId="0" xfId="0" applyFont="1" applyBorder="1"/>
    <xf numFmtId="0" fontId="20" fillId="0" borderId="0" xfId="0" applyFont="1" applyBorder="1" applyAlignment="1">
      <alignment horizontal="center" vertical="center"/>
    </xf>
    <xf numFmtId="0" fontId="19" fillId="0" borderId="10" xfId="0" applyFont="1" applyBorder="1" applyAlignment="1">
      <alignment horizontal="left" vertical="center"/>
    </xf>
    <xf numFmtId="0" fontId="19" fillId="0" borderId="0" xfId="0" applyFont="1" applyBorder="1" applyAlignment="1">
      <alignment horizontal="left" vertical="center"/>
    </xf>
    <xf numFmtId="0" fontId="19" fillId="0" borderId="2" xfId="0" applyFont="1" applyBorder="1" applyAlignment="1">
      <alignment horizontal="left" vertical="center"/>
    </xf>
    <xf numFmtId="49" fontId="30" fillId="0" borderId="0" xfId="0" applyNumberFormat="1" applyFont="1" applyAlignment="1">
      <alignment horizontal="center"/>
    </xf>
    <xf numFmtId="49" fontId="30" fillId="0" borderId="0" xfId="0" applyNumberFormat="1" applyFont="1" applyAlignment="1">
      <alignment horizontal="center" vertical="center"/>
    </xf>
    <xf numFmtId="0" fontId="58" fillId="0" borderId="0" xfId="0" applyFont="1" applyBorder="1" applyAlignment="1">
      <alignment horizontal="center" vertical="center"/>
    </xf>
    <xf numFmtId="0" fontId="30" fillId="0" borderId="0" xfId="0" applyFont="1" applyAlignment="1">
      <alignment horizontal="right" vertical="center"/>
    </xf>
    <xf numFmtId="0" fontId="20" fillId="0" borderId="4" xfId="0" applyFont="1" applyBorder="1" applyAlignment="1">
      <alignment vertical="center"/>
    </xf>
    <xf numFmtId="0" fontId="20" fillId="0" borderId="5" xfId="0" applyFont="1" applyBorder="1" applyAlignment="1">
      <alignment vertical="center"/>
    </xf>
    <xf numFmtId="0" fontId="58" fillId="0" borderId="0" xfId="0" applyFont="1"/>
    <xf numFmtId="0" fontId="30" fillId="0" borderId="0" xfId="0" applyFont="1" applyAlignment="1">
      <alignment vertical="center"/>
    </xf>
    <xf numFmtId="0" fontId="63" fillId="0" borderId="0" xfId="0" applyFont="1" applyAlignment="1">
      <alignment horizontal="right"/>
    </xf>
    <xf numFmtId="0" fontId="21" fillId="0" borderId="3" xfId="0" applyFont="1" applyBorder="1" applyAlignment="1">
      <alignment horizontal="left" vertical="center" wrapText="1" shrinkToFit="1"/>
    </xf>
    <xf numFmtId="0" fontId="27" fillId="0" borderId="0" xfId="0" applyFont="1" applyAlignment="1">
      <alignment horizontal="right" vertical="top"/>
    </xf>
    <xf numFmtId="0" fontId="20" fillId="0" borderId="0" xfId="0" applyFont="1" applyFill="1" applyProtection="1"/>
    <xf numFmtId="38" fontId="21" fillId="0" borderId="0" xfId="6" applyFont="1" applyFill="1" applyBorder="1" applyAlignment="1" applyProtection="1"/>
    <xf numFmtId="0" fontId="21" fillId="0" borderId="0" xfId="0" applyFont="1" applyFill="1" applyProtection="1"/>
    <xf numFmtId="0" fontId="21" fillId="0" borderId="0" xfId="0" applyFont="1" applyFill="1" applyAlignment="1" applyProtection="1">
      <alignment horizontal="center"/>
    </xf>
    <xf numFmtId="0" fontId="21" fillId="0" borderId="0" xfId="0" applyFont="1" applyFill="1" applyAlignment="1" applyProtection="1">
      <alignment horizontal="right"/>
    </xf>
    <xf numFmtId="0" fontId="20" fillId="0" borderId="0" xfId="0" applyFont="1" applyProtection="1"/>
    <xf numFmtId="38" fontId="21" fillId="0" borderId="0" xfId="6" applyFont="1" applyFill="1" applyBorder="1" applyAlignment="1" applyProtection="1">
      <alignment horizontal="right"/>
    </xf>
    <xf numFmtId="0" fontId="28" fillId="0" borderId="0" xfId="0" applyFont="1" applyFill="1" applyProtection="1"/>
    <xf numFmtId="0" fontId="55" fillId="0" borderId="0" xfId="0" applyFont="1" applyFill="1" applyAlignment="1" applyProtection="1">
      <alignment horizontal="center"/>
    </xf>
    <xf numFmtId="0" fontId="55" fillId="0" borderId="0" xfId="0" applyFont="1" applyFill="1" applyAlignment="1" applyProtection="1">
      <alignment horizontal="right"/>
    </xf>
    <xf numFmtId="38" fontId="55" fillId="0" borderId="0" xfId="6" applyFont="1" applyFill="1" applyBorder="1" applyAlignment="1" applyProtection="1">
      <alignment horizontal="right"/>
    </xf>
    <xf numFmtId="38" fontId="55" fillId="0" borderId="0" xfId="6" applyFont="1" applyFill="1" applyBorder="1" applyAlignment="1" applyProtection="1"/>
    <xf numFmtId="0" fontId="55" fillId="0" borderId="0" xfId="0" applyFont="1" applyFill="1" applyProtection="1"/>
    <xf numFmtId="0" fontId="28" fillId="0" borderId="0" xfId="0" applyFont="1" applyFill="1" applyAlignment="1" applyProtection="1">
      <alignment vertical="center"/>
    </xf>
    <xf numFmtId="0" fontId="20" fillId="0" borderId="0" xfId="0" applyFont="1" applyFill="1" applyAlignment="1" applyProtection="1">
      <alignment horizontal="center" vertical="center"/>
    </xf>
    <xf numFmtId="0" fontId="20" fillId="0" borderId="0" xfId="0" applyFont="1" applyFill="1" applyAlignment="1" applyProtection="1">
      <alignment horizontal="left" vertical="center"/>
    </xf>
    <xf numFmtId="0" fontId="20" fillId="0" borderId="0" xfId="0" applyFont="1" applyFill="1" applyAlignment="1" applyProtection="1">
      <alignment horizontal="right" vertical="center"/>
    </xf>
    <xf numFmtId="38" fontId="20" fillId="0" borderId="0" xfId="6" applyFont="1" applyFill="1" applyBorder="1" applyAlignment="1" applyProtection="1">
      <alignment horizontal="right" vertical="center"/>
    </xf>
    <xf numFmtId="38" fontId="20" fillId="0" borderId="0" xfId="6" applyFont="1" applyFill="1" applyBorder="1" applyAlignment="1" applyProtection="1">
      <alignment vertical="center"/>
    </xf>
    <xf numFmtId="0" fontId="20" fillId="0" borderId="0" xfId="0" applyFont="1" applyFill="1" applyAlignment="1" applyProtection="1">
      <alignment vertical="center"/>
    </xf>
    <xf numFmtId="0" fontId="20" fillId="0" borderId="0" xfId="0" applyFont="1" applyFill="1" applyBorder="1" applyAlignment="1" applyProtection="1">
      <alignment horizontal="right"/>
    </xf>
    <xf numFmtId="0" fontId="20" fillId="0" borderId="0" xfId="0" applyFont="1" applyFill="1" applyBorder="1" applyProtection="1"/>
    <xf numFmtId="0" fontId="22" fillId="0" borderId="0" xfId="0" applyFont="1" applyFill="1" applyProtection="1"/>
    <xf numFmtId="0" fontId="19" fillId="0" borderId="0" xfId="0" applyFont="1" applyBorder="1" applyAlignment="1" applyProtection="1">
      <alignment vertical="center"/>
    </xf>
    <xf numFmtId="0" fontId="19" fillId="0" borderId="0" xfId="0" applyFont="1" applyBorder="1" applyProtection="1">
      <protection locked="0"/>
    </xf>
    <xf numFmtId="0" fontId="20" fillId="0" borderId="0" xfId="0" applyFont="1" applyBorder="1" applyProtection="1">
      <protection locked="0"/>
    </xf>
    <xf numFmtId="0" fontId="36" fillId="0" borderId="0" xfId="0" applyFont="1" applyAlignment="1" applyProtection="1">
      <alignment horizontal="right" vertical="top"/>
    </xf>
    <xf numFmtId="0" fontId="19" fillId="0" borderId="0" xfId="0" applyFont="1" applyAlignment="1" applyProtection="1">
      <alignment horizontal="left" vertical="center"/>
    </xf>
    <xf numFmtId="0" fontId="19" fillId="0" borderId="0" xfId="0" applyFont="1" applyProtection="1"/>
    <xf numFmtId="0" fontId="36" fillId="0" borderId="0" xfId="0" applyNumberFormat="1" applyFont="1" applyAlignment="1" applyProtection="1">
      <alignment horizontal="right" shrinkToFit="1"/>
    </xf>
    <xf numFmtId="0" fontId="20" fillId="0" borderId="0" xfId="0" applyFont="1" applyBorder="1" applyAlignment="1" applyProtection="1">
      <alignment vertical="center"/>
    </xf>
    <xf numFmtId="0" fontId="20" fillId="0" borderId="0" xfId="0" applyFont="1" applyBorder="1" applyAlignment="1" applyProtection="1">
      <alignment horizontal="center" vertical="center"/>
    </xf>
    <xf numFmtId="0" fontId="37" fillId="0" borderId="0" xfId="0" applyFont="1" applyBorder="1" applyAlignment="1" applyProtection="1">
      <alignment horizontal="left" vertical="center"/>
    </xf>
    <xf numFmtId="0" fontId="20" fillId="0" borderId="0" xfId="0" applyFont="1" applyBorder="1" applyAlignment="1" applyProtection="1">
      <alignment horizontal="left" vertical="center"/>
    </xf>
    <xf numFmtId="0" fontId="19" fillId="0" borderId="0" xfId="0" applyFont="1" applyBorder="1" applyAlignment="1" applyProtection="1">
      <alignment horizontal="center" vertical="center"/>
    </xf>
    <xf numFmtId="0" fontId="36" fillId="0" borderId="0" xfId="0" applyFont="1" applyBorder="1" applyAlignment="1" applyProtection="1">
      <alignment horizontal="center" vertical="center" wrapText="1"/>
    </xf>
    <xf numFmtId="0" fontId="34" fillId="0" borderId="0" xfId="0" applyFont="1" applyBorder="1" applyAlignment="1" applyProtection="1">
      <alignment horizontal="left" vertical="center" wrapText="1"/>
    </xf>
    <xf numFmtId="0" fontId="19" fillId="0" borderId="0" xfId="0" applyFont="1" applyBorder="1" applyAlignment="1" applyProtection="1">
      <alignment horizontal="center" vertical="center" wrapText="1"/>
    </xf>
    <xf numFmtId="0" fontId="34" fillId="0" borderId="0" xfId="0" applyFont="1" applyAlignment="1" applyProtection="1">
      <alignment horizontal="left" vertical="center" wrapText="1"/>
    </xf>
    <xf numFmtId="0" fontId="32" fillId="0" borderId="0" xfId="0" applyFont="1" applyAlignment="1" applyProtection="1">
      <alignment horizontal="left" vertical="center" wrapText="1"/>
    </xf>
    <xf numFmtId="0" fontId="32" fillId="0" borderId="0" xfId="0" applyFont="1" applyAlignment="1" applyProtection="1">
      <alignment horizontal="left" vertical="center"/>
    </xf>
    <xf numFmtId="0" fontId="19" fillId="0" borderId="0" xfId="0" applyFont="1" applyAlignment="1" applyProtection="1">
      <alignment vertical="center" textRotation="255"/>
    </xf>
    <xf numFmtId="0" fontId="34" fillId="0" borderId="0" xfId="0" applyFont="1" applyAlignment="1" applyProtection="1">
      <alignment horizontal="left" vertical="center"/>
    </xf>
    <xf numFmtId="0" fontId="20" fillId="0" borderId="0" xfId="0" applyFont="1" applyBorder="1" applyProtection="1"/>
    <xf numFmtId="0" fontId="49" fillId="0" borderId="0" xfId="0" applyFont="1" applyProtection="1">
      <protection locked="0"/>
    </xf>
    <xf numFmtId="0" fontId="19" fillId="0" borderId="0" xfId="0" applyFont="1" applyProtection="1">
      <protection locked="0"/>
    </xf>
    <xf numFmtId="0" fontId="49" fillId="0" borderId="0" xfId="0" applyFont="1" applyAlignment="1" applyProtection="1">
      <alignment vertical="center"/>
      <protection locked="0"/>
    </xf>
    <xf numFmtId="0" fontId="19" fillId="0" borderId="0" xfId="0" applyFont="1" applyAlignment="1" applyProtection="1">
      <alignment vertical="center"/>
      <protection locked="0"/>
    </xf>
    <xf numFmtId="0" fontId="49" fillId="0" borderId="0" xfId="0" applyFont="1" applyBorder="1" applyAlignment="1" applyProtection="1">
      <alignment vertical="center"/>
      <protection locked="0"/>
    </xf>
    <xf numFmtId="14" fontId="49" fillId="0" borderId="0" xfId="0" applyNumberFormat="1" applyFont="1" applyBorder="1" applyAlignment="1" applyProtection="1">
      <alignment vertical="center"/>
      <protection locked="0"/>
    </xf>
    <xf numFmtId="14" fontId="49" fillId="0" borderId="0" xfId="0" applyNumberFormat="1" applyFont="1" applyAlignment="1" applyProtection="1">
      <alignment vertical="center"/>
      <protection locked="0"/>
    </xf>
    <xf numFmtId="0" fontId="49" fillId="0" borderId="0" xfId="0" applyFont="1" applyFill="1" applyProtection="1">
      <protection locked="0"/>
    </xf>
    <xf numFmtId="0" fontId="59" fillId="0" borderId="0" xfId="0" applyFont="1" applyAlignment="1" applyProtection="1">
      <alignment horizontal="right" wrapText="1"/>
      <protection locked="0"/>
    </xf>
    <xf numFmtId="14" fontId="49" fillId="0" borderId="0" xfId="0" applyNumberFormat="1" applyFont="1" applyProtection="1">
      <protection locked="0"/>
    </xf>
    <xf numFmtId="0" fontId="49" fillId="0" borderId="0" xfId="0" applyFont="1" applyAlignment="1" applyProtection="1">
      <alignment horizontal="right"/>
      <protection locked="0"/>
    </xf>
    <xf numFmtId="0" fontId="33" fillId="0" borderId="0" xfId="0" applyFont="1" applyProtection="1">
      <protection locked="0"/>
    </xf>
    <xf numFmtId="0" fontId="19" fillId="0" borderId="0" xfId="0" applyFont="1" applyAlignment="1" applyProtection="1">
      <alignment horizontal="left" vertical="center"/>
      <protection locked="0"/>
    </xf>
    <xf numFmtId="0" fontId="64" fillId="0" borderId="0" xfId="0" applyFont="1" applyProtection="1">
      <protection locked="0"/>
    </xf>
    <xf numFmtId="0" fontId="56" fillId="0" borderId="0" xfId="0" applyFont="1" applyProtection="1">
      <protection locked="0"/>
    </xf>
    <xf numFmtId="0" fontId="56" fillId="0" borderId="0" xfId="0" applyFont="1" applyAlignment="1" applyProtection="1">
      <alignment vertical="center"/>
      <protection locked="0"/>
    </xf>
    <xf numFmtId="0" fontId="57" fillId="0" borderId="0" xfId="0" applyFont="1" applyAlignment="1" applyProtection="1">
      <alignment vertical="center"/>
      <protection locked="0"/>
    </xf>
    <xf numFmtId="0" fontId="56" fillId="0" borderId="0" xfId="0" applyFont="1" applyAlignment="1" applyProtection="1">
      <alignment horizontal="center" vertical="center"/>
      <protection locked="0"/>
    </xf>
    <xf numFmtId="0" fontId="20" fillId="0" borderId="0" xfId="0" applyFont="1" applyBorder="1" applyAlignment="1" applyProtection="1">
      <alignment horizontal="center" vertical="center" wrapText="1"/>
    </xf>
    <xf numFmtId="0" fontId="19" fillId="0" borderId="0" xfId="0" applyFont="1" applyBorder="1" applyAlignment="1" applyProtection="1">
      <alignment horizontal="left" vertical="center"/>
    </xf>
    <xf numFmtId="0" fontId="20" fillId="0" borderId="4" xfId="0" applyFont="1" applyBorder="1" applyAlignment="1">
      <alignment horizontal="left" vertical="center"/>
    </xf>
    <xf numFmtId="0" fontId="20" fillId="0" borderId="5" xfId="0" applyFont="1" applyBorder="1" applyAlignment="1">
      <alignment horizontal="left" vertical="center"/>
    </xf>
    <xf numFmtId="0" fontId="19" fillId="0" borderId="0" xfId="0" applyFont="1" applyAlignment="1">
      <alignment horizontal="left" vertical="center"/>
    </xf>
    <xf numFmtId="0" fontId="19" fillId="0" borderId="0" xfId="0" applyFont="1" applyAlignment="1">
      <alignment vertical="center"/>
    </xf>
    <xf numFmtId="0" fontId="19" fillId="0" borderId="0" xfId="0" applyFont="1"/>
    <xf numFmtId="0" fontId="19" fillId="0" borderId="12" xfId="0" applyFont="1" applyBorder="1"/>
    <xf numFmtId="0" fontId="19" fillId="0" borderId="97" xfId="0" applyFont="1" applyBorder="1" applyAlignment="1">
      <alignment horizontal="left" vertical="center"/>
    </xf>
    <xf numFmtId="0" fontId="1" fillId="0" borderId="0" xfId="12">
      <alignment vertical="center"/>
    </xf>
    <xf numFmtId="0" fontId="43" fillId="0" borderId="0" xfId="12" applyFont="1">
      <alignment vertical="center"/>
    </xf>
    <xf numFmtId="0" fontId="43" fillId="0" borderId="0" xfId="12" applyFont="1" applyAlignment="1">
      <alignment horizontal="left" vertical="center"/>
    </xf>
    <xf numFmtId="0" fontId="1" fillId="0" borderId="0" xfId="12" applyProtection="1">
      <alignment vertical="center"/>
      <protection hidden="1"/>
    </xf>
    <xf numFmtId="0" fontId="19" fillId="0" borderId="0" xfId="12" applyFont="1">
      <alignment vertical="center"/>
    </xf>
    <xf numFmtId="0" fontId="19" fillId="0" borderId="0" xfId="12" applyFont="1" applyAlignment="1">
      <alignment horizontal="center" vertical="center"/>
    </xf>
    <xf numFmtId="0" fontId="1" fillId="0" borderId="0" xfId="12" applyAlignment="1"/>
    <xf numFmtId="0" fontId="43" fillId="0" borderId="0" xfId="12" applyFont="1" applyAlignment="1"/>
    <xf numFmtId="0" fontId="1" fillId="0" borderId="0" xfId="12" applyAlignment="1" applyProtection="1">
      <protection hidden="1"/>
    </xf>
    <xf numFmtId="0" fontId="44" fillId="4" borderId="11" xfId="12" applyFont="1" applyFill="1" applyBorder="1">
      <alignment vertical="center"/>
    </xf>
    <xf numFmtId="0" fontId="44" fillId="4" borderId="10" xfId="12" applyFont="1" applyFill="1" applyBorder="1" applyAlignment="1">
      <alignment horizontal="left" vertical="center"/>
    </xf>
    <xf numFmtId="0" fontId="44" fillId="4" borderId="9" xfId="12" applyFont="1" applyFill="1" applyBorder="1" applyAlignment="1">
      <alignment horizontal="left" vertical="center"/>
    </xf>
    <xf numFmtId="0" fontId="19" fillId="4" borderId="0" xfId="12" applyFont="1" applyFill="1" applyAlignment="1"/>
    <xf numFmtId="0" fontId="48" fillId="4" borderId="0" xfId="12" applyFont="1" applyFill="1">
      <alignment vertical="center"/>
    </xf>
    <xf numFmtId="0" fontId="44" fillId="4" borderId="0" xfId="12" applyFont="1" applyFill="1" applyAlignment="1"/>
    <xf numFmtId="0" fontId="44" fillId="4" borderId="0" xfId="12" applyFont="1" applyFill="1">
      <alignment vertical="center"/>
    </xf>
    <xf numFmtId="0" fontId="19" fillId="4" borderId="11" xfId="12" applyFont="1" applyFill="1" applyBorder="1">
      <alignment vertical="center"/>
    </xf>
    <xf numFmtId="0" fontId="1" fillId="0" borderId="0" xfId="12" applyAlignment="1" applyProtection="1">
      <alignment horizontal="center" vertical="center"/>
      <protection hidden="1"/>
    </xf>
    <xf numFmtId="0" fontId="19" fillId="0" borderId="59" xfId="12" applyFont="1" applyBorder="1" applyAlignment="1">
      <alignment horizontal="center" vertical="center"/>
    </xf>
    <xf numFmtId="0" fontId="19" fillId="0" borderId="1" xfId="12" applyFont="1" applyBorder="1" applyAlignment="1">
      <alignment horizontal="center" vertical="center"/>
    </xf>
    <xf numFmtId="0" fontId="43" fillId="0" borderId="0" xfId="12" applyFont="1" applyProtection="1">
      <alignment vertical="center"/>
      <protection hidden="1"/>
    </xf>
    <xf numFmtId="0" fontId="43" fillId="0" borderId="0" xfId="12" applyFont="1" applyAlignment="1" applyProtection="1">
      <alignment horizontal="center" vertical="center"/>
      <protection hidden="1"/>
    </xf>
    <xf numFmtId="176" fontId="43" fillId="0" borderId="0" xfId="12" applyNumberFormat="1" applyFont="1">
      <alignment vertical="center"/>
    </xf>
    <xf numFmtId="0" fontId="19" fillId="0" borderId="2" xfId="12" applyFont="1" applyBorder="1">
      <alignment vertical="center"/>
    </xf>
    <xf numFmtId="0" fontId="19" fillId="0" borderId="2" xfId="12" applyFont="1" applyBorder="1" applyProtection="1">
      <alignment vertical="center"/>
      <protection locked="0"/>
    </xf>
    <xf numFmtId="0" fontId="19" fillId="0" borderId="2" xfId="12" applyFont="1" applyBorder="1" applyAlignment="1">
      <alignment horizontal="left" vertical="center"/>
    </xf>
    <xf numFmtId="0" fontId="43" fillId="0" borderId="0" xfId="12" applyFont="1" applyAlignment="1" applyProtection="1">
      <protection hidden="1"/>
    </xf>
    <xf numFmtId="0" fontId="47" fillId="0" borderId="8" xfId="12" applyFont="1" applyBorder="1" applyAlignment="1" applyProtection="1">
      <alignment vertical="center" wrapText="1"/>
      <protection hidden="1"/>
    </xf>
    <xf numFmtId="0" fontId="46" fillId="0" borderId="8" xfId="12" applyFont="1" applyBorder="1" applyAlignment="1" applyProtection="1">
      <protection hidden="1"/>
    </xf>
    <xf numFmtId="0" fontId="45" fillId="0" borderId="47" xfId="12" applyFont="1" applyBorder="1" applyAlignment="1">
      <alignment horizontal="center" vertical="center"/>
    </xf>
    <xf numFmtId="0" fontId="19" fillId="0" borderId="0" xfId="12" applyFont="1" applyAlignment="1"/>
    <xf numFmtId="0" fontId="44" fillId="0" borderId="0" xfId="12" applyFont="1" applyAlignment="1"/>
    <xf numFmtId="0" fontId="44" fillId="0" borderId="0" xfId="12" applyFont="1" applyAlignment="1">
      <alignment vertical="top"/>
    </xf>
    <xf numFmtId="0" fontId="27" fillId="0" borderId="0" xfId="12" applyFont="1" applyAlignment="1">
      <alignment vertical="top"/>
    </xf>
    <xf numFmtId="0" fontId="20" fillId="0" borderId="0" xfId="12" applyFont="1" applyAlignment="1">
      <alignment wrapText="1"/>
    </xf>
    <xf numFmtId="0" fontId="44" fillId="0" borderId="0" xfId="12" applyFont="1">
      <alignment vertical="center"/>
    </xf>
    <xf numFmtId="0" fontId="62" fillId="0" borderId="0" xfId="12" applyFont="1" applyAlignment="1"/>
    <xf numFmtId="0" fontId="68" fillId="0" borderId="0" xfId="12" applyFont="1" applyAlignment="1"/>
    <xf numFmtId="0" fontId="68" fillId="0" borderId="0" xfId="12" applyFont="1" applyAlignment="1">
      <alignment horizontal="left" vertical="center"/>
    </xf>
    <xf numFmtId="0" fontId="68" fillId="0" borderId="0" xfId="12" applyFont="1" applyAlignment="1" applyProtection="1">
      <protection hidden="1"/>
    </xf>
    <xf numFmtId="0" fontId="68" fillId="0" borderId="0" xfId="12" applyFont="1" applyProtection="1">
      <alignment vertical="center"/>
      <protection hidden="1"/>
    </xf>
    <xf numFmtId="0" fontId="66" fillId="0" borderId="0" xfId="12" applyFont="1">
      <alignment vertical="center"/>
    </xf>
    <xf numFmtId="0" fontId="65" fillId="0" borderId="0" xfId="12" applyFont="1">
      <alignment vertical="center"/>
    </xf>
    <xf numFmtId="0" fontId="67" fillId="0" borderId="0" xfId="12" applyFont="1">
      <alignment vertical="center"/>
    </xf>
    <xf numFmtId="49" fontId="67" fillId="0" borderId="0" xfId="12" applyNumberFormat="1" applyFont="1" applyAlignment="1">
      <alignment horizontal="center" vertical="center"/>
    </xf>
    <xf numFmtId="0" fontId="38" fillId="0" borderId="0" xfId="0" applyFont="1" applyAlignment="1">
      <alignment horizontal="right" vertical="top"/>
    </xf>
    <xf numFmtId="0" fontId="20" fillId="0" borderId="4" xfId="0" applyFont="1" applyBorder="1" applyAlignment="1">
      <alignment horizontal="center" vertical="center"/>
    </xf>
    <xf numFmtId="0" fontId="19" fillId="0" borderId="2" xfId="0" applyFont="1" applyBorder="1" applyAlignment="1">
      <alignment horizontal="center" vertical="center"/>
    </xf>
    <xf numFmtId="0" fontId="19" fillId="0" borderId="81" xfId="0" applyFont="1" applyBorder="1" applyAlignment="1">
      <alignment horizontal="center" vertical="center"/>
    </xf>
    <xf numFmtId="0" fontId="19" fillId="0" borderId="0" xfId="0" applyFont="1" applyBorder="1" applyAlignment="1">
      <alignment horizontal="center" vertical="center"/>
    </xf>
    <xf numFmtId="0" fontId="59" fillId="0" borderId="0" xfId="0" applyFont="1" applyAlignment="1" applyProtection="1">
      <alignment horizontal="left" wrapText="1"/>
      <protection locked="0"/>
    </xf>
    <xf numFmtId="0" fontId="20" fillId="0" borderId="18" xfId="0" applyFont="1" applyBorder="1" applyAlignment="1" applyProtection="1">
      <alignment horizontal="center" vertical="center"/>
      <protection locked="0"/>
    </xf>
    <xf numFmtId="0" fontId="0" fillId="0" borderId="10" xfId="0" applyBorder="1" applyAlignment="1">
      <alignment horizontal="left" vertical="center"/>
    </xf>
    <xf numFmtId="0" fontId="19" fillId="0" borderId="0" xfId="0" applyFont="1" applyBorder="1" applyAlignment="1" applyProtection="1">
      <alignment horizontal="center" vertical="center"/>
      <protection locked="0"/>
    </xf>
    <xf numFmtId="0" fontId="19" fillId="0" borderId="18" xfId="0" applyFont="1" applyBorder="1" applyAlignment="1" applyProtection="1">
      <alignment horizontal="center" vertical="center"/>
      <protection locked="0"/>
    </xf>
    <xf numFmtId="0" fontId="19" fillId="0" borderId="2" xfId="0" applyFont="1" applyBorder="1" applyAlignment="1" applyProtection="1">
      <alignment horizontal="center" vertical="center"/>
      <protection locked="0"/>
    </xf>
    <xf numFmtId="0" fontId="19" fillId="0" borderId="29" xfId="0" applyFont="1" applyBorder="1" applyAlignment="1" applyProtection="1">
      <alignment horizontal="center" vertical="center"/>
      <protection locked="0"/>
    </xf>
    <xf numFmtId="0" fontId="69" fillId="6" borderId="0" xfId="0" applyFont="1" applyFill="1"/>
    <xf numFmtId="0" fontId="0" fillId="6" borderId="0" xfId="0" applyFill="1"/>
    <xf numFmtId="0" fontId="26" fillId="0" borderId="103" xfId="0" applyFont="1" applyBorder="1" applyAlignment="1" applyProtection="1">
      <alignment horizontal="left" vertical="center" wrapText="1"/>
      <protection locked="0"/>
    </xf>
    <xf numFmtId="49" fontId="58" fillId="0" borderId="0" xfId="0" applyNumberFormat="1" applyFont="1" applyAlignment="1">
      <alignment horizontal="center"/>
    </xf>
    <xf numFmtId="0" fontId="58" fillId="0" borderId="0" xfId="0" applyFont="1" applyAlignment="1">
      <alignment vertical="top"/>
    </xf>
    <xf numFmtId="0" fontId="26" fillId="0" borderId="7" xfId="0" applyFont="1" applyBorder="1" applyAlignment="1">
      <alignment horizontal="left" vertical="center"/>
    </xf>
    <xf numFmtId="0" fontId="20" fillId="0" borderId="72" xfId="0" applyFont="1" applyBorder="1"/>
    <xf numFmtId="0" fontId="20" fillId="0" borderId="5" xfId="0" applyFont="1" applyBorder="1" applyAlignment="1">
      <alignment horizontal="left" vertical="center" wrapText="1" shrinkToFit="1"/>
    </xf>
    <xf numFmtId="0" fontId="20" fillId="0" borderId="0" xfId="0" applyFont="1"/>
    <xf numFmtId="0" fontId="20" fillId="0" borderId="0" xfId="0" applyFont="1" applyAlignment="1">
      <alignment horizontal="center" vertical="center"/>
    </xf>
    <xf numFmtId="0" fontId="36" fillId="0" borderId="0" xfId="0" applyFont="1" applyAlignment="1">
      <alignment horizontal="right" vertical="top"/>
    </xf>
    <xf numFmtId="0" fontId="19" fillId="0" borderId="0" xfId="0" applyFont="1" applyBorder="1" applyAlignment="1" applyProtection="1">
      <alignment horizontal="left" vertical="center"/>
    </xf>
    <xf numFmtId="0" fontId="36" fillId="0" borderId="0" xfId="0" applyNumberFormat="1" applyFont="1" applyAlignment="1">
      <alignment horizontal="right" shrinkToFit="1"/>
    </xf>
    <xf numFmtId="0" fontId="20" fillId="0" borderId="2" xfId="0" applyFont="1" applyBorder="1" applyAlignment="1">
      <alignment horizontal="left" vertical="center"/>
    </xf>
    <xf numFmtId="0" fontId="19" fillId="0" borderId="0" xfId="0" applyFont="1"/>
    <xf numFmtId="0" fontId="19" fillId="0" borderId="0" xfId="0" applyFont="1" applyBorder="1" applyProtection="1"/>
    <xf numFmtId="0" fontId="20" fillId="0" borderId="4" xfId="0" applyFont="1" applyBorder="1" applyAlignment="1">
      <alignment horizontal="left" vertical="center" wrapText="1" shrinkToFit="1"/>
    </xf>
    <xf numFmtId="0" fontId="32" fillId="0" borderId="0" xfId="0" applyFont="1" applyAlignment="1" applyProtection="1">
      <alignment wrapText="1"/>
      <protection hidden="1"/>
    </xf>
    <xf numFmtId="0" fontId="64" fillId="0" borderId="0" xfId="0" applyFont="1" applyProtection="1">
      <protection locked="0" hidden="1"/>
    </xf>
    <xf numFmtId="0" fontId="56" fillId="0" borderId="0" xfId="0" applyFont="1" applyProtection="1">
      <protection locked="0" hidden="1"/>
    </xf>
    <xf numFmtId="0" fontId="26" fillId="0" borderId="0" xfId="0" applyFont="1" applyProtection="1">
      <protection hidden="1"/>
    </xf>
    <xf numFmtId="0" fontId="49" fillId="0" borderId="0" xfId="0" applyFont="1" applyAlignment="1" applyProtection="1">
      <alignment vertical="center" wrapText="1"/>
      <protection hidden="1"/>
    </xf>
    <xf numFmtId="0" fontId="56" fillId="0" borderId="0" xfId="0" applyFont="1" applyAlignment="1" applyProtection="1">
      <alignment vertical="center"/>
      <protection locked="0" hidden="1"/>
    </xf>
    <xf numFmtId="0" fontId="26" fillId="0" borderId="0" xfId="0" applyFont="1" applyAlignment="1" applyProtection="1">
      <alignment vertical="center"/>
      <protection hidden="1"/>
    </xf>
    <xf numFmtId="0" fontId="49" fillId="0" borderId="0" xfId="0" applyFont="1" applyAlignment="1">
      <alignment vertical="center" wrapText="1"/>
    </xf>
    <xf numFmtId="0" fontId="57" fillId="0" borderId="0" xfId="0" applyFont="1" applyAlignment="1" applyProtection="1">
      <alignment vertical="center"/>
      <protection locked="0" hidden="1"/>
    </xf>
    <xf numFmtId="0" fontId="22" fillId="0" borderId="0" xfId="0" applyFont="1" applyAlignment="1" applyProtection="1">
      <alignment vertical="center"/>
      <protection hidden="1"/>
    </xf>
    <xf numFmtId="0" fontId="32" fillId="0" borderId="8" xfId="0" applyFont="1" applyBorder="1" applyAlignment="1" applyProtection="1">
      <alignment vertical="center" wrapText="1"/>
      <protection hidden="1"/>
    </xf>
    <xf numFmtId="0" fontId="32" fillId="0" borderId="0" xfId="0" applyFont="1" applyAlignment="1" applyProtection="1">
      <alignment horizontal="left" vertical="center" wrapText="1"/>
      <protection hidden="1"/>
    </xf>
    <xf numFmtId="0" fontId="49" fillId="0" borderId="0" xfId="0" applyFont="1" applyAlignment="1" applyProtection="1">
      <alignment horizontal="center" vertical="center" wrapText="1"/>
      <protection hidden="1"/>
    </xf>
    <xf numFmtId="0" fontId="56" fillId="0" borderId="0" xfId="0" applyFont="1" applyAlignment="1" applyProtection="1">
      <alignment horizontal="center" vertical="center"/>
      <protection locked="0" hidden="1"/>
    </xf>
    <xf numFmtId="0" fontId="49" fillId="0" borderId="0" xfId="0" applyFont="1" applyAlignment="1" applyProtection="1">
      <alignment horizontal="left" vertical="center" wrapText="1"/>
      <protection hidden="1"/>
    </xf>
    <xf numFmtId="0" fontId="30" fillId="0" borderId="0" xfId="0" applyFont="1" applyAlignment="1" applyProtection="1">
      <alignment vertical="center" wrapText="1"/>
      <protection hidden="1"/>
    </xf>
    <xf numFmtId="0" fontId="26" fillId="0" borderId="0" xfId="0" applyFont="1" applyAlignment="1">
      <alignment horizontal="center" vertical="top" wrapText="1"/>
    </xf>
    <xf numFmtId="0" fontId="72" fillId="0" borderId="0" xfId="0" applyFont="1" applyAlignment="1">
      <alignment horizontal="center" wrapText="1"/>
    </xf>
    <xf numFmtId="0" fontId="20" fillId="0" borderId="71" xfId="0" applyFont="1" applyBorder="1"/>
    <xf numFmtId="0" fontId="20" fillId="0" borderId="72" xfId="0" applyFont="1" applyBorder="1" applyAlignment="1">
      <alignment horizontal="center"/>
    </xf>
    <xf numFmtId="0" fontId="20" fillId="0" borderId="73" xfId="0" applyFont="1" applyBorder="1"/>
    <xf numFmtId="0" fontId="20" fillId="0" borderId="74" xfId="0" applyFont="1" applyBorder="1"/>
    <xf numFmtId="0" fontId="20" fillId="0" borderId="104" xfId="0" applyFont="1" applyBorder="1"/>
    <xf numFmtId="0" fontId="20" fillId="0" borderId="105" xfId="0" applyFont="1" applyBorder="1" applyAlignment="1">
      <alignment horizontal="center"/>
    </xf>
    <xf numFmtId="0" fontId="20" fillId="0" borderId="105" xfId="0" applyFont="1" applyBorder="1"/>
    <xf numFmtId="0" fontId="20" fillId="0" borderId="106" xfId="0" applyFont="1" applyBorder="1"/>
    <xf numFmtId="0" fontId="20" fillId="0" borderId="0" xfId="0" applyFont="1" applyBorder="1" applyAlignment="1" applyProtection="1">
      <alignment horizontal="center" vertical="center"/>
      <protection locked="0"/>
    </xf>
    <xf numFmtId="0" fontId="20" fillId="0" borderId="2" xfId="0" applyFont="1" applyBorder="1" applyAlignment="1" applyProtection="1">
      <alignment horizontal="center" vertical="center"/>
      <protection locked="0"/>
    </xf>
    <xf numFmtId="0" fontId="20" fillId="0" borderId="16" xfId="0" applyFont="1" applyBorder="1" applyAlignment="1" applyProtection="1">
      <alignment vertical="center"/>
    </xf>
    <xf numFmtId="0" fontId="20" fillId="0" borderId="18" xfId="0" applyFont="1" applyBorder="1" applyAlignment="1" applyProtection="1">
      <alignment vertical="center"/>
    </xf>
    <xf numFmtId="0" fontId="19" fillId="0" borderId="18" xfId="0" applyFont="1" applyBorder="1" applyAlignment="1" applyProtection="1">
      <alignment vertical="center"/>
    </xf>
    <xf numFmtId="0" fontId="19" fillId="0" borderId="17" xfId="0" applyFont="1" applyBorder="1" applyAlignment="1" applyProtection="1">
      <alignment vertical="center"/>
    </xf>
    <xf numFmtId="0" fontId="20" fillId="0" borderId="8" xfId="0" applyFont="1" applyBorder="1" applyAlignment="1" applyProtection="1">
      <alignment vertical="center"/>
    </xf>
    <xf numFmtId="0" fontId="19" fillId="0" borderId="2" xfId="0" applyFont="1" applyBorder="1" applyAlignment="1" applyProtection="1">
      <alignment vertical="center"/>
    </xf>
    <xf numFmtId="0" fontId="20" fillId="0" borderId="101" xfId="0" applyFont="1" applyBorder="1" applyAlignment="1" applyProtection="1">
      <alignment vertical="center"/>
    </xf>
    <xf numFmtId="0" fontId="20" fillId="0" borderId="96" xfId="0" applyFont="1" applyBorder="1" applyAlignment="1" applyProtection="1">
      <alignment vertical="center"/>
    </xf>
    <xf numFmtId="0" fontId="20" fillId="0" borderId="6" xfId="0" applyFont="1" applyBorder="1" applyAlignment="1" applyProtection="1">
      <alignment vertical="center"/>
    </xf>
    <xf numFmtId="0" fontId="20" fillId="0" borderId="2" xfId="0" applyFont="1" applyBorder="1" applyAlignment="1" applyProtection="1">
      <alignment vertical="center"/>
    </xf>
    <xf numFmtId="0" fontId="20" fillId="0" borderId="35" xfId="0" applyFont="1" applyBorder="1" applyAlignment="1" applyProtection="1">
      <alignment vertical="center"/>
    </xf>
    <xf numFmtId="0" fontId="20" fillId="0" borderId="18" xfId="0" applyFont="1" applyBorder="1" applyAlignment="1" applyProtection="1">
      <alignment horizontal="center" vertical="center"/>
    </xf>
    <xf numFmtId="0" fontId="19" fillId="0" borderId="18" xfId="0" applyFont="1" applyBorder="1" applyAlignment="1" applyProtection="1">
      <alignment horizontal="center" vertical="center"/>
    </xf>
    <xf numFmtId="0" fontId="30" fillId="0" borderId="0" xfId="0" applyFont="1"/>
    <xf numFmtId="0" fontId="20" fillId="0" borderId="0" xfId="0" applyFont="1" applyAlignment="1">
      <alignment horizontal="center" vertical="center"/>
    </xf>
    <xf numFmtId="0" fontId="20" fillId="0" borderId="0" xfId="0" applyFont="1"/>
    <xf numFmtId="0" fontId="20" fillId="0" borderId="0" xfId="0" applyFont="1" applyAlignment="1">
      <alignment vertical="center"/>
    </xf>
    <xf numFmtId="0" fontId="20" fillId="0" borderId="0" xfId="0" applyFont="1" applyAlignment="1">
      <alignment horizontal="left" vertical="center" wrapText="1"/>
    </xf>
    <xf numFmtId="0" fontId="20" fillId="0" borderId="12" xfId="0" applyFont="1" applyBorder="1" applyAlignment="1">
      <alignment horizontal="left" vertical="center" wrapText="1"/>
    </xf>
    <xf numFmtId="0" fontId="20" fillId="0" borderId="2" xfId="0" applyFont="1" applyBorder="1" applyAlignment="1">
      <alignment horizontal="left" vertical="center" wrapText="1"/>
    </xf>
    <xf numFmtId="0" fontId="20" fillId="0" borderId="0" xfId="0" applyFont="1" applyAlignment="1">
      <alignment horizontal="right" vertical="center"/>
    </xf>
    <xf numFmtId="0" fontId="20" fillId="0" borderId="0" xfId="0" applyFont="1" applyAlignment="1">
      <alignment horizontal="left" vertical="center"/>
    </xf>
    <xf numFmtId="0" fontId="20" fillId="0" borderId="3" xfId="0" applyFont="1" applyBorder="1" applyAlignment="1">
      <alignment vertical="center" wrapText="1"/>
    </xf>
    <xf numFmtId="0" fontId="20" fillId="0" borderId="4" xfId="0" applyFont="1" applyBorder="1" applyAlignment="1">
      <alignment vertical="center" wrapText="1"/>
    </xf>
    <xf numFmtId="0" fontId="20" fillId="0" borderId="41" xfId="0" applyFont="1" applyBorder="1" applyAlignment="1">
      <alignment horizontal="center" vertical="center"/>
    </xf>
    <xf numFmtId="0" fontId="20" fillId="0" borderId="2" xfId="0" applyFont="1" applyBorder="1" applyAlignment="1">
      <alignment horizontal="right" vertical="center" wrapText="1"/>
    </xf>
    <xf numFmtId="0" fontId="22" fillId="0" borderId="0" xfId="0" applyFont="1" applyAlignment="1">
      <alignment horizontal="right"/>
    </xf>
    <xf numFmtId="0" fontId="21" fillId="0" borderId="0" xfId="0" applyFont="1" applyAlignment="1">
      <alignment vertical="center" wrapText="1"/>
    </xf>
    <xf numFmtId="0" fontId="20" fillId="0" borderId="1" xfId="0" applyFont="1" applyBorder="1" applyAlignment="1">
      <alignment horizontal="center" vertical="center"/>
    </xf>
    <xf numFmtId="0" fontId="20" fillId="0" borderId="0" xfId="0" applyFont="1" applyAlignment="1">
      <alignment horizontal="left"/>
    </xf>
    <xf numFmtId="0" fontId="35" fillId="0" borderId="0" xfId="0" applyFont="1" applyAlignment="1" applyProtection="1">
      <alignment vertical="top"/>
    </xf>
    <xf numFmtId="0" fontId="35" fillId="0" borderId="0" xfId="0" applyNumberFormat="1" applyFont="1" applyAlignment="1" applyProtection="1">
      <alignment shrinkToFit="1"/>
    </xf>
    <xf numFmtId="0" fontId="26" fillId="0" borderId="0" xfId="0" applyFont="1" applyAlignment="1" applyProtection="1"/>
    <xf numFmtId="0" fontId="26" fillId="0" borderId="0" xfId="0" applyFont="1" applyBorder="1" applyAlignment="1" applyProtection="1">
      <alignment vertical="center" wrapText="1"/>
    </xf>
    <xf numFmtId="0" fontId="26" fillId="0" borderId="0" xfId="0" applyFont="1" applyBorder="1" applyAlignment="1" applyProtection="1">
      <alignment vertical="center"/>
    </xf>
    <xf numFmtId="0" fontId="35" fillId="0" borderId="0" xfId="0" applyFont="1" applyBorder="1" applyAlignment="1" applyProtection="1">
      <alignment vertical="center"/>
    </xf>
    <xf numFmtId="0" fontId="35" fillId="0" borderId="0" xfId="0" applyFont="1" applyBorder="1" applyAlignment="1" applyProtection="1">
      <alignment vertical="center" wrapText="1"/>
    </xf>
    <xf numFmtId="0" fontId="73" fillId="0" borderId="0" xfId="0" applyFont="1" applyBorder="1" applyAlignment="1" applyProtection="1">
      <alignment vertical="center" wrapText="1"/>
    </xf>
    <xf numFmtId="0" fontId="73" fillId="0" borderId="0" xfId="0" applyFont="1" applyAlignment="1">
      <alignment vertical="center" wrapText="1"/>
    </xf>
    <xf numFmtId="0" fontId="73" fillId="0" borderId="0" xfId="0" applyFont="1" applyAlignment="1">
      <alignment vertical="center"/>
    </xf>
    <xf numFmtId="0" fontId="26" fillId="0" borderId="0" xfId="0" applyFont="1" applyBorder="1" applyAlignment="1" applyProtection="1"/>
    <xf numFmtId="0" fontId="35" fillId="0" borderId="0" xfId="0" applyFont="1" applyAlignment="1" applyProtection="1"/>
    <xf numFmtId="0" fontId="35" fillId="0" borderId="7" xfId="0" applyFont="1" applyBorder="1" applyAlignment="1" applyProtection="1">
      <alignment horizontal="center" vertical="center"/>
    </xf>
    <xf numFmtId="0" fontId="20" fillId="0" borderId="30" xfId="0" applyFont="1" applyBorder="1" applyAlignment="1" applyProtection="1">
      <alignment horizontal="right" vertical="center"/>
    </xf>
    <xf numFmtId="0" fontId="19" fillId="0" borderId="0" xfId="0" applyFont="1" applyAlignment="1" applyProtection="1">
      <alignment vertical="center"/>
    </xf>
    <xf numFmtId="0" fontId="30" fillId="0" borderId="0" xfId="0" applyFont="1" applyAlignment="1">
      <alignment vertical="center"/>
    </xf>
    <xf numFmtId="0" fontId="20" fillId="0" borderId="1" xfId="0" applyFont="1" applyBorder="1" applyAlignment="1">
      <alignment horizontal="left" vertical="center"/>
    </xf>
    <xf numFmtId="0" fontId="20" fillId="0" borderId="1" xfId="0" applyFont="1" applyBorder="1" applyAlignment="1">
      <alignment vertical="center"/>
    </xf>
    <xf numFmtId="0" fontId="30" fillId="0" borderId="2" xfId="0" applyFont="1" applyBorder="1" applyAlignment="1">
      <alignment vertical="center"/>
    </xf>
    <xf numFmtId="0" fontId="30" fillId="0" borderId="2" xfId="0" applyFont="1" applyBorder="1"/>
    <xf numFmtId="0" fontId="20" fillId="0" borderId="0" xfId="0" applyFont="1" applyAlignment="1">
      <alignment horizontal="right" vertical="center"/>
    </xf>
    <xf numFmtId="0" fontId="20" fillId="0" borderId="0" xfId="0" applyFont="1" applyAlignment="1">
      <alignment vertical="center"/>
    </xf>
    <xf numFmtId="0" fontId="20" fillId="0" borderId="0" xfId="0" applyFont="1" applyFill="1" applyAlignment="1">
      <alignment horizontal="right" vertical="center"/>
    </xf>
    <xf numFmtId="0" fontId="20" fillId="0" borderId="0" xfId="0" applyFont="1" applyFill="1" applyAlignment="1">
      <alignment vertical="center"/>
    </xf>
    <xf numFmtId="0" fontId="20" fillId="0" borderId="0" xfId="0" applyFont="1" applyAlignment="1">
      <alignment horizontal="left" vertical="center"/>
    </xf>
    <xf numFmtId="0" fontId="20" fillId="0" borderId="0" xfId="0" applyFont="1" applyAlignment="1">
      <alignment horizontal="left"/>
    </xf>
    <xf numFmtId="0" fontId="20" fillId="0" borderId="0" xfId="0" applyFont="1"/>
    <xf numFmtId="0" fontId="20" fillId="0" borderId="0" xfId="0" applyFont="1" applyFill="1" applyAlignment="1" applyProtection="1">
      <alignment horizontal="left" vertical="center"/>
      <protection locked="0"/>
    </xf>
    <xf numFmtId="0" fontId="22" fillId="0" borderId="0" xfId="0" applyFont="1" applyFill="1" applyAlignment="1">
      <alignment vertical="top" wrapText="1"/>
    </xf>
    <xf numFmtId="0" fontId="22" fillId="0" borderId="0" xfId="0" applyFont="1" applyFill="1" applyAlignment="1">
      <alignment vertical="top"/>
    </xf>
    <xf numFmtId="0" fontId="20" fillId="0" borderId="0" xfId="0" applyFont="1" applyFill="1" applyAlignment="1" applyProtection="1">
      <alignment horizontal="left" vertical="top" wrapText="1"/>
      <protection locked="0"/>
    </xf>
    <xf numFmtId="49" fontId="20" fillId="0" borderId="0" xfId="0" applyNumberFormat="1" applyFont="1" applyFill="1" applyAlignment="1" applyProtection="1">
      <alignment horizontal="left" vertical="center" wrapText="1" shrinkToFit="1"/>
      <protection locked="0"/>
    </xf>
    <xf numFmtId="0" fontId="22" fillId="0" borderId="0" xfId="0" applyFont="1" applyFill="1" applyAlignment="1">
      <alignment horizontal="left" vertical="top" wrapText="1"/>
    </xf>
    <xf numFmtId="0" fontId="20" fillId="0" borderId="0" xfId="0" applyFont="1" applyFill="1" applyAlignment="1">
      <alignment horizontal="left" vertical="center"/>
    </xf>
    <xf numFmtId="38" fontId="31" fillId="0" borderId="2" xfId="0" applyNumberFormat="1" applyFont="1" applyBorder="1" applyAlignment="1">
      <alignment horizontal="right" shrinkToFit="1"/>
    </xf>
    <xf numFmtId="0" fontId="31" fillId="0" borderId="2" xfId="0" applyFont="1" applyBorder="1" applyAlignment="1">
      <alignment horizontal="right" shrinkToFit="1"/>
    </xf>
    <xf numFmtId="0" fontId="20" fillId="0" borderId="9" xfId="0" applyFont="1" applyBorder="1" applyAlignment="1">
      <alignment horizontal="center" vertical="center"/>
    </xf>
    <xf numFmtId="0" fontId="20" fillId="0" borderId="10" xfId="0" applyFont="1" applyBorder="1" applyAlignment="1">
      <alignment horizontal="center" vertical="center"/>
    </xf>
    <xf numFmtId="0" fontId="20" fillId="0" borderId="18" xfId="0" applyFont="1" applyFill="1" applyBorder="1" applyAlignment="1" applyProtection="1">
      <alignment vertical="center"/>
      <protection locked="0"/>
    </xf>
    <xf numFmtId="0" fontId="20" fillId="0" borderId="18" xfId="0" applyFont="1" applyFill="1" applyBorder="1" applyProtection="1">
      <protection locked="0"/>
    </xf>
    <xf numFmtId="0" fontId="20" fillId="0" borderId="17" xfId="0" applyFont="1" applyFill="1" applyBorder="1" applyProtection="1">
      <protection locked="0"/>
    </xf>
    <xf numFmtId="0" fontId="20" fillId="0" borderId="13" xfId="0" applyFont="1" applyFill="1" applyBorder="1" applyAlignment="1" applyProtection="1">
      <alignment vertical="center" wrapText="1"/>
      <protection locked="0"/>
    </xf>
    <xf numFmtId="0" fontId="20" fillId="0" borderId="14" xfId="0" applyFont="1" applyFill="1" applyBorder="1" applyAlignment="1" applyProtection="1">
      <alignment wrapText="1"/>
      <protection locked="0"/>
    </xf>
    <xf numFmtId="0" fontId="20" fillId="0" borderId="15" xfId="0" applyFont="1" applyFill="1" applyBorder="1" applyAlignment="1" applyProtection="1">
      <alignment wrapText="1"/>
      <protection locked="0"/>
    </xf>
    <xf numFmtId="0" fontId="20" fillId="0" borderId="3" xfId="0" applyFont="1" applyBorder="1" applyAlignment="1">
      <alignment horizontal="left" vertical="center" wrapText="1"/>
    </xf>
    <xf numFmtId="0" fontId="20" fillId="0" borderId="4" xfId="0" applyFont="1" applyBorder="1" applyAlignment="1">
      <alignment horizontal="left" vertical="center" wrapText="1"/>
    </xf>
    <xf numFmtId="0" fontId="20" fillId="0" borderId="5" xfId="0" applyFont="1" applyBorder="1" applyAlignment="1">
      <alignment horizontal="left" vertical="center" wrapText="1"/>
    </xf>
    <xf numFmtId="0" fontId="20" fillId="0" borderId="8" xfId="0" applyFont="1" applyBorder="1" applyAlignment="1">
      <alignment horizontal="left" vertical="center" wrapText="1"/>
    </xf>
    <xf numFmtId="0" fontId="20" fillId="0" borderId="0" xfId="0" applyFont="1" applyAlignment="1">
      <alignment horizontal="left" vertical="center" wrapText="1"/>
    </xf>
    <xf numFmtId="0" fontId="20" fillId="0" borderId="12" xfId="0" applyFont="1" applyBorder="1" applyAlignment="1">
      <alignment horizontal="left" vertical="center" wrapText="1"/>
    </xf>
    <xf numFmtId="0" fontId="20" fillId="0" borderId="6" xfId="0" applyFont="1" applyBorder="1" applyAlignment="1">
      <alignment horizontal="left" vertical="center" wrapText="1"/>
    </xf>
    <xf numFmtId="0" fontId="20" fillId="0" borderId="2" xfId="0" applyFont="1" applyBorder="1" applyAlignment="1">
      <alignment horizontal="left" vertical="center" wrapText="1"/>
    </xf>
    <xf numFmtId="0" fontId="20" fillId="0" borderId="7" xfId="0" applyFont="1" applyBorder="1" applyAlignment="1">
      <alignment horizontal="left" vertical="center" wrapText="1"/>
    </xf>
    <xf numFmtId="0" fontId="20" fillId="0" borderId="10" xfId="0" applyFont="1" applyFill="1" applyBorder="1" applyAlignment="1" applyProtection="1">
      <alignment horizontal="center" vertical="center"/>
      <protection locked="0"/>
    </xf>
    <xf numFmtId="0" fontId="20" fillId="0" borderId="9" xfId="0" applyFont="1" applyFill="1" applyBorder="1" applyAlignment="1" applyProtection="1">
      <alignment horizontal="left" vertical="center" wrapText="1" shrinkToFit="1"/>
      <protection locked="0"/>
    </xf>
    <xf numFmtId="0" fontId="20" fillId="0" borderId="10" xfId="0" applyFont="1" applyFill="1" applyBorder="1" applyAlignment="1" applyProtection="1">
      <alignment horizontal="left" vertical="center" wrapText="1" shrinkToFit="1"/>
      <protection locked="0"/>
    </xf>
    <xf numFmtId="0" fontId="20" fillId="0" borderId="11" xfId="0" applyFont="1" applyFill="1" applyBorder="1" applyAlignment="1" applyProtection="1">
      <alignment horizontal="left" vertical="center" wrapText="1" shrinkToFit="1"/>
      <protection locked="0"/>
    </xf>
    <xf numFmtId="0" fontId="20" fillId="0" borderId="10" xfId="0" applyFont="1" applyFill="1" applyBorder="1" applyAlignment="1">
      <alignment vertical="center"/>
    </xf>
    <xf numFmtId="0" fontId="20" fillId="0" borderId="11" xfId="0" applyFont="1" applyFill="1" applyBorder="1" applyAlignment="1">
      <alignment vertical="center"/>
    </xf>
    <xf numFmtId="0" fontId="26" fillId="0" borderId="1" xfId="0" applyFont="1" applyBorder="1" applyAlignment="1">
      <alignment horizontal="center" vertical="center" shrinkToFit="1"/>
    </xf>
    <xf numFmtId="49" fontId="20" fillId="0" borderId="1" xfId="0" applyNumberFormat="1" applyFont="1" applyFill="1" applyBorder="1" applyAlignment="1" applyProtection="1">
      <alignment horizontal="center" vertical="center"/>
      <protection locked="0"/>
    </xf>
    <xf numFmtId="0" fontId="20" fillId="0" borderId="3" xfId="0" applyFont="1" applyBorder="1" applyAlignment="1">
      <alignment horizontal="center" vertical="center"/>
    </xf>
    <xf numFmtId="0" fontId="20" fillId="0" borderId="5" xfId="0" applyFont="1" applyBorder="1" applyAlignment="1">
      <alignment horizontal="center" vertical="center"/>
    </xf>
    <xf numFmtId="0" fontId="20" fillId="0" borderId="6" xfId="0" applyFont="1" applyBorder="1" applyAlignment="1">
      <alignment horizontal="center" vertical="center"/>
    </xf>
    <xf numFmtId="0" fontId="20" fillId="0" borderId="7" xfId="0" applyFont="1" applyBorder="1" applyAlignment="1">
      <alignment horizontal="center" vertical="center"/>
    </xf>
    <xf numFmtId="49" fontId="20" fillId="0" borderId="4" xfId="0" applyNumberFormat="1" applyFont="1" applyFill="1" applyBorder="1" applyAlignment="1" applyProtection="1">
      <alignment horizontal="center" vertical="center" wrapText="1"/>
      <protection locked="0"/>
    </xf>
    <xf numFmtId="49" fontId="20" fillId="0" borderId="5" xfId="0" applyNumberFormat="1" applyFont="1" applyFill="1" applyBorder="1" applyAlignment="1" applyProtection="1">
      <alignment horizontal="center" vertical="center" wrapText="1"/>
      <protection locked="0"/>
    </xf>
    <xf numFmtId="49" fontId="20" fillId="0" borderId="2" xfId="0" applyNumberFormat="1" applyFont="1" applyFill="1" applyBorder="1" applyAlignment="1" applyProtection="1">
      <alignment horizontal="center" vertical="center" wrapText="1"/>
      <protection locked="0"/>
    </xf>
    <xf numFmtId="49" fontId="20" fillId="0" borderId="7" xfId="0" applyNumberFormat="1" applyFont="1" applyFill="1" applyBorder="1" applyAlignment="1" applyProtection="1">
      <alignment horizontal="center" vertical="center" wrapText="1"/>
      <protection locked="0"/>
    </xf>
    <xf numFmtId="49" fontId="20" fillId="0" borderId="9" xfId="0" applyNumberFormat="1" applyFont="1" applyFill="1" applyBorder="1" applyAlignment="1" applyProtection="1">
      <alignment horizontal="center" vertical="center"/>
      <protection locked="0"/>
    </xf>
    <xf numFmtId="49" fontId="20" fillId="0" borderId="10" xfId="0" applyNumberFormat="1" applyFont="1" applyFill="1" applyBorder="1" applyAlignment="1" applyProtection="1">
      <alignment horizontal="center" vertical="center"/>
      <protection locked="0"/>
    </xf>
    <xf numFmtId="49" fontId="20" fillId="0" borderId="11" xfId="0" applyNumberFormat="1" applyFont="1" applyFill="1" applyBorder="1" applyAlignment="1" applyProtection="1">
      <alignment horizontal="center" vertical="center"/>
      <protection locked="0"/>
    </xf>
    <xf numFmtId="0" fontId="26" fillId="0" borderId="9" xfId="0" applyFont="1" applyBorder="1" applyAlignment="1">
      <alignment horizontal="center" vertical="center" shrinkToFit="1"/>
    </xf>
    <xf numFmtId="0" fontId="26" fillId="0" borderId="11" xfId="0" applyFont="1" applyBorder="1" applyAlignment="1">
      <alignment horizontal="center" vertical="center" shrinkToFit="1"/>
    </xf>
    <xf numFmtId="0" fontId="20" fillId="0" borderId="11" xfId="0" applyFont="1" applyBorder="1" applyAlignment="1">
      <alignment horizontal="center" vertical="center"/>
    </xf>
    <xf numFmtId="0" fontId="26" fillId="0" borderId="3" xfId="0" applyFont="1" applyFill="1" applyBorder="1" applyAlignment="1">
      <alignment horizontal="center" vertical="center"/>
    </xf>
    <xf numFmtId="0" fontId="26" fillId="0" borderId="5" xfId="0" applyFont="1" applyFill="1" applyBorder="1" applyAlignment="1">
      <alignment horizontal="center" vertical="center"/>
    </xf>
    <xf numFmtId="0" fontId="26" fillId="0" borderId="6" xfId="0" applyFont="1" applyFill="1" applyBorder="1" applyAlignment="1">
      <alignment horizontal="center" vertical="center"/>
    </xf>
    <xf numFmtId="0" fontId="26" fillId="0" borderId="7" xfId="0" applyFont="1" applyFill="1" applyBorder="1" applyAlignment="1">
      <alignment horizontal="center" vertical="center"/>
    </xf>
    <xf numFmtId="0" fontId="26" fillId="0" borderId="16" xfId="0" applyFont="1" applyFill="1" applyBorder="1" applyAlignment="1">
      <alignment horizontal="left" vertical="center"/>
    </xf>
    <xf numFmtId="0" fontId="26" fillId="0" borderId="18" xfId="0" applyFont="1" applyFill="1" applyBorder="1" applyAlignment="1">
      <alignment horizontal="left" vertical="center"/>
    </xf>
    <xf numFmtId="38" fontId="20" fillId="0" borderId="0" xfId="6" applyFont="1" applyFill="1" applyBorder="1" applyAlignment="1" applyProtection="1">
      <alignment horizontal="center"/>
    </xf>
    <xf numFmtId="0" fontId="20" fillId="0" borderId="9" xfId="0" applyFont="1" applyFill="1" applyBorder="1" applyAlignment="1" applyProtection="1">
      <alignment horizontal="left" vertical="center"/>
      <protection locked="0"/>
    </xf>
    <xf numFmtId="0" fontId="20" fillId="0" borderId="10" xfId="0" applyFont="1" applyFill="1" applyBorder="1" applyAlignment="1" applyProtection="1">
      <alignment horizontal="left" vertical="center"/>
      <protection locked="0"/>
    </xf>
    <xf numFmtId="0" fontId="20" fillId="0" borderId="11" xfId="0" applyFont="1" applyFill="1" applyBorder="1" applyAlignment="1" applyProtection="1">
      <alignment horizontal="left" vertical="center"/>
      <protection locked="0"/>
    </xf>
    <xf numFmtId="0" fontId="30" fillId="0" borderId="0" xfId="0" applyFont="1"/>
    <xf numFmtId="0" fontId="20" fillId="0" borderId="0" xfId="0" applyFont="1" applyAlignment="1">
      <alignment horizontal="center" vertical="center"/>
    </xf>
    <xf numFmtId="0" fontId="21" fillId="0" borderId="0" xfId="0" applyFont="1" applyFill="1" applyAlignment="1" applyProtection="1">
      <alignment horizontal="left" vertical="center" wrapText="1"/>
      <protection locked="0"/>
    </xf>
    <xf numFmtId="0" fontId="58" fillId="0" borderId="0" xfId="0" applyFont="1" applyAlignment="1">
      <alignment horizontal="center" vertical="center"/>
    </xf>
    <xf numFmtId="0" fontId="30" fillId="0" borderId="0" xfId="0" applyFont="1" applyAlignment="1">
      <alignment vertical="center"/>
    </xf>
    <xf numFmtId="0" fontId="22" fillId="0" borderId="0" xfId="0" applyNumberFormat="1" applyFont="1" applyFill="1" applyAlignment="1">
      <alignment horizontal="right" shrinkToFit="1"/>
    </xf>
    <xf numFmtId="0" fontId="27" fillId="0" borderId="0" xfId="0" applyFont="1" applyAlignment="1">
      <alignment horizontal="center" vertical="center"/>
    </xf>
    <xf numFmtId="0" fontId="20" fillId="0" borderId="35" xfId="0" applyFont="1" applyBorder="1" applyAlignment="1">
      <alignment horizontal="center" vertical="center" wrapText="1"/>
    </xf>
    <xf numFmtId="0" fontId="0" fillId="0" borderId="2" xfId="0" applyBorder="1" applyAlignment="1">
      <alignment horizontal="center" vertical="center"/>
    </xf>
    <xf numFmtId="0" fontId="0" fillId="0" borderId="2" xfId="0" applyBorder="1" applyAlignment="1">
      <alignment vertical="center"/>
    </xf>
    <xf numFmtId="0" fontId="0" fillId="0" borderId="7" xfId="0" applyBorder="1" applyAlignment="1">
      <alignment vertical="center"/>
    </xf>
    <xf numFmtId="0" fontId="19" fillId="0" borderId="2" xfId="0" applyFont="1" applyBorder="1" applyAlignment="1">
      <alignment horizontal="left" vertical="center"/>
    </xf>
    <xf numFmtId="0" fontId="19" fillId="0" borderId="10" xfId="0" applyFont="1" applyBorder="1" applyAlignment="1">
      <alignment horizontal="left" vertical="center"/>
    </xf>
    <xf numFmtId="0" fontId="20" fillId="0" borderId="83" xfId="0" applyFont="1" applyBorder="1" applyAlignment="1">
      <alignment horizontal="center" vertical="center" wrapText="1"/>
    </xf>
    <xf numFmtId="0" fontId="0" fillId="0" borderId="5" xfId="0" applyBorder="1" applyAlignment="1">
      <alignment horizontal="center" vertical="center" wrapText="1"/>
    </xf>
    <xf numFmtId="0" fontId="0" fillId="0" borderId="35" xfId="0" applyBorder="1" applyAlignment="1">
      <alignment horizontal="center" vertical="center" wrapText="1"/>
    </xf>
    <xf numFmtId="0" fontId="0" fillId="0" borderId="7" xfId="0" applyBorder="1" applyAlignment="1">
      <alignment horizontal="center" vertical="center" wrapText="1"/>
    </xf>
    <xf numFmtId="0" fontId="20" fillId="0" borderId="86" xfId="0" applyFont="1" applyBorder="1" applyAlignment="1">
      <alignment vertical="center"/>
    </xf>
    <xf numFmtId="0" fontId="0" fillId="0" borderId="87" xfId="0" applyFont="1" applyBorder="1" applyAlignment="1">
      <alignment vertical="center"/>
    </xf>
    <xf numFmtId="0" fontId="0" fillId="0" borderId="88" xfId="0" applyFont="1" applyBorder="1" applyAlignment="1">
      <alignment vertical="center"/>
    </xf>
    <xf numFmtId="0" fontId="0" fillId="0" borderId="89" xfId="0" applyFont="1" applyBorder="1" applyAlignment="1">
      <alignment vertical="center"/>
    </xf>
    <xf numFmtId="0" fontId="19" fillId="0" borderId="3" xfId="0" applyFont="1" applyBorder="1" applyAlignment="1" applyProtection="1">
      <alignment horizontal="center" vertical="center"/>
    </xf>
    <xf numFmtId="0" fontId="0" fillId="0" borderId="4" xfId="0" applyFont="1" applyBorder="1" applyAlignment="1" applyProtection="1">
      <alignment horizontal="center" vertical="center"/>
    </xf>
    <xf numFmtId="0" fontId="0" fillId="0" borderId="6" xfId="0" applyFont="1" applyBorder="1" applyAlignment="1" applyProtection="1">
      <alignment horizontal="center" vertical="center"/>
    </xf>
    <xf numFmtId="0" fontId="0" fillId="0" borderId="2" xfId="0" applyFont="1" applyBorder="1" applyAlignment="1" applyProtection="1">
      <alignment horizontal="center" vertical="center"/>
    </xf>
    <xf numFmtId="0" fontId="36" fillId="0" borderId="0" xfId="0" applyFont="1" applyAlignment="1">
      <alignment horizontal="right" vertical="top"/>
    </xf>
    <xf numFmtId="0" fontId="0" fillId="0" borderId="0" xfId="0" applyAlignment="1">
      <alignment horizontal="right" vertical="top"/>
    </xf>
    <xf numFmtId="0" fontId="19" fillId="0" borderId="82" xfId="0" applyFont="1" applyBorder="1" applyAlignment="1" applyProtection="1">
      <alignment horizontal="center" vertical="center"/>
    </xf>
    <xf numFmtId="0" fontId="0" fillId="0" borderId="85" xfId="0" applyFont="1" applyBorder="1" applyAlignment="1" applyProtection="1">
      <alignment horizontal="center" vertical="center"/>
    </xf>
    <xf numFmtId="0" fontId="20" fillId="0" borderId="96" xfId="0" applyFont="1" applyBorder="1" applyAlignment="1">
      <alignment horizontal="center" vertical="center" wrapText="1"/>
    </xf>
    <xf numFmtId="0" fontId="0" fillId="0" borderId="12" xfId="0" applyBorder="1" applyAlignment="1">
      <alignment horizontal="center" vertical="center" wrapText="1"/>
    </xf>
    <xf numFmtId="0" fontId="20" fillId="0" borderId="94" xfId="0" applyFont="1" applyBorder="1" applyAlignment="1">
      <alignment vertical="center"/>
    </xf>
    <xf numFmtId="0" fontId="0" fillId="0" borderId="95" xfId="0" applyFont="1" applyBorder="1" applyAlignment="1">
      <alignment vertical="center"/>
    </xf>
    <xf numFmtId="0" fontId="19" fillId="0" borderId="84" xfId="0" applyFont="1" applyBorder="1" applyAlignment="1" applyProtection="1">
      <alignment horizontal="center" vertical="center"/>
    </xf>
    <xf numFmtId="0" fontId="0" fillId="0" borderId="34" xfId="0" applyFont="1" applyBorder="1" applyAlignment="1" applyProtection="1">
      <alignment horizontal="center" vertical="center"/>
    </xf>
    <xf numFmtId="0" fontId="0" fillId="0" borderId="4" xfId="0" applyBorder="1" applyAlignment="1">
      <alignment horizontal="center" vertical="center" wrapText="1"/>
    </xf>
    <xf numFmtId="0" fontId="0" fillId="0" borderId="2" xfId="0" applyBorder="1" applyAlignment="1">
      <alignment horizontal="center" vertical="center" wrapText="1"/>
    </xf>
    <xf numFmtId="0" fontId="0" fillId="0" borderId="0" xfId="0" applyBorder="1" applyAlignment="1">
      <alignment horizontal="center" vertical="center" wrapText="1"/>
    </xf>
    <xf numFmtId="0" fontId="19" fillId="0" borderId="3" xfId="0" applyFont="1" applyBorder="1" applyAlignment="1">
      <alignment horizontal="left" vertical="center" wrapText="1"/>
    </xf>
    <xf numFmtId="0" fontId="0" fillId="0" borderId="4" xfId="0" applyBorder="1" applyAlignment="1">
      <alignment horizontal="left" vertical="center"/>
    </xf>
    <xf numFmtId="0" fontId="0" fillId="0" borderId="5" xfId="0" applyBorder="1" applyAlignment="1">
      <alignment horizontal="left" vertical="center"/>
    </xf>
    <xf numFmtId="0" fontId="19" fillId="0" borderId="8" xfId="0" applyFont="1" applyBorder="1" applyAlignment="1">
      <alignment horizontal="left" vertical="center" wrapText="1"/>
    </xf>
    <xf numFmtId="0" fontId="0" fillId="0" borderId="0" xfId="0" applyBorder="1" applyAlignment="1">
      <alignment horizontal="left" vertical="center"/>
    </xf>
    <xf numFmtId="0" fontId="0" fillId="0" borderId="12" xfId="0" applyBorder="1" applyAlignment="1">
      <alignment horizontal="left" vertical="center"/>
    </xf>
    <xf numFmtId="0" fontId="0" fillId="0" borderId="8" xfId="0" applyBorder="1" applyAlignment="1">
      <alignment horizontal="left" vertical="center"/>
    </xf>
    <xf numFmtId="0" fontId="0" fillId="0" borderId="0" xfId="0" applyAlignment="1">
      <alignment horizontal="left" vertical="center"/>
    </xf>
    <xf numFmtId="0" fontId="0" fillId="0" borderId="6" xfId="0" applyBorder="1" applyAlignment="1">
      <alignment horizontal="left" vertical="center"/>
    </xf>
    <xf numFmtId="0" fontId="0" fillId="0" borderId="2" xfId="0" applyBorder="1" applyAlignment="1">
      <alignment horizontal="left" vertical="center"/>
    </xf>
    <xf numFmtId="0" fontId="0" fillId="0" borderId="7" xfId="0" applyBorder="1" applyAlignment="1">
      <alignment horizontal="left" vertical="center"/>
    </xf>
    <xf numFmtId="0" fontId="19" fillId="0" borderId="4" xfId="0" applyFont="1" applyBorder="1" applyAlignment="1"/>
    <xf numFmtId="0" fontId="19" fillId="0" borderId="0" xfId="0" applyFont="1" applyBorder="1" applyAlignment="1" applyProtection="1"/>
    <xf numFmtId="0" fontId="19" fillId="0" borderId="0" xfId="0" applyFont="1" applyBorder="1" applyAlignment="1" applyProtection="1">
      <alignment horizontal="left" vertical="center"/>
    </xf>
    <xf numFmtId="0" fontId="0" fillId="0" borderId="0" xfId="0" applyAlignment="1" applyProtection="1">
      <alignment horizontal="left" vertical="center"/>
    </xf>
    <xf numFmtId="0" fontId="19" fillId="0" borderId="0" xfId="0" applyFont="1" applyBorder="1" applyAlignment="1" applyProtection="1">
      <alignment horizontal="left" vertical="center" wrapText="1"/>
      <protection locked="0"/>
    </xf>
    <xf numFmtId="0" fontId="0" fillId="0" borderId="0" xfId="0" applyAlignment="1" applyProtection="1">
      <alignment wrapText="1"/>
      <protection locked="0"/>
    </xf>
    <xf numFmtId="0" fontId="0" fillId="0" borderId="0" xfId="0" applyAlignment="1" applyProtection="1"/>
    <xf numFmtId="0" fontId="19" fillId="0" borderId="0" xfId="0" applyFont="1" applyBorder="1" applyAlignment="1" applyProtection="1">
      <alignment vertical="center" wrapText="1"/>
      <protection locked="0"/>
    </xf>
    <xf numFmtId="0" fontId="0" fillId="0" borderId="0" xfId="0" applyAlignment="1" applyProtection="1">
      <alignment vertical="center" wrapText="1"/>
      <protection locked="0"/>
    </xf>
    <xf numFmtId="0" fontId="19" fillId="0" borderId="79" xfId="0" applyFont="1" applyBorder="1" applyAlignment="1">
      <alignment horizontal="center" vertical="center"/>
    </xf>
    <xf numFmtId="0" fontId="0" fillId="0" borderId="81" xfId="0" applyBorder="1" applyAlignment="1">
      <alignment horizontal="center" vertical="center"/>
    </xf>
    <xf numFmtId="0" fontId="0" fillId="0" borderId="80" xfId="0" applyBorder="1" applyAlignment="1">
      <alignment horizontal="center" vertical="center"/>
    </xf>
    <xf numFmtId="0" fontId="19" fillId="0" borderId="90" xfId="0" applyFont="1" applyBorder="1" applyAlignment="1">
      <alignment vertical="center" textRotation="255"/>
    </xf>
    <xf numFmtId="0" fontId="0" fillId="0" borderId="91" xfId="0" applyBorder="1" applyAlignment="1">
      <alignment vertical="center" textRotation="255"/>
    </xf>
    <xf numFmtId="0" fontId="0" fillId="0" borderId="92" xfId="0" applyBorder="1" applyAlignment="1">
      <alignment vertical="center" textRotation="255"/>
    </xf>
    <xf numFmtId="0" fontId="19" fillId="0" borderId="32" xfId="0" applyFont="1" applyBorder="1" applyAlignment="1" applyProtection="1">
      <alignment horizontal="center" vertical="center"/>
    </xf>
    <xf numFmtId="0" fontId="0" fillId="0" borderId="33" xfId="0" applyFont="1" applyBorder="1" applyAlignment="1" applyProtection="1">
      <alignment horizontal="center" vertical="center"/>
    </xf>
    <xf numFmtId="0" fontId="20" fillId="0" borderId="9" xfId="0" applyFont="1" applyBorder="1" applyAlignment="1">
      <alignment horizontal="center" vertical="center" wrapText="1"/>
    </xf>
    <xf numFmtId="0" fontId="0" fillId="0" borderId="10" xfId="0" applyBorder="1" applyAlignment="1">
      <alignment horizontal="center" vertical="center"/>
    </xf>
    <xf numFmtId="0" fontId="0" fillId="0" borderId="10" xfId="0" applyBorder="1" applyAlignment="1">
      <alignment vertical="center"/>
    </xf>
    <xf numFmtId="0" fontId="0" fillId="0" borderId="11" xfId="0" applyBorder="1" applyAlignment="1">
      <alignment vertical="center"/>
    </xf>
    <xf numFmtId="0" fontId="37" fillId="0" borderId="9" xfId="0" applyFont="1" applyBorder="1" applyAlignment="1" applyProtection="1">
      <alignment horizontal="left" vertical="center"/>
      <protection locked="0"/>
    </xf>
    <xf numFmtId="0" fontId="75" fillId="0" borderId="10" xfId="0" applyFont="1" applyBorder="1" applyAlignment="1" applyProtection="1">
      <alignment horizontal="left" vertical="center"/>
      <protection locked="0"/>
    </xf>
    <xf numFmtId="0" fontId="75" fillId="0" borderId="11" xfId="0" applyFont="1" applyBorder="1" applyAlignment="1" applyProtection="1">
      <alignment horizontal="left" vertical="center"/>
      <protection locked="0"/>
    </xf>
    <xf numFmtId="0" fontId="20" fillId="0" borderId="10" xfId="0" applyFont="1" applyBorder="1" applyAlignment="1">
      <alignment horizontal="center" vertical="center" wrapText="1"/>
    </xf>
    <xf numFmtId="0" fontId="20" fillId="0" borderId="11" xfId="0" applyFont="1" applyBorder="1" applyAlignment="1">
      <alignment horizontal="center" vertical="center" wrapText="1"/>
    </xf>
    <xf numFmtId="0" fontId="0" fillId="0" borderId="4" xfId="0" applyBorder="1" applyAlignment="1">
      <alignment horizontal="center" vertical="center"/>
    </xf>
    <xf numFmtId="0" fontId="20" fillId="0" borderId="69" xfId="0" applyFont="1" applyBorder="1" applyAlignment="1" applyProtection="1">
      <alignment horizontal="center" vertical="center"/>
    </xf>
    <xf numFmtId="0" fontId="0" fillId="0" borderId="28" xfId="0" applyBorder="1" applyAlignment="1" applyProtection="1">
      <alignment horizontal="center" vertical="center"/>
    </xf>
    <xf numFmtId="0" fontId="0" fillId="0" borderId="68" xfId="0" applyBorder="1" applyAlignment="1" applyProtection="1">
      <alignment horizontal="center" vertical="center"/>
    </xf>
    <xf numFmtId="0" fontId="19" fillId="0" borderId="69" xfId="0" applyFont="1" applyBorder="1" applyAlignment="1">
      <alignment horizontal="center" vertical="center"/>
    </xf>
    <xf numFmtId="0" fontId="19" fillId="0" borderId="28" xfId="0" applyFont="1" applyBorder="1" applyAlignment="1">
      <alignment vertical="center"/>
    </xf>
    <xf numFmtId="0" fontId="19" fillId="0" borderId="93" xfId="0" applyFont="1" applyBorder="1" applyAlignment="1">
      <alignment vertical="center"/>
    </xf>
    <xf numFmtId="0" fontId="20" fillId="0" borderId="3" xfId="0" applyFont="1" applyBorder="1" applyAlignment="1" applyProtection="1">
      <alignment horizontal="center" vertical="center" wrapText="1"/>
    </xf>
    <xf numFmtId="0" fontId="0" fillId="0" borderId="4" xfId="0" applyBorder="1" applyAlignment="1" applyProtection="1">
      <alignment horizontal="center" vertical="center"/>
    </xf>
    <xf numFmtId="0" fontId="0" fillId="0" borderId="5" xfId="0" applyBorder="1" applyAlignment="1" applyProtection="1">
      <alignment horizontal="center" vertical="center"/>
    </xf>
    <xf numFmtId="0" fontId="0" fillId="0" borderId="30" xfId="0" applyBorder="1" applyAlignment="1" applyProtection="1">
      <alignment horizontal="center" vertical="center"/>
    </xf>
    <xf numFmtId="0" fontId="0" fillId="0" borderId="29" xfId="0" applyBorder="1" applyAlignment="1" applyProtection="1">
      <alignment horizontal="center" vertical="center"/>
    </xf>
    <xf numFmtId="0" fontId="0" fillId="0" borderId="31" xfId="0" applyBorder="1" applyAlignment="1" applyProtection="1">
      <alignment horizontal="center" vertical="center"/>
    </xf>
    <xf numFmtId="0" fontId="19" fillId="0" borderId="16" xfId="0" applyFont="1" applyBorder="1" applyAlignment="1" applyProtection="1">
      <alignment horizontal="center" vertical="center"/>
    </xf>
    <xf numFmtId="0" fontId="0" fillId="0" borderId="18" xfId="0" applyBorder="1" applyAlignment="1" applyProtection="1">
      <alignment horizontal="center" vertical="center"/>
    </xf>
    <xf numFmtId="0" fontId="0" fillId="0" borderId="17" xfId="0" applyBorder="1" applyAlignment="1" applyProtection="1">
      <alignment horizontal="center" vertical="center"/>
    </xf>
    <xf numFmtId="0" fontId="19" fillId="0" borderId="16" xfId="0" applyFont="1" applyBorder="1" applyAlignment="1" applyProtection="1">
      <alignment vertical="center"/>
      <protection locked="0"/>
    </xf>
    <xf numFmtId="0" fontId="19" fillId="0" borderId="18" xfId="0" applyFont="1" applyBorder="1" applyAlignment="1" applyProtection="1">
      <alignment vertical="center"/>
      <protection locked="0"/>
    </xf>
    <xf numFmtId="0" fontId="19" fillId="0" borderId="17" xfId="0" applyFont="1" applyBorder="1" applyAlignment="1" applyProtection="1">
      <alignment vertical="center"/>
      <protection locked="0"/>
    </xf>
    <xf numFmtId="0" fontId="0" fillId="0" borderId="5" xfId="0" applyFont="1" applyBorder="1" applyAlignment="1" applyProtection="1">
      <alignment horizontal="center" vertical="center"/>
    </xf>
    <xf numFmtId="0" fontId="0" fillId="0" borderId="30" xfId="0" applyFont="1" applyBorder="1" applyAlignment="1" applyProtection="1">
      <alignment horizontal="center" vertical="center"/>
    </xf>
    <xf numFmtId="0" fontId="0" fillId="0" borderId="29" xfId="0" applyFont="1" applyBorder="1" applyAlignment="1" applyProtection="1">
      <alignment horizontal="center" vertical="center"/>
    </xf>
    <xf numFmtId="0" fontId="0" fillId="0" borderId="31" xfId="0" applyFont="1" applyBorder="1" applyAlignment="1" applyProtection="1">
      <alignment horizontal="center" vertical="center"/>
    </xf>
    <xf numFmtId="0" fontId="19" fillId="0" borderId="64" xfId="0" applyFont="1" applyBorder="1" applyAlignment="1" applyProtection="1">
      <alignment horizontal="center" vertical="center"/>
    </xf>
    <xf numFmtId="0" fontId="0" fillId="0" borderId="62" xfId="0" applyFont="1" applyBorder="1" applyAlignment="1" applyProtection="1">
      <alignment horizontal="center" vertical="center"/>
    </xf>
    <xf numFmtId="0" fontId="0" fillId="0" borderId="63" xfId="0" applyFont="1" applyBorder="1" applyAlignment="1" applyProtection="1">
      <alignment horizontal="center" vertical="center"/>
    </xf>
    <xf numFmtId="0" fontId="37" fillId="0" borderId="64" xfId="0" applyFont="1" applyBorder="1" applyAlignment="1" applyProtection="1">
      <alignment vertical="center"/>
      <protection locked="0"/>
    </xf>
    <xf numFmtId="0" fontId="37" fillId="0" borderId="62" xfId="0" applyFont="1" applyBorder="1" applyAlignment="1" applyProtection="1">
      <alignment vertical="center"/>
      <protection locked="0"/>
    </xf>
    <xf numFmtId="0" fontId="37" fillId="0" borderId="63" xfId="0" applyFont="1" applyBorder="1" applyAlignment="1" applyProtection="1">
      <alignment vertical="center"/>
      <protection locked="0"/>
    </xf>
    <xf numFmtId="0" fontId="20" fillId="0" borderId="97" xfId="0" applyFont="1" applyBorder="1" applyAlignment="1">
      <alignment horizontal="center" vertical="center" wrapText="1"/>
    </xf>
    <xf numFmtId="0" fontId="0" fillId="0" borderId="10" xfId="0" applyBorder="1" applyAlignment="1">
      <alignment horizontal="center" vertical="center" wrapText="1"/>
    </xf>
    <xf numFmtId="0" fontId="35" fillId="0" borderId="9" xfId="0" applyFont="1" applyBorder="1" applyAlignment="1" applyProtection="1">
      <alignment horizontal="center" vertical="center"/>
    </xf>
    <xf numFmtId="0" fontId="35" fillId="0" borderId="10" xfId="0" applyFont="1" applyBorder="1" applyAlignment="1" applyProtection="1">
      <alignment horizontal="center" vertical="center"/>
    </xf>
    <xf numFmtId="0" fontId="35" fillId="0" borderId="102" xfId="0" applyFont="1" applyBorder="1" applyAlignment="1" applyProtection="1">
      <alignment horizontal="center" vertical="center"/>
    </xf>
    <xf numFmtId="0" fontId="26" fillId="0" borderId="77" xfId="0" applyFont="1" applyBorder="1" applyAlignment="1">
      <alignment horizontal="center" vertical="center"/>
    </xf>
    <xf numFmtId="0" fontId="26" fillId="0" borderId="10" xfId="0" applyFont="1" applyBorder="1" applyAlignment="1">
      <alignment horizontal="center" vertical="center"/>
    </xf>
    <xf numFmtId="0" fontId="0" fillId="0" borderId="102" xfId="0" applyBorder="1" applyAlignment="1">
      <alignment horizontal="center" vertical="center"/>
    </xf>
    <xf numFmtId="0" fontId="35" fillId="0" borderId="9" xfId="0" applyFont="1" applyBorder="1" applyAlignment="1">
      <alignment horizontal="center" vertical="center"/>
    </xf>
    <xf numFmtId="0" fontId="35" fillId="0" borderId="10" xfId="0" applyFont="1" applyBorder="1" applyAlignment="1">
      <alignment horizontal="center" vertical="center"/>
    </xf>
    <xf numFmtId="0" fontId="35" fillId="0" borderId="78" xfId="0" applyFont="1" applyBorder="1" applyAlignment="1">
      <alignment horizontal="center" vertical="center"/>
    </xf>
    <xf numFmtId="0" fontId="70" fillId="0" borderId="10" xfId="0" applyFont="1" applyBorder="1" applyAlignment="1" applyProtection="1">
      <alignment horizontal="center" vertical="center" wrapText="1" shrinkToFit="1"/>
    </xf>
    <xf numFmtId="0" fontId="71" fillId="0" borderId="10" xfId="0" applyFont="1" applyBorder="1" applyAlignment="1" applyProtection="1">
      <alignment horizontal="center" vertical="center" shrinkToFit="1"/>
    </xf>
    <xf numFmtId="0" fontId="71" fillId="0" borderId="78" xfId="0" applyFont="1" applyBorder="1" applyAlignment="1" applyProtection="1">
      <alignment horizontal="center" vertical="center" shrinkToFit="1"/>
    </xf>
    <xf numFmtId="0" fontId="0" fillId="0" borderId="4" xfId="0" applyFont="1" applyBorder="1" applyAlignment="1">
      <alignment horizontal="center" vertical="center"/>
    </xf>
    <xf numFmtId="0" fontId="0" fillId="0" borderId="5" xfId="0" applyFont="1" applyBorder="1" applyAlignment="1">
      <alignment horizontal="center" vertical="center"/>
    </xf>
    <xf numFmtId="0" fontId="0" fillId="0" borderId="8" xfId="0" applyFont="1" applyBorder="1" applyAlignment="1">
      <alignment horizontal="center" vertical="center"/>
    </xf>
    <xf numFmtId="0" fontId="0" fillId="0" borderId="0" xfId="0" applyFont="1" applyBorder="1" applyAlignment="1">
      <alignment horizontal="center" vertical="center"/>
    </xf>
    <xf numFmtId="0" fontId="0" fillId="0" borderId="12" xfId="0" applyFont="1" applyBorder="1" applyAlignment="1">
      <alignment horizontal="center" vertical="center"/>
    </xf>
    <xf numFmtId="0" fontId="0" fillId="0" borderId="6" xfId="0" applyFont="1" applyBorder="1" applyAlignment="1">
      <alignment horizontal="center" vertical="center"/>
    </xf>
    <xf numFmtId="0" fontId="0" fillId="0" borderId="2" xfId="0" applyFont="1" applyBorder="1" applyAlignment="1">
      <alignment horizontal="center" vertical="center"/>
    </xf>
    <xf numFmtId="0" fontId="0" fillId="0" borderId="7" xfId="0" applyFont="1" applyBorder="1" applyAlignment="1">
      <alignment horizontal="center" vertical="center"/>
    </xf>
    <xf numFmtId="0" fontId="19" fillId="0" borderId="16" xfId="0" applyFont="1" applyBorder="1" applyAlignment="1">
      <alignment horizontal="center" vertical="center"/>
    </xf>
    <xf numFmtId="0" fontId="0" fillId="0" borderId="18" xfId="0" applyBorder="1" applyAlignment="1">
      <alignment horizontal="center" vertical="center"/>
    </xf>
    <xf numFmtId="0" fontId="0" fillId="0" borderId="18" xfId="0" applyFont="1" applyBorder="1" applyAlignment="1" applyProtection="1">
      <alignment vertical="center"/>
      <protection locked="0"/>
    </xf>
    <xf numFmtId="0" fontId="0" fillId="0" borderId="17" xfId="0" applyFont="1" applyBorder="1" applyAlignment="1" applyProtection="1">
      <alignment vertical="center"/>
      <protection locked="0"/>
    </xf>
    <xf numFmtId="0" fontId="19" fillId="0" borderId="65" xfId="0" applyFont="1" applyBorder="1" applyAlignment="1">
      <alignment horizontal="center" vertical="center" wrapText="1"/>
    </xf>
    <xf numFmtId="0" fontId="0" fillId="0" borderId="55" xfId="0" applyBorder="1" applyAlignment="1">
      <alignment horizontal="center" vertical="center" wrapText="1"/>
    </xf>
    <xf numFmtId="0" fontId="0" fillId="0" borderId="56" xfId="0" applyBorder="1" applyAlignment="1">
      <alignment horizontal="center" vertical="center" wrapText="1"/>
    </xf>
    <xf numFmtId="0" fontId="0" fillId="0" borderId="6" xfId="0" applyBorder="1" applyAlignment="1">
      <alignment horizontal="center" vertical="center" wrapText="1"/>
    </xf>
    <xf numFmtId="0" fontId="37" fillId="0" borderId="39" xfId="0" applyFont="1" applyBorder="1" applyAlignment="1" applyProtection="1">
      <alignment vertical="center"/>
      <protection locked="0"/>
    </xf>
    <xf numFmtId="0" fontId="75" fillId="0" borderId="38" xfId="0" applyFont="1" applyBorder="1" applyAlignment="1" applyProtection="1">
      <alignment vertical="center"/>
      <protection locked="0"/>
    </xf>
    <xf numFmtId="0" fontId="75" fillId="0" borderId="45" xfId="0" applyFont="1" applyBorder="1" applyAlignment="1" applyProtection="1">
      <alignment vertical="center"/>
      <protection locked="0"/>
    </xf>
    <xf numFmtId="0" fontId="58" fillId="0" borderId="0" xfId="0" applyFont="1" applyBorder="1" applyAlignment="1">
      <alignment vertical="center"/>
    </xf>
    <xf numFmtId="0" fontId="61" fillId="0" borderId="0" xfId="0" applyFont="1" applyAlignment="1">
      <alignment vertical="center"/>
    </xf>
    <xf numFmtId="0" fontId="0" fillId="0" borderId="0" xfId="0" applyAlignment="1"/>
    <xf numFmtId="0" fontId="20" fillId="0" borderId="4" xfId="0" applyFont="1" applyBorder="1" applyAlignment="1" applyProtection="1">
      <alignment horizontal="center" vertical="center" wrapText="1"/>
    </xf>
    <xf numFmtId="0" fontId="0" fillId="0" borderId="4" xfId="0" applyBorder="1" applyAlignment="1" applyProtection="1">
      <alignment horizontal="center" vertical="center" wrapText="1"/>
    </xf>
    <xf numFmtId="0" fontId="0" fillId="0" borderId="5" xfId="0" applyBorder="1" applyAlignment="1" applyProtection="1">
      <alignment horizontal="center" vertical="center" wrapText="1"/>
    </xf>
    <xf numFmtId="0" fontId="20" fillId="0" borderId="8" xfId="0" applyFont="1" applyBorder="1" applyAlignment="1" applyProtection="1">
      <alignment horizontal="center" vertical="center" wrapText="1"/>
    </xf>
    <xf numFmtId="0" fontId="20" fillId="0" borderId="0" xfId="0" applyFont="1" applyBorder="1" applyAlignment="1" applyProtection="1">
      <alignment horizontal="center" vertical="center" wrapText="1"/>
    </xf>
    <xf numFmtId="0" fontId="0" fillId="0" borderId="0" xfId="0" applyAlignment="1" applyProtection="1">
      <alignment horizontal="center" vertical="center" wrapText="1"/>
    </xf>
    <xf numFmtId="0" fontId="0" fillId="0" borderId="12" xfId="0" applyBorder="1" applyAlignment="1" applyProtection="1">
      <alignment horizontal="center" vertical="center" wrapText="1"/>
    </xf>
    <xf numFmtId="0" fontId="19" fillId="0" borderId="13" xfId="0" applyFont="1" applyBorder="1" applyAlignment="1">
      <alignment horizontal="center" vertical="center" wrapText="1"/>
    </xf>
    <xf numFmtId="0" fontId="0" fillId="0" borderId="14" xfId="0" applyBorder="1" applyAlignment="1">
      <alignment horizontal="center" vertical="center" wrapText="1"/>
    </xf>
    <xf numFmtId="0" fontId="37" fillId="0" borderId="13" xfId="0" applyFont="1" applyBorder="1" applyAlignment="1" applyProtection="1">
      <alignment vertical="center"/>
      <protection locked="0"/>
    </xf>
    <xf numFmtId="0" fontId="75" fillId="0" borderId="14" xfId="0" applyFont="1" applyBorder="1" applyAlignment="1" applyProtection="1">
      <alignment vertical="center"/>
      <protection locked="0"/>
    </xf>
    <xf numFmtId="0" fontId="75" fillId="0" borderId="15" xfId="0" applyFont="1" applyBorder="1" applyAlignment="1" applyProtection="1">
      <alignment vertical="center"/>
      <protection locked="0"/>
    </xf>
    <xf numFmtId="0" fontId="0" fillId="0" borderId="17" xfId="0" applyBorder="1" applyAlignment="1">
      <alignment horizontal="center" vertical="center"/>
    </xf>
    <xf numFmtId="0" fontId="0" fillId="0" borderId="18" xfId="0" applyBorder="1" applyAlignment="1" applyProtection="1">
      <alignment vertical="center"/>
      <protection locked="0"/>
    </xf>
    <xf numFmtId="0" fontId="0" fillId="0" borderId="17" xfId="0" applyBorder="1" applyAlignment="1" applyProtection="1">
      <alignment vertical="center"/>
      <protection locked="0"/>
    </xf>
    <xf numFmtId="0" fontId="20" fillId="0" borderId="8" xfId="0" applyFont="1" applyBorder="1" applyAlignment="1" applyProtection="1">
      <alignment horizontal="center" vertical="center"/>
      <protection locked="0"/>
    </xf>
    <xf numFmtId="0" fontId="20" fillId="0" borderId="0" xfId="0" applyFont="1" applyBorder="1" applyAlignment="1" applyProtection="1">
      <alignment horizontal="center" vertical="center"/>
      <protection locked="0"/>
    </xf>
    <xf numFmtId="0" fontId="0" fillId="0" borderId="0" xfId="0" applyAlignment="1" applyProtection="1">
      <alignment horizontal="center" vertical="center"/>
      <protection locked="0"/>
    </xf>
    <xf numFmtId="0" fontId="0" fillId="0" borderId="12" xfId="0" applyBorder="1" applyAlignment="1" applyProtection="1">
      <alignment horizontal="center" vertical="center"/>
      <protection locked="0"/>
    </xf>
    <xf numFmtId="0" fontId="20" fillId="0" borderId="6" xfId="0" applyFont="1" applyBorder="1" applyAlignment="1" applyProtection="1">
      <alignment horizontal="center" vertical="center"/>
      <protection locked="0"/>
    </xf>
    <xf numFmtId="0" fontId="20" fillId="0" borderId="2" xfId="0" applyFont="1" applyBorder="1" applyAlignment="1" applyProtection="1">
      <alignment horizontal="center" vertical="center"/>
      <protection locked="0"/>
    </xf>
    <xf numFmtId="0" fontId="0" fillId="0" borderId="2" xfId="0" applyBorder="1" applyAlignment="1" applyProtection="1">
      <alignment horizontal="center" vertical="center"/>
      <protection locked="0"/>
    </xf>
    <xf numFmtId="0" fontId="0" fillId="0" borderId="7" xfId="0" applyBorder="1" applyAlignment="1" applyProtection="1">
      <alignment horizontal="center" vertical="center"/>
      <protection locked="0"/>
    </xf>
    <xf numFmtId="0" fontId="36" fillId="0" borderId="13" xfId="0" applyFont="1" applyBorder="1" applyAlignment="1" applyProtection="1">
      <alignment vertical="center"/>
    </xf>
    <xf numFmtId="0" fontId="74" fillId="0" borderId="14" xfId="0" applyFont="1" applyBorder="1" applyAlignment="1">
      <alignment vertical="center"/>
    </xf>
    <xf numFmtId="0" fontId="0" fillId="0" borderId="14" xfId="0" applyBorder="1" applyAlignment="1">
      <alignment vertical="center"/>
    </xf>
    <xf numFmtId="0" fontId="36" fillId="0" borderId="14" xfId="0" applyFont="1" applyBorder="1" applyAlignment="1" applyProtection="1">
      <alignment vertical="center" shrinkToFit="1"/>
      <protection locked="0"/>
    </xf>
    <xf numFmtId="0" fontId="0" fillId="0" borderId="14" xfId="0" applyBorder="1" applyAlignment="1" applyProtection="1">
      <alignment vertical="center" shrinkToFit="1"/>
      <protection locked="0"/>
    </xf>
    <xf numFmtId="0" fontId="19" fillId="0" borderId="81" xfId="0" applyFont="1" applyBorder="1" applyAlignment="1">
      <alignment horizontal="center" vertical="center"/>
    </xf>
    <xf numFmtId="0" fontId="0" fillId="0" borderId="81" xfId="0" applyFont="1" applyBorder="1" applyAlignment="1">
      <alignment horizontal="center" vertical="center"/>
    </xf>
    <xf numFmtId="0" fontId="20" fillId="0" borderId="32" xfId="0" applyFont="1" applyBorder="1" applyAlignment="1" applyProtection="1">
      <alignment horizontal="center" vertical="center"/>
      <protection locked="0"/>
    </xf>
    <xf numFmtId="0" fontId="0" fillId="0" borderId="4" xfId="0" applyFont="1" applyBorder="1" applyAlignment="1" applyProtection="1">
      <alignment horizontal="center" vertical="center"/>
      <protection locked="0"/>
    </xf>
    <xf numFmtId="0" fontId="0" fillId="0" borderId="33" xfId="0" applyFont="1" applyBorder="1" applyAlignment="1" applyProtection="1">
      <alignment horizontal="center" vertical="center"/>
      <protection locked="0"/>
    </xf>
    <xf numFmtId="0" fontId="0" fillId="0" borderId="2" xfId="0" applyFont="1" applyBorder="1" applyAlignment="1" applyProtection="1">
      <alignment horizontal="center" vertical="center"/>
      <protection locked="0"/>
    </xf>
    <xf numFmtId="0" fontId="36" fillId="0" borderId="0" xfId="0" applyNumberFormat="1" applyFont="1" applyAlignment="1">
      <alignment horizontal="right" shrinkToFit="1"/>
    </xf>
    <xf numFmtId="0" fontId="0" fillId="0" borderId="100" xfId="0" applyFont="1" applyBorder="1" applyAlignment="1" applyProtection="1">
      <alignment horizontal="right" vertical="center"/>
    </xf>
    <xf numFmtId="0" fontId="0" fillId="0" borderId="98" xfId="0" applyFont="1" applyBorder="1" applyAlignment="1" applyProtection="1">
      <alignment vertical="center"/>
    </xf>
    <xf numFmtId="0" fontId="0" fillId="0" borderId="99" xfId="0" applyFont="1" applyBorder="1" applyAlignment="1" applyProtection="1">
      <alignment vertical="center"/>
    </xf>
    <xf numFmtId="0" fontId="0" fillId="0" borderId="100" xfId="0" applyFont="1" applyBorder="1" applyAlignment="1" applyProtection="1">
      <alignment vertical="center"/>
    </xf>
    <xf numFmtId="0" fontId="21" fillId="0" borderId="9" xfId="0" applyFont="1" applyBorder="1" applyAlignment="1">
      <alignment horizontal="center" vertical="center"/>
    </xf>
    <xf numFmtId="0" fontId="20" fillId="0" borderId="3" xfId="0" applyFont="1" applyBorder="1" applyAlignment="1">
      <alignment vertical="center" wrapText="1"/>
    </xf>
    <xf numFmtId="0" fontId="20" fillId="0" borderId="4" xfId="0" applyFont="1" applyBorder="1" applyAlignment="1">
      <alignment vertical="center" wrapText="1"/>
    </xf>
    <xf numFmtId="0" fontId="20" fillId="0" borderId="3" xfId="0" applyFont="1" applyBorder="1" applyAlignment="1" applyProtection="1">
      <alignment horizontal="left" vertical="center" wrapText="1"/>
      <protection locked="0"/>
    </xf>
    <xf numFmtId="0" fontId="20" fillId="0" borderId="4" xfId="0" applyFont="1" applyBorder="1" applyAlignment="1" applyProtection="1">
      <alignment horizontal="left" vertical="center" wrapText="1"/>
      <protection locked="0"/>
    </xf>
    <xf numFmtId="0" fontId="20" fillId="0" borderId="5" xfId="0" applyFont="1" applyBorder="1" applyAlignment="1" applyProtection="1">
      <alignment horizontal="left" vertical="center" wrapText="1"/>
      <protection locked="0"/>
    </xf>
    <xf numFmtId="0" fontId="20" fillId="0" borderId="39" xfId="0" applyFont="1" applyBorder="1" applyAlignment="1">
      <alignment vertical="center" wrapText="1"/>
    </xf>
    <xf numFmtId="0" fontId="20" fillId="0" borderId="38" xfId="0" applyFont="1" applyBorder="1" applyAlignment="1">
      <alignment vertical="center" wrapText="1"/>
    </xf>
    <xf numFmtId="0" fontId="20" fillId="0" borderId="39" xfId="0" applyFont="1" applyBorder="1" applyAlignment="1" applyProtection="1">
      <alignment vertical="center" wrapText="1"/>
      <protection locked="0"/>
    </xf>
    <xf numFmtId="0" fontId="20" fillId="0" borderId="38" xfId="0" applyFont="1" applyBorder="1" applyAlignment="1" applyProtection="1">
      <alignment vertical="center" wrapText="1"/>
      <protection locked="0"/>
    </xf>
    <xf numFmtId="0" fontId="20" fillId="0" borderId="45" xfId="0" applyFont="1" applyBorder="1" applyAlignment="1" applyProtection="1">
      <alignment vertical="center" wrapText="1"/>
      <protection locked="0"/>
    </xf>
    <xf numFmtId="0" fontId="20" fillId="0" borderId="6" xfId="0" applyFont="1" applyBorder="1" applyAlignment="1">
      <alignment vertical="center" wrapText="1"/>
    </xf>
    <xf numFmtId="0" fontId="20" fillId="0" borderId="2" xfId="0" applyFont="1" applyBorder="1" applyAlignment="1">
      <alignment vertical="center" wrapText="1"/>
    </xf>
    <xf numFmtId="0" fontId="20" fillId="0" borderId="6" xfId="0" applyFont="1" applyBorder="1" applyAlignment="1" applyProtection="1">
      <alignment vertical="center" wrapText="1"/>
      <protection locked="0"/>
    </xf>
    <xf numFmtId="0" fontId="20" fillId="0" borderId="2" xfId="0" applyFont="1" applyBorder="1" applyAlignment="1" applyProtection="1">
      <alignment vertical="center" wrapText="1"/>
      <protection locked="0"/>
    </xf>
    <xf numFmtId="0" fontId="20" fillId="0" borderId="7" xfId="0" applyFont="1" applyBorder="1" applyAlignment="1" applyProtection="1">
      <alignment vertical="center" wrapText="1"/>
      <protection locked="0"/>
    </xf>
    <xf numFmtId="0" fontId="36" fillId="0" borderId="0" xfId="0" applyNumberFormat="1" applyFont="1" applyAlignment="1">
      <alignment horizontal="right" shrinkToFit="1" readingOrder="1"/>
    </xf>
    <xf numFmtId="0" fontId="22" fillId="0" borderId="0" xfId="0" applyFont="1" applyAlignment="1">
      <alignment horizontal="right" vertical="top"/>
    </xf>
    <xf numFmtId="0" fontId="21" fillId="0" borderId="41" xfId="0" applyFont="1" applyBorder="1" applyAlignment="1">
      <alignment horizontal="center" vertical="center" wrapText="1"/>
    </xf>
    <xf numFmtId="0" fontId="21" fillId="0" borderId="36" xfId="0" applyFont="1" applyBorder="1" applyAlignment="1">
      <alignment horizontal="center" vertical="center" wrapText="1"/>
    </xf>
    <xf numFmtId="0" fontId="21" fillId="0" borderId="40" xfId="0" applyFont="1" applyBorder="1" applyAlignment="1">
      <alignment horizontal="center" vertical="center" wrapText="1"/>
    </xf>
    <xf numFmtId="0" fontId="21" fillId="0" borderId="16" xfId="0" applyFont="1" applyBorder="1" applyAlignment="1">
      <alignment horizontal="left" vertical="center"/>
    </xf>
    <xf numFmtId="0" fontId="21" fillId="0" borderId="17" xfId="0" applyFont="1" applyBorder="1" applyAlignment="1">
      <alignment horizontal="left" vertical="center"/>
    </xf>
    <xf numFmtId="0" fontId="21" fillId="0" borderId="18" xfId="0" applyFont="1" applyBorder="1" applyAlignment="1" applyProtection="1">
      <alignment horizontal="left" vertical="center" wrapText="1"/>
      <protection locked="0"/>
    </xf>
    <xf numFmtId="0" fontId="21" fillId="0" borderId="17" xfId="0" applyFont="1" applyBorder="1" applyAlignment="1" applyProtection="1">
      <alignment horizontal="left" vertical="center" wrapText="1"/>
      <protection locked="0"/>
    </xf>
    <xf numFmtId="0" fontId="21" fillId="0" borderId="16" xfId="0" applyFont="1" applyBorder="1" applyAlignment="1" applyProtection="1">
      <alignment horizontal="left" vertical="center" wrapText="1"/>
      <protection locked="0"/>
    </xf>
    <xf numFmtId="0" fontId="21" fillId="0" borderId="6" xfId="0" applyFont="1" applyBorder="1" applyAlignment="1">
      <alignment horizontal="left" vertical="center"/>
    </xf>
    <xf numFmtId="0" fontId="21" fillId="0" borderId="7" xfId="0" applyFont="1" applyBorder="1" applyAlignment="1">
      <alignment horizontal="left" vertical="center"/>
    </xf>
    <xf numFmtId="0" fontId="21" fillId="0" borderId="9" xfId="0" applyFont="1" applyBorder="1" applyAlignment="1" applyProtection="1">
      <alignment horizontal="left" vertical="center" wrapText="1"/>
      <protection locked="0"/>
    </xf>
    <xf numFmtId="0" fontId="21" fillId="0" borderId="10" xfId="0" applyFont="1" applyBorder="1" applyAlignment="1" applyProtection="1">
      <alignment horizontal="left" vertical="center" wrapText="1"/>
      <protection locked="0"/>
    </xf>
    <xf numFmtId="0" fontId="21" fillId="0" borderId="11" xfId="0" applyFont="1" applyBorder="1" applyAlignment="1" applyProtection="1">
      <alignment horizontal="left" vertical="center" wrapText="1"/>
      <protection locked="0"/>
    </xf>
    <xf numFmtId="0" fontId="26" fillId="0" borderId="9" xfId="0" applyFont="1" applyBorder="1" applyAlignment="1">
      <alignment horizontal="left" vertical="center" wrapText="1"/>
    </xf>
    <xf numFmtId="0" fontId="26" fillId="0" borderId="10" xfId="0" applyFont="1" applyBorder="1" applyAlignment="1">
      <alignment horizontal="left" vertical="center" wrapText="1"/>
    </xf>
    <xf numFmtId="0" fontId="26" fillId="0" borderId="11" xfId="0" applyFont="1" applyBorder="1" applyAlignment="1">
      <alignment horizontal="left" vertical="center" wrapText="1"/>
    </xf>
    <xf numFmtId="0" fontId="21" fillId="0" borderId="3" xfId="0" applyFont="1" applyBorder="1" applyAlignment="1">
      <alignment horizontal="left" vertical="center"/>
    </xf>
    <xf numFmtId="0" fontId="21" fillId="0" borderId="5" xfId="0" applyFont="1" applyBorder="1" applyAlignment="1">
      <alignment horizontal="left" vertical="center"/>
    </xf>
    <xf numFmtId="0" fontId="21" fillId="0" borderId="13" xfId="0" applyFont="1" applyBorder="1" applyAlignment="1" applyProtection="1">
      <alignment horizontal="left" vertical="center" wrapText="1"/>
      <protection locked="0"/>
    </xf>
    <xf numFmtId="0" fontId="21" fillId="0" borderId="14" xfId="0" applyFont="1" applyBorder="1" applyAlignment="1" applyProtection="1">
      <alignment horizontal="left" vertical="center" wrapText="1"/>
      <protection locked="0"/>
    </xf>
    <xf numFmtId="0" fontId="21" fillId="0" borderId="15" xfId="0" applyFont="1" applyBorder="1" applyAlignment="1" applyProtection="1">
      <alignment horizontal="left" vertical="center" wrapText="1"/>
      <protection locked="0"/>
    </xf>
    <xf numFmtId="0" fontId="20" fillId="0" borderId="3" xfId="0" applyFont="1" applyBorder="1" applyAlignment="1">
      <alignment horizontal="center" vertical="center" wrapText="1"/>
    </xf>
    <xf numFmtId="0" fontId="21" fillId="0" borderId="4" xfId="0" applyFont="1" applyBorder="1" applyAlignment="1">
      <alignment horizontal="center" vertical="center" wrapText="1"/>
    </xf>
    <xf numFmtId="0" fontId="21" fillId="0" borderId="5" xfId="0" applyFont="1" applyBorder="1" applyAlignment="1">
      <alignment horizontal="center" vertical="center" wrapText="1"/>
    </xf>
    <xf numFmtId="0" fontId="21" fillId="0" borderId="6" xfId="0" applyFont="1" applyBorder="1" applyAlignment="1">
      <alignment horizontal="center" vertical="center" wrapText="1"/>
    </xf>
    <xf numFmtId="0" fontId="21" fillId="0" borderId="2" xfId="0" applyFont="1" applyBorder="1" applyAlignment="1">
      <alignment horizontal="center" vertical="center" wrapText="1"/>
    </xf>
    <xf numFmtId="0" fontId="21" fillId="0" borderId="7" xfId="0" applyFont="1" applyBorder="1" applyAlignment="1">
      <alignment horizontal="center" vertical="center" wrapText="1"/>
    </xf>
    <xf numFmtId="0" fontId="21" fillId="0" borderId="3" xfId="0" applyFont="1" applyBorder="1" applyAlignment="1">
      <alignment horizontal="left" vertical="center" wrapText="1"/>
    </xf>
    <xf numFmtId="0" fontId="21" fillId="0" borderId="4" xfId="0" applyFont="1" applyBorder="1" applyAlignment="1">
      <alignment horizontal="left" vertical="center" wrapText="1"/>
    </xf>
    <xf numFmtId="0" fontId="21" fillId="0" borderId="5" xfId="0" applyFont="1" applyBorder="1" applyAlignment="1">
      <alignment horizontal="left" vertical="center" wrapText="1"/>
    </xf>
    <xf numFmtId="0" fontId="21" fillId="0" borderId="8" xfId="0" applyFont="1" applyBorder="1" applyAlignment="1">
      <alignment horizontal="left" vertical="center" wrapText="1"/>
    </xf>
    <xf numFmtId="0" fontId="21" fillId="0" borderId="0" xfId="0" applyFont="1" applyBorder="1" applyAlignment="1">
      <alignment horizontal="left" vertical="center" wrapText="1"/>
    </xf>
    <xf numFmtId="0" fontId="21" fillId="0" borderId="12" xfId="0" applyFont="1" applyBorder="1" applyAlignment="1">
      <alignment horizontal="left" vertical="center" wrapText="1"/>
    </xf>
    <xf numFmtId="0" fontId="21" fillId="0" borderId="6" xfId="0" applyFont="1" applyBorder="1" applyAlignment="1">
      <alignment horizontal="left" vertical="center" wrapText="1"/>
    </xf>
    <xf numFmtId="0" fontId="21" fillId="0" borderId="2" xfId="0" applyFont="1" applyBorder="1" applyAlignment="1">
      <alignment horizontal="left" vertical="center" wrapText="1"/>
    </xf>
    <xf numFmtId="0" fontId="21" fillId="0" borderId="7" xfId="0" applyFont="1" applyBorder="1" applyAlignment="1">
      <alignment horizontal="left" vertical="center" wrapText="1"/>
    </xf>
    <xf numFmtId="0" fontId="21" fillId="0" borderId="8" xfId="0" applyFont="1" applyBorder="1" applyAlignment="1">
      <alignment horizontal="left" vertical="center"/>
    </xf>
    <xf numFmtId="0" fontId="21" fillId="0" borderId="12" xfId="0" applyFont="1" applyBorder="1" applyAlignment="1">
      <alignment horizontal="left" vertical="center"/>
    </xf>
    <xf numFmtId="0" fontId="21" fillId="0" borderId="44" xfId="0" applyFont="1" applyBorder="1" applyAlignment="1">
      <alignment horizontal="left" vertical="center" wrapText="1"/>
    </xf>
    <xf numFmtId="0" fontId="21" fillId="0" borderId="43" xfId="0" applyFont="1" applyBorder="1" applyAlignment="1">
      <alignment horizontal="left" vertical="center" wrapText="1"/>
    </xf>
    <xf numFmtId="0" fontId="21" fillId="0" borderId="42" xfId="0" applyFont="1" applyBorder="1" applyAlignment="1">
      <alignment horizontal="left" vertical="center" wrapText="1"/>
    </xf>
    <xf numFmtId="0" fontId="20" fillId="0" borderId="0" xfId="0" applyFont="1" applyBorder="1" applyAlignment="1">
      <alignment horizontal="left" vertical="center" wrapText="1"/>
    </xf>
    <xf numFmtId="0" fontId="21" fillId="0" borderId="8" xfId="0" applyFont="1" applyBorder="1" applyAlignment="1">
      <alignment horizontal="left" wrapText="1"/>
    </xf>
    <xf numFmtId="0" fontId="21" fillId="0" borderId="0" xfId="0" applyFont="1" applyBorder="1" applyAlignment="1">
      <alignment horizontal="left" wrapText="1"/>
    </xf>
    <xf numFmtId="0" fontId="21" fillId="0" borderId="12" xfId="0" applyFont="1" applyBorder="1" applyAlignment="1">
      <alignment horizontal="left" wrapText="1"/>
    </xf>
    <xf numFmtId="0" fontId="26" fillId="0" borderId="2" xfId="0" applyFont="1" applyBorder="1" applyAlignment="1" applyProtection="1">
      <alignment horizontal="center" vertical="center" shrinkToFit="1"/>
      <protection locked="0"/>
    </xf>
    <xf numFmtId="0" fontId="20" fillId="0" borderId="0" xfId="10" applyFont="1" applyAlignment="1">
      <alignment vertical="center" wrapText="1"/>
    </xf>
    <xf numFmtId="0" fontId="21" fillId="0" borderId="9" xfId="0" applyFont="1" applyBorder="1" applyAlignment="1">
      <alignment horizontal="center" vertical="center" wrapText="1"/>
    </xf>
    <xf numFmtId="0" fontId="26" fillId="0" borderId="36" xfId="0" applyFont="1" applyBorder="1" applyAlignment="1" applyProtection="1">
      <alignment horizontal="left" vertical="center" wrapText="1"/>
      <protection locked="0"/>
    </xf>
    <xf numFmtId="0" fontId="26" fillId="0" borderId="40" xfId="0" applyFont="1" applyBorder="1" applyAlignment="1" applyProtection="1">
      <alignment horizontal="left" vertical="center" wrapText="1"/>
      <protection locked="0"/>
    </xf>
    <xf numFmtId="0" fontId="26" fillId="0" borderId="66" xfId="0" applyFont="1" applyBorder="1" applyAlignment="1" applyProtection="1">
      <alignment horizontal="left" vertical="center" wrapText="1"/>
      <protection locked="0"/>
    </xf>
    <xf numFmtId="0" fontId="21" fillId="0" borderId="10" xfId="0" applyFont="1" applyBorder="1" applyAlignment="1">
      <alignment horizontal="left" vertical="center" wrapText="1"/>
    </xf>
    <xf numFmtId="0" fontId="21" fillId="0" borderId="11" xfId="0" applyFont="1" applyBorder="1" applyAlignment="1">
      <alignment horizontal="left" vertical="center" wrapText="1"/>
    </xf>
    <xf numFmtId="0" fontId="21" fillId="0" borderId="16" xfId="0" applyFont="1" applyBorder="1" applyAlignment="1">
      <alignment horizontal="left" vertical="center" wrapText="1"/>
    </xf>
    <xf numFmtId="0" fontId="21" fillId="0" borderId="18" xfId="0" applyFont="1" applyBorder="1" applyAlignment="1">
      <alignment horizontal="left" vertical="center" wrapText="1"/>
    </xf>
    <xf numFmtId="0" fontId="21" fillId="0" borderId="17" xfId="0" applyFont="1" applyBorder="1" applyAlignment="1">
      <alignment horizontal="left" vertical="center" wrapText="1"/>
    </xf>
    <xf numFmtId="0" fontId="20" fillId="0" borderId="1" xfId="0" applyFont="1" applyBorder="1" applyAlignment="1" applyProtection="1">
      <alignment horizontal="center" vertical="center"/>
      <protection hidden="1"/>
    </xf>
    <xf numFmtId="0" fontId="20" fillId="0" borderId="8" xfId="0" applyFont="1" applyBorder="1" applyAlignment="1" applyProtection="1">
      <alignment horizontal="center" vertical="center"/>
      <protection hidden="1"/>
    </xf>
    <xf numFmtId="0" fontId="20" fillId="0" borderId="12" xfId="0" applyFont="1" applyBorder="1" applyAlignment="1" applyProtection="1">
      <alignment horizontal="center" vertical="center"/>
      <protection hidden="1"/>
    </xf>
    <xf numFmtId="0" fontId="20" fillId="0" borderId="6" xfId="0" applyFont="1" applyBorder="1" applyAlignment="1" applyProtection="1">
      <alignment horizontal="center" vertical="center"/>
      <protection hidden="1"/>
    </xf>
    <xf numFmtId="0" fontId="20" fillId="0" borderId="7" xfId="0" applyFont="1" applyBorder="1" applyAlignment="1" applyProtection="1">
      <alignment horizontal="center" vertical="center"/>
      <protection hidden="1"/>
    </xf>
    <xf numFmtId="0" fontId="26" fillId="0" borderId="8" xfId="0" applyFont="1" applyBorder="1" applyAlignment="1" applyProtection="1">
      <alignment vertical="center" wrapText="1"/>
      <protection locked="0"/>
    </xf>
    <xf numFmtId="0" fontId="26" fillId="0" borderId="0" xfId="0" applyFont="1" applyAlignment="1" applyProtection="1">
      <alignment vertical="center" wrapText="1"/>
      <protection locked="0"/>
    </xf>
    <xf numFmtId="0" fontId="26" fillId="0" borderId="12" xfId="0" applyFont="1" applyBorder="1" applyAlignment="1" applyProtection="1">
      <alignment vertical="center" wrapText="1"/>
      <protection locked="0"/>
    </xf>
    <xf numFmtId="0" fontId="26" fillId="0" borderId="6" xfId="0" applyFont="1" applyBorder="1" applyAlignment="1" applyProtection="1">
      <alignment vertical="center" wrapText="1"/>
      <protection locked="0"/>
    </xf>
    <xf numFmtId="0" fontId="26" fillId="0" borderId="2" xfId="0" applyFont="1" applyBorder="1" applyAlignment="1" applyProtection="1">
      <alignment vertical="center" wrapText="1"/>
      <protection locked="0"/>
    </xf>
    <xf numFmtId="0" fontId="26" fillId="0" borderId="7" xfId="0" applyFont="1" applyBorder="1" applyAlignment="1" applyProtection="1">
      <alignment vertical="center" wrapText="1"/>
      <protection locked="0"/>
    </xf>
    <xf numFmtId="0" fontId="41" fillId="0" borderId="6" xfId="0" applyFont="1" applyBorder="1" applyAlignment="1">
      <alignment horizontal="left" vertical="center" wrapText="1"/>
    </xf>
    <xf numFmtId="0" fontId="22" fillId="0" borderId="2" xfId="0" applyFont="1" applyBorder="1" applyAlignment="1">
      <alignment horizontal="left" vertical="center" wrapText="1"/>
    </xf>
    <xf numFmtId="0" fontId="22" fillId="0" borderId="7" xfId="0" applyFont="1" applyBorder="1" applyAlignment="1">
      <alignment horizontal="left" vertical="center" wrapText="1"/>
    </xf>
    <xf numFmtId="0" fontId="32" fillId="0" borderId="8" xfId="0" applyFont="1" applyBorder="1" applyAlignment="1" applyProtection="1">
      <alignment horizontal="left" vertical="center" wrapText="1"/>
      <protection hidden="1"/>
    </xf>
    <xf numFmtId="38" fontId="38" fillId="0" borderId="2" xfId="6" applyFont="1" applyFill="1" applyBorder="1" applyAlignment="1" applyProtection="1">
      <alignment horizontal="right" vertical="center" wrapText="1"/>
      <protection locked="0"/>
    </xf>
    <xf numFmtId="0" fontId="26" fillId="0" borderId="3" xfId="0" applyFont="1" applyBorder="1" applyAlignment="1" applyProtection="1">
      <alignment horizontal="left" vertical="center" wrapText="1"/>
      <protection locked="0"/>
    </xf>
    <xf numFmtId="0" fontId="26" fillId="0" borderId="4" xfId="0" applyFont="1" applyBorder="1" applyAlignment="1" applyProtection="1">
      <alignment horizontal="left" vertical="center" wrapText="1"/>
      <protection locked="0"/>
    </xf>
    <xf numFmtId="0" fontId="26" fillId="0" borderId="5" xfId="0" applyFont="1" applyBorder="1" applyAlignment="1" applyProtection="1">
      <alignment horizontal="left" vertical="center" wrapText="1"/>
      <protection locked="0"/>
    </xf>
    <xf numFmtId="0" fontId="26" fillId="0" borderId="8" xfId="0" applyFont="1" applyBorder="1" applyAlignment="1" applyProtection="1">
      <alignment horizontal="left" vertical="center" wrapText="1"/>
      <protection locked="0"/>
    </xf>
    <xf numFmtId="0" fontId="26" fillId="0" borderId="0" xfId="0" applyFont="1" applyAlignment="1" applyProtection="1">
      <alignment horizontal="left" vertical="center" wrapText="1"/>
      <protection locked="0"/>
    </xf>
    <xf numFmtId="0" fontId="26" fillId="0" borderId="12" xfId="0" applyFont="1" applyBorder="1" applyAlignment="1" applyProtection="1">
      <alignment horizontal="left" vertical="center" wrapText="1"/>
      <protection locked="0"/>
    </xf>
    <xf numFmtId="0" fontId="26" fillId="0" borderId="6" xfId="0" applyFont="1" applyBorder="1" applyAlignment="1" applyProtection="1">
      <alignment horizontal="left" vertical="center" wrapText="1"/>
      <protection locked="0"/>
    </xf>
    <xf numFmtId="0" fontId="26" fillId="0" borderId="2" xfId="0" applyFont="1" applyBorder="1" applyAlignment="1" applyProtection="1">
      <alignment horizontal="left" vertical="center" wrapText="1"/>
      <protection locked="0"/>
    </xf>
    <xf numFmtId="0" fontId="26" fillId="0" borderId="7" xfId="0" applyFont="1" applyBorder="1" applyAlignment="1" applyProtection="1">
      <alignment horizontal="left" vertical="center" wrapText="1"/>
      <protection locked="0"/>
    </xf>
    <xf numFmtId="38" fontId="38" fillId="0" borderId="0" xfId="6" applyFont="1" applyFill="1" applyBorder="1" applyAlignment="1" applyProtection="1">
      <alignment horizontal="right" vertical="center" wrapText="1"/>
      <protection locked="0"/>
    </xf>
    <xf numFmtId="0" fontId="41" fillId="0" borderId="2" xfId="0" applyFont="1" applyBorder="1" applyAlignment="1">
      <alignment horizontal="left" vertical="center" wrapText="1"/>
    </xf>
    <xf numFmtId="0" fontId="41" fillId="0" borderId="7" xfId="0" applyFont="1" applyBorder="1" applyAlignment="1">
      <alignment horizontal="left" vertical="center" wrapText="1"/>
    </xf>
    <xf numFmtId="0" fontId="20" fillId="0" borderId="41" xfId="0" applyFont="1" applyBorder="1" applyAlignment="1">
      <alignment horizontal="center" vertical="center"/>
    </xf>
    <xf numFmtId="0" fontId="20" fillId="0" borderId="36" xfId="0" applyFont="1" applyBorder="1" applyAlignment="1">
      <alignment horizontal="center" vertical="center"/>
    </xf>
    <xf numFmtId="0" fontId="0" fillId="0" borderId="40" xfId="0" applyBorder="1" applyAlignment="1">
      <alignment horizontal="center" vertical="center"/>
    </xf>
    <xf numFmtId="0" fontId="26" fillId="0" borderId="3" xfId="0" applyFont="1" applyBorder="1" applyAlignment="1" applyProtection="1">
      <alignment vertical="center" wrapText="1"/>
      <protection locked="0"/>
    </xf>
    <xf numFmtId="0" fontId="26" fillId="0" borderId="4" xfId="0" applyFont="1" applyBorder="1" applyAlignment="1" applyProtection="1">
      <alignment vertical="center" wrapText="1"/>
      <protection locked="0"/>
    </xf>
    <xf numFmtId="0" fontId="26" fillId="0" borderId="5" xfId="0" applyFont="1" applyBorder="1" applyAlignment="1" applyProtection="1">
      <alignment vertical="center" wrapText="1"/>
      <protection locked="0"/>
    </xf>
    <xf numFmtId="0" fontId="32" fillId="0" borderId="8" xfId="0" applyFont="1" applyBorder="1" applyAlignment="1" applyProtection="1">
      <alignment horizontal="left" wrapText="1"/>
      <protection hidden="1"/>
    </xf>
    <xf numFmtId="0" fontId="20" fillId="0" borderId="2" xfId="0" applyFont="1" applyBorder="1" applyAlignment="1">
      <alignment horizontal="center" vertical="center"/>
    </xf>
    <xf numFmtId="0" fontId="20" fillId="0" borderId="2" xfId="0" applyFont="1" applyBorder="1" applyAlignment="1" applyProtection="1">
      <alignment horizontal="center" vertical="center" wrapText="1"/>
      <protection locked="0"/>
    </xf>
    <xf numFmtId="0" fontId="20" fillId="0" borderId="40" xfId="0" applyFont="1" applyBorder="1" applyAlignment="1">
      <alignment horizontal="center" vertical="center"/>
    </xf>
    <xf numFmtId="0" fontId="20" fillId="0" borderId="5"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2" xfId="0" applyFont="1" applyBorder="1" applyAlignment="1">
      <alignment horizontal="center" vertical="center" wrapText="1"/>
    </xf>
    <xf numFmtId="0" fontId="20" fillId="0" borderId="6" xfId="0" applyFont="1" applyBorder="1" applyAlignment="1">
      <alignment horizontal="right" vertical="center" wrapText="1"/>
    </xf>
    <xf numFmtId="0" fontId="20" fillId="0" borderId="2" xfId="0" applyFont="1" applyBorder="1" applyAlignment="1">
      <alignment horizontal="right" vertical="center" wrapText="1"/>
    </xf>
    <xf numFmtId="0" fontId="20" fillId="0" borderId="0" xfId="0" applyFont="1" applyAlignment="1" applyProtection="1">
      <alignment horizontal="center" vertical="center"/>
      <protection locked="0"/>
    </xf>
    <xf numFmtId="0" fontId="21" fillId="0" borderId="0" xfId="0" applyFont="1" applyAlignment="1">
      <alignment horizontal="left" vertical="center" wrapText="1"/>
    </xf>
    <xf numFmtId="49" fontId="20" fillId="0" borderId="0" xfId="0" applyNumberFormat="1" applyFont="1" applyAlignment="1" applyProtection="1">
      <alignment horizontal="center" vertical="center"/>
      <protection locked="0"/>
    </xf>
    <xf numFmtId="0" fontId="20" fillId="0" borderId="8" xfId="0" applyFont="1" applyBorder="1" applyAlignment="1">
      <alignment horizontal="center" vertical="center" wrapText="1"/>
    </xf>
    <xf numFmtId="0" fontId="21" fillId="0" borderId="0" xfId="0" applyFont="1" applyAlignment="1">
      <alignment horizontal="center" vertical="center" wrapText="1"/>
    </xf>
    <xf numFmtId="0" fontId="21" fillId="0" borderId="8" xfId="0" applyFont="1" applyBorder="1" applyAlignment="1">
      <alignment horizontal="center" vertical="center" wrapText="1"/>
    </xf>
    <xf numFmtId="0" fontId="20" fillId="0" borderId="2" xfId="0" applyFont="1" applyBorder="1" applyAlignment="1">
      <alignment horizontal="left" vertical="center"/>
    </xf>
    <xf numFmtId="0" fontId="21" fillId="0" borderId="9" xfId="0" applyFont="1" applyBorder="1" applyAlignment="1">
      <alignment horizontal="left" vertical="center" wrapText="1"/>
    </xf>
    <xf numFmtId="0" fontId="20" fillId="0" borderId="1" xfId="0" applyFont="1" applyBorder="1" applyAlignment="1">
      <alignment horizontal="center" vertical="center" wrapText="1"/>
    </xf>
    <xf numFmtId="0" fontId="21" fillId="0" borderId="1" xfId="0" applyFont="1" applyBorder="1" applyAlignment="1">
      <alignment horizontal="center" vertical="center" wrapText="1"/>
    </xf>
    <xf numFmtId="0" fontId="21" fillId="0" borderId="9" xfId="0" applyFont="1" applyBorder="1" applyAlignment="1" applyProtection="1">
      <alignment horizontal="left" vertical="center" wrapText="1" shrinkToFit="1"/>
      <protection locked="0"/>
    </xf>
    <xf numFmtId="0" fontId="21" fillId="0" borderId="10" xfId="0" applyFont="1" applyBorder="1" applyAlignment="1" applyProtection="1">
      <alignment horizontal="left" vertical="center" wrapText="1" shrinkToFit="1"/>
      <protection locked="0"/>
    </xf>
    <xf numFmtId="0" fontId="21" fillId="0" borderId="11" xfId="0" applyFont="1" applyBorder="1" applyAlignment="1" applyProtection="1">
      <alignment horizontal="left" vertical="center" wrapText="1" shrinkToFit="1"/>
      <protection locked="0"/>
    </xf>
    <xf numFmtId="0" fontId="26" fillId="0" borderId="9" xfId="0" applyFont="1" applyBorder="1" applyAlignment="1" applyProtection="1">
      <alignment vertical="center" wrapText="1"/>
      <protection locked="0"/>
    </xf>
    <xf numFmtId="0" fontId="26" fillId="0" borderId="10" xfId="0" applyFont="1" applyBorder="1" applyAlignment="1" applyProtection="1">
      <alignment vertical="center" wrapText="1"/>
      <protection locked="0"/>
    </xf>
    <xf numFmtId="0" fontId="20" fillId="0" borderId="10" xfId="0" applyFont="1" applyBorder="1" applyAlignment="1" applyProtection="1">
      <alignment vertical="center" wrapText="1"/>
      <protection locked="0"/>
    </xf>
    <xf numFmtId="0" fontId="26" fillId="0" borderId="11" xfId="0" applyFont="1" applyBorder="1" applyAlignment="1" applyProtection="1">
      <alignment vertical="center" wrapText="1"/>
      <protection locked="0"/>
    </xf>
    <xf numFmtId="0" fontId="21" fillId="0" borderId="4" xfId="0" applyFont="1" applyBorder="1" applyAlignment="1" applyProtection="1">
      <alignment horizontal="left" vertical="center" wrapText="1" shrinkToFit="1"/>
      <protection locked="0"/>
    </xf>
    <xf numFmtId="0" fontId="0" fillId="0" borderId="4" xfId="0" applyBorder="1" applyAlignment="1" applyProtection="1">
      <alignment vertical="center" wrapText="1" shrinkToFit="1"/>
      <protection locked="0"/>
    </xf>
    <xf numFmtId="0" fontId="22" fillId="0" borderId="0" xfId="0" applyFont="1" applyAlignment="1">
      <alignment horizontal="right"/>
    </xf>
    <xf numFmtId="0" fontId="0" fillId="0" borderId="0" xfId="0"/>
    <xf numFmtId="0" fontId="22" fillId="0" borderId="0" xfId="0" applyFont="1" applyAlignment="1">
      <alignment horizontal="right" readingOrder="1"/>
    </xf>
    <xf numFmtId="0" fontId="0" fillId="0" borderId="0" xfId="0" applyAlignment="1">
      <alignment horizontal="right" readingOrder="1"/>
    </xf>
    <xf numFmtId="0" fontId="44" fillId="0" borderId="9" xfId="12" applyFont="1" applyBorder="1" applyAlignment="1" applyProtection="1">
      <alignment horizontal="center" vertical="center"/>
      <protection locked="0"/>
    </xf>
    <xf numFmtId="0" fontId="44" fillId="0" borderId="11" xfId="12" applyFont="1" applyBorder="1" applyAlignment="1" applyProtection="1">
      <alignment horizontal="center" vertical="center"/>
      <protection locked="0"/>
    </xf>
    <xf numFmtId="176" fontId="19" fillId="0" borderId="9" xfId="12" applyNumberFormat="1" applyFont="1" applyBorder="1" applyAlignment="1">
      <alignment horizontal="center" vertical="center"/>
    </xf>
    <xf numFmtId="176" fontId="19" fillId="0" borderId="11" xfId="12" applyNumberFormat="1" applyFont="1" applyBorder="1" applyAlignment="1">
      <alignment horizontal="center" vertical="center"/>
    </xf>
    <xf numFmtId="0" fontId="19" fillId="0" borderId="0" xfId="12" applyFont="1" applyAlignment="1">
      <alignment horizontal="right" vertical="center" shrinkToFit="1"/>
    </xf>
    <xf numFmtId="0" fontId="0" fillId="0" borderId="0" xfId="0" applyAlignment="1">
      <alignment horizontal="right" vertical="center" shrinkToFit="1"/>
    </xf>
    <xf numFmtId="0" fontId="20" fillId="4" borderId="1" xfId="12" applyFont="1" applyFill="1" applyBorder="1" applyAlignment="1">
      <alignment horizontal="center" vertical="center"/>
    </xf>
    <xf numFmtId="0" fontId="20" fillId="4" borderId="9" xfId="12" applyFont="1" applyFill="1" applyBorder="1" applyAlignment="1">
      <alignment horizontal="center" vertical="center"/>
    </xf>
    <xf numFmtId="176" fontId="19" fillId="4" borderId="1" xfId="12" applyNumberFormat="1" applyFont="1" applyFill="1" applyBorder="1" applyAlignment="1">
      <alignment horizontal="center" vertical="center"/>
    </xf>
    <xf numFmtId="0" fontId="44" fillId="4" borderId="9" xfId="12" applyFont="1" applyFill="1" applyBorder="1" applyAlignment="1">
      <alignment horizontal="left" vertical="center"/>
    </xf>
    <xf numFmtId="0" fontId="44" fillId="4" borderId="10" xfId="12" applyFont="1" applyFill="1" applyBorder="1" applyAlignment="1">
      <alignment horizontal="left" vertical="center"/>
    </xf>
    <xf numFmtId="0" fontId="44" fillId="4" borderId="11" xfId="12" applyFont="1" applyFill="1" applyBorder="1" applyAlignment="1">
      <alignment horizontal="left" vertical="center"/>
    </xf>
    <xf numFmtId="0" fontId="44" fillId="4" borderId="3" xfId="12" applyFont="1" applyFill="1" applyBorder="1" applyAlignment="1">
      <alignment horizontal="center"/>
    </xf>
    <xf numFmtId="0" fontId="44" fillId="4" borderId="4" xfId="12" applyFont="1" applyFill="1" applyBorder="1" applyAlignment="1">
      <alignment horizontal="center"/>
    </xf>
    <xf numFmtId="0" fontId="44" fillId="4" borderId="5" xfId="12" applyFont="1" applyFill="1" applyBorder="1" applyAlignment="1">
      <alignment horizontal="center"/>
    </xf>
    <xf numFmtId="0" fontId="44" fillId="4" borderId="8" xfId="12" applyFont="1" applyFill="1" applyBorder="1" applyAlignment="1">
      <alignment horizontal="center"/>
    </xf>
    <xf numFmtId="0" fontId="44" fillId="4" borderId="0" xfId="12" applyFont="1" applyFill="1" applyAlignment="1">
      <alignment horizontal="center"/>
    </xf>
    <xf numFmtId="0" fontId="44" fillId="4" borderId="12" xfId="12" applyFont="1" applyFill="1" applyBorder="1" applyAlignment="1">
      <alignment horizontal="center"/>
    </xf>
    <xf numFmtId="0" fontId="44" fillId="4" borderId="6" xfId="12" applyFont="1" applyFill="1" applyBorder="1" applyAlignment="1">
      <alignment horizontal="center"/>
    </xf>
    <xf numFmtId="0" fontId="44" fillId="4" borderId="2" xfId="12" applyFont="1" applyFill="1" applyBorder="1" applyAlignment="1">
      <alignment horizontal="center"/>
    </xf>
    <xf numFmtId="0" fontId="44" fillId="4" borderId="7" xfId="12" applyFont="1" applyFill="1" applyBorder="1" applyAlignment="1">
      <alignment horizontal="center"/>
    </xf>
    <xf numFmtId="0" fontId="44" fillId="0" borderId="60" xfId="12" applyFont="1" applyBorder="1" applyAlignment="1" applyProtection="1">
      <alignment horizontal="center" vertical="center"/>
      <protection locked="0"/>
    </xf>
    <xf numFmtId="0" fontId="44" fillId="0" borderId="61" xfId="12" applyFont="1" applyBorder="1" applyAlignment="1" applyProtection="1">
      <alignment horizontal="center" vertical="center"/>
      <protection locked="0"/>
    </xf>
    <xf numFmtId="176" fontId="19" fillId="0" borderId="1" xfId="12" applyNumberFormat="1" applyFont="1" applyBorder="1" applyAlignment="1">
      <alignment horizontal="center" vertical="center"/>
    </xf>
    <xf numFmtId="176" fontId="19" fillId="0" borderId="59" xfId="12" applyNumberFormat="1" applyFont="1" applyBorder="1" applyAlignment="1">
      <alignment horizontal="center" vertical="center"/>
    </xf>
    <xf numFmtId="0" fontId="44" fillId="0" borderId="1" xfId="12" applyFont="1" applyBorder="1" applyAlignment="1" applyProtection="1">
      <alignment horizontal="center" vertical="center"/>
      <protection locked="0"/>
    </xf>
    <xf numFmtId="176" fontId="19" fillId="4" borderId="40" xfId="12" applyNumberFormat="1" applyFont="1" applyFill="1" applyBorder="1" applyAlignment="1">
      <alignment horizontal="center" vertical="center"/>
    </xf>
    <xf numFmtId="0" fontId="20" fillId="4" borderId="40" xfId="12" applyFont="1" applyFill="1" applyBorder="1" applyAlignment="1">
      <alignment horizontal="center" vertical="center"/>
    </xf>
    <xf numFmtId="0" fontId="20" fillId="5" borderId="1" xfId="12" applyFont="1" applyFill="1" applyBorder="1" applyAlignment="1">
      <alignment horizontal="center" vertical="center"/>
    </xf>
    <xf numFmtId="0" fontId="20" fillId="5" borderId="9" xfId="12" applyFont="1" applyFill="1" applyBorder="1" applyAlignment="1">
      <alignment horizontal="center" vertical="center"/>
    </xf>
    <xf numFmtId="0" fontId="44" fillId="0" borderId="59" xfId="12" applyFont="1" applyBorder="1" applyAlignment="1" applyProtection="1">
      <alignment horizontal="center" vertical="center"/>
      <protection locked="0"/>
    </xf>
    <xf numFmtId="0" fontId="19" fillId="0" borderId="1" xfId="12" applyFont="1" applyBorder="1" applyAlignment="1">
      <alignment horizontal="center" vertical="center"/>
    </xf>
    <xf numFmtId="0" fontId="48" fillId="0" borderId="1" xfId="12" applyFont="1" applyBorder="1" applyAlignment="1">
      <alignment horizontal="center" vertical="center" wrapText="1"/>
    </xf>
    <xf numFmtId="0" fontId="48" fillId="0" borderId="1" xfId="12" applyFont="1" applyBorder="1" applyAlignment="1">
      <alignment horizontal="center" vertical="center"/>
    </xf>
    <xf numFmtId="0" fontId="38" fillId="0" borderId="54" xfId="12" applyFont="1" applyBorder="1" applyAlignment="1">
      <alignment horizontal="left" vertical="center" wrapText="1"/>
    </xf>
    <xf numFmtId="0" fontId="38" fillId="0" borderId="55" xfId="12" applyFont="1" applyBorder="1" applyAlignment="1">
      <alignment horizontal="left" vertical="center" wrapText="1"/>
    </xf>
    <xf numFmtId="0" fontId="38" fillId="0" borderId="56" xfId="12" applyFont="1" applyBorder="1" applyAlignment="1">
      <alignment horizontal="left" vertical="center" wrapText="1"/>
    </xf>
    <xf numFmtId="0" fontId="38" fillId="0" borderId="33" xfId="12" applyFont="1" applyBorder="1" applyAlignment="1">
      <alignment horizontal="left" vertical="center" wrapText="1"/>
    </xf>
    <xf numFmtId="0" fontId="38" fillId="0" borderId="2" xfId="12" applyFont="1" applyBorder="1" applyAlignment="1">
      <alignment horizontal="left" vertical="center" wrapText="1"/>
    </xf>
    <xf numFmtId="0" fontId="38" fillId="0" borderId="7" xfId="12" applyFont="1" applyBorder="1" applyAlignment="1">
      <alignment horizontal="left" vertical="center" wrapText="1"/>
    </xf>
    <xf numFmtId="0" fontId="47" fillId="0" borderId="48" xfId="12" applyFont="1" applyBorder="1" applyAlignment="1">
      <alignment vertical="center" wrapText="1"/>
    </xf>
    <xf numFmtId="0" fontId="45" fillId="0" borderId="48" xfId="12" applyFont="1" applyBorder="1">
      <alignment vertical="center"/>
    </xf>
    <xf numFmtId="0" fontId="45" fillId="0" borderId="49" xfId="12" applyFont="1" applyBorder="1" applyAlignment="1">
      <alignment horizontal="left" vertical="center"/>
    </xf>
    <xf numFmtId="0" fontId="45" fillId="0" borderId="18" xfId="12" applyFont="1" applyBorder="1" applyAlignment="1">
      <alignment horizontal="left" vertical="center"/>
    </xf>
    <xf numFmtId="0" fontId="45" fillId="0" borderId="17" xfId="12" applyFont="1" applyBorder="1" applyAlignment="1">
      <alignment horizontal="left" vertical="center"/>
    </xf>
    <xf numFmtId="0" fontId="45" fillId="0" borderId="50" xfId="12" applyFont="1" applyBorder="1" applyAlignment="1">
      <alignment horizontal="center" vertical="center"/>
    </xf>
    <xf numFmtId="0" fontId="45" fillId="0" borderId="52" xfId="12" applyFont="1" applyBorder="1" applyAlignment="1">
      <alignment horizontal="center" vertical="center"/>
    </xf>
    <xf numFmtId="0" fontId="45" fillId="0" borderId="51" xfId="12" applyFont="1" applyBorder="1">
      <alignment vertical="center"/>
    </xf>
    <xf numFmtId="0" fontId="45" fillId="0" borderId="46" xfId="12" applyFont="1" applyBorder="1" applyAlignment="1">
      <alignment horizontal="left" vertical="center"/>
    </xf>
    <xf numFmtId="0" fontId="45" fillId="0" borderId="38" xfId="12" applyFont="1" applyBorder="1" applyAlignment="1">
      <alignment horizontal="left" vertical="center"/>
    </xf>
    <xf numFmtId="0" fontId="45" fillId="0" borderId="45" xfId="12" applyFont="1" applyBorder="1" applyAlignment="1">
      <alignment horizontal="left" vertical="center"/>
    </xf>
    <xf numFmtId="0" fontId="45" fillId="0" borderId="53" xfId="12" applyFont="1" applyBorder="1" applyAlignment="1">
      <alignment horizontal="center" vertical="center"/>
    </xf>
    <xf numFmtId="0" fontId="45" fillId="0" borderId="57" xfId="12" applyFont="1" applyBorder="1" applyAlignment="1">
      <alignment horizontal="center" vertical="center"/>
    </xf>
    <xf numFmtId="0" fontId="45" fillId="0" borderId="58" xfId="12" applyFont="1" applyBorder="1">
      <alignment vertical="center"/>
    </xf>
  </cellXfs>
  <cellStyles count="13">
    <cellStyle name="スタイル 1" xfId="5" xr:uid="{57E3CFEB-0C2D-42E5-992B-0BEAEA40E9CF}"/>
    <cellStyle name="桁区切り" xfId="6" builtinId="6"/>
    <cellStyle name="標準" xfId="0" builtinId="0"/>
    <cellStyle name="標準 2" xfId="1" xr:uid="{00000000-0005-0000-0000-000001000000}"/>
    <cellStyle name="標準 2 2" xfId="2" xr:uid="{00000000-0005-0000-0000-000002000000}"/>
    <cellStyle name="標準 2 3" xfId="8" xr:uid="{FC55E71D-9332-4327-A6AE-7A4CE1F6DD8B}"/>
    <cellStyle name="標準 2 4" xfId="9" xr:uid="{800859CA-BECD-4E7C-B92F-74738013B165}"/>
    <cellStyle name="標準 2 4 2" xfId="11" xr:uid="{5E4A1905-BB20-4B2A-9E6B-D417CAA62E94}"/>
    <cellStyle name="標準 2 4 2 2" xfId="12" xr:uid="{B54B0662-473D-4892-9D9F-A84BB69CCBCE}"/>
    <cellStyle name="標準 3" xfId="3" xr:uid="{00000000-0005-0000-0000-000003000000}"/>
    <cellStyle name="標準 4" xfId="4" xr:uid="{9F2D375E-CA86-46FD-90F0-E0E23EF135AC}"/>
    <cellStyle name="標準 4 2" xfId="7" xr:uid="{CF93AF75-2202-495D-A6F1-937A2E036E47}"/>
    <cellStyle name="標準 4 3" xfId="10" xr:uid="{27AA2A37-3C0D-4FF1-AD2F-5740D27E6780}"/>
  </cellStyles>
  <dxfs count="183">
    <dxf>
      <fill>
        <patternFill>
          <bgColor theme="0" tint="-0.24994659260841701"/>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b/>
        <i val="0"/>
        <color rgb="FF002060"/>
      </font>
    </dxf>
    <dxf>
      <font>
        <b/>
        <i val="0"/>
        <color rgb="FF00B050"/>
      </font>
    </dxf>
    <dxf>
      <font>
        <b/>
        <i val="0"/>
        <color rgb="FFC00000"/>
      </font>
    </dxf>
    <dxf>
      <fill>
        <patternFill>
          <bgColor theme="4" tint="0.79998168889431442"/>
        </patternFill>
      </fill>
    </dxf>
    <dxf>
      <fill>
        <patternFill>
          <bgColor theme="5" tint="0.79998168889431442"/>
        </patternFill>
      </fill>
    </dxf>
    <dxf>
      <fill>
        <patternFill>
          <bgColor theme="5" tint="0.59996337778862885"/>
        </patternFill>
      </fill>
    </dxf>
    <dxf>
      <fill>
        <patternFill>
          <bgColor rgb="FFFFFF99"/>
        </patternFill>
      </fill>
    </dxf>
    <dxf>
      <fill>
        <patternFill>
          <bgColor theme="4" tint="0.79998168889431442"/>
        </patternFill>
      </fill>
    </dxf>
    <dxf>
      <fill>
        <patternFill>
          <bgColor theme="5" tint="0.79998168889431442"/>
        </patternFill>
      </fill>
    </dxf>
    <dxf>
      <fill>
        <patternFill>
          <bgColor theme="5" tint="0.59996337778862885"/>
        </patternFill>
      </fill>
    </dxf>
    <dxf>
      <fill>
        <patternFill>
          <bgColor rgb="FFFFFF99"/>
        </patternFill>
      </fill>
    </dxf>
    <dxf>
      <fill>
        <patternFill>
          <bgColor rgb="FFFFFFFF"/>
        </patternFill>
      </fill>
    </dxf>
    <dxf>
      <fill>
        <patternFill>
          <bgColor rgb="FFFFFF99"/>
        </patternFill>
      </fill>
    </dxf>
    <dxf>
      <fill>
        <patternFill>
          <bgColor rgb="FFFFFF99"/>
        </patternFill>
      </fill>
    </dxf>
    <dxf>
      <fill>
        <patternFill>
          <bgColor rgb="FFFFFFFF"/>
        </patternFill>
      </fill>
    </dxf>
    <dxf>
      <fill>
        <patternFill patternType="none">
          <bgColor auto="1"/>
        </patternFill>
      </fill>
    </dxf>
    <dxf>
      <fill>
        <patternFill>
          <bgColor rgb="FFFFFF99"/>
        </patternFill>
      </fill>
    </dxf>
    <dxf>
      <fill>
        <patternFill>
          <bgColor rgb="FFFFFF99"/>
        </patternFill>
      </fill>
    </dxf>
    <dxf>
      <fill>
        <patternFill patternType="none">
          <bgColor auto="1"/>
        </patternFill>
      </fill>
    </dxf>
    <dxf>
      <fill>
        <patternFill>
          <bgColor rgb="FFFFFF99"/>
        </patternFill>
      </fill>
    </dxf>
    <dxf>
      <fill>
        <patternFill>
          <bgColor rgb="FFFFFFFF"/>
        </patternFill>
      </fill>
    </dxf>
    <dxf>
      <fill>
        <patternFill patternType="none">
          <bgColor auto="1"/>
        </patternFill>
      </fill>
    </dxf>
    <dxf>
      <fill>
        <patternFill>
          <bgColor rgb="FFFFFF99"/>
        </patternFill>
      </fill>
    </dxf>
    <dxf>
      <fill>
        <patternFill patternType="none">
          <bgColor auto="1"/>
        </patternFill>
      </fill>
    </dxf>
    <dxf>
      <fill>
        <patternFill>
          <bgColor rgb="FFFFFF99"/>
        </patternFill>
      </fill>
    </dxf>
    <dxf>
      <fill>
        <patternFill patternType="none">
          <bgColor auto="1"/>
        </patternFill>
      </fill>
    </dxf>
    <dxf>
      <fill>
        <patternFill>
          <bgColor rgb="FFFFFF99"/>
        </patternFill>
      </fill>
    </dxf>
    <dxf>
      <fill>
        <patternFill patternType="none">
          <bgColor auto="1"/>
        </patternFill>
      </fill>
    </dxf>
    <dxf>
      <fill>
        <patternFill>
          <bgColor rgb="FFFFFF99"/>
        </patternFill>
      </fill>
    </dxf>
    <dxf>
      <fill>
        <patternFill patternType="none">
          <bgColor auto="1"/>
        </patternFill>
      </fill>
    </dxf>
    <dxf>
      <fill>
        <patternFill patternType="solid">
          <bgColor rgb="FFFFFF99"/>
        </patternFill>
      </fill>
    </dxf>
    <dxf>
      <fill>
        <patternFill>
          <bgColor rgb="FFFFFFFF"/>
        </patternFill>
      </fill>
    </dxf>
    <dxf>
      <fill>
        <patternFill>
          <bgColor rgb="FFFFFF99"/>
        </patternFill>
      </fill>
    </dxf>
    <dxf>
      <fill>
        <patternFill>
          <bgColor rgb="FFFFFF99"/>
        </patternFill>
      </fill>
    </dxf>
    <dxf>
      <fill>
        <patternFill>
          <bgColor rgb="FFFFFF99"/>
        </patternFill>
      </fill>
    </dxf>
    <dxf>
      <fill>
        <patternFill>
          <bgColor rgb="FFFFFFFF"/>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patternType="none">
          <bgColor auto="1"/>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FF"/>
        </patternFill>
      </fill>
    </dxf>
    <dxf>
      <fill>
        <patternFill>
          <bgColor rgb="FFFFFFFF"/>
        </patternFill>
      </fill>
    </dxf>
    <dxf>
      <fill>
        <patternFill>
          <bgColor rgb="FFFFFF99"/>
        </patternFill>
      </fill>
    </dxf>
    <dxf>
      <fill>
        <patternFill>
          <bgColor rgb="FFFFFF99"/>
        </patternFill>
      </fill>
    </dxf>
    <dxf>
      <fill>
        <patternFill>
          <bgColor rgb="FFFFFF99"/>
        </patternFill>
      </fill>
    </dxf>
    <dxf>
      <fill>
        <patternFill patternType="solid">
          <bgColor rgb="FFFFFF99"/>
        </patternFill>
      </fill>
    </dxf>
    <dxf>
      <fill>
        <patternFill patternType="none">
          <bgColor auto="1"/>
        </patternFill>
      </fill>
    </dxf>
    <dxf>
      <fill>
        <patternFill>
          <bgColor rgb="FFFFFF99"/>
        </patternFill>
      </fill>
    </dxf>
    <dxf>
      <fill>
        <patternFill>
          <bgColor rgb="FFFFFF99"/>
        </patternFill>
      </fill>
    </dxf>
    <dxf>
      <fill>
        <patternFill>
          <bgColor rgb="FFFF0000"/>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patternType="none">
          <bgColor auto="1"/>
        </patternFill>
      </fill>
    </dxf>
    <dxf>
      <fill>
        <patternFill patternType="none">
          <bgColor auto="1"/>
        </patternFill>
      </fill>
    </dxf>
    <dxf>
      <fill>
        <patternFill>
          <bgColor rgb="FFFFFF99"/>
        </patternFill>
      </fill>
    </dxf>
    <dxf>
      <fill>
        <patternFill>
          <bgColor rgb="FFFFFFFF"/>
        </patternFill>
      </fill>
    </dxf>
    <dxf>
      <fill>
        <patternFill>
          <bgColor rgb="FFFFFFFF"/>
        </patternFill>
      </fill>
    </dxf>
    <dxf>
      <fill>
        <patternFill>
          <bgColor rgb="FFFFFF99"/>
        </patternFill>
      </fill>
    </dxf>
    <dxf>
      <fill>
        <patternFill>
          <bgColor theme="0"/>
        </patternFill>
      </fill>
    </dxf>
    <dxf>
      <fill>
        <patternFill>
          <bgColor rgb="FFFFFF99"/>
        </patternFill>
      </fill>
    </dxf>
    <dxf>
      <fill>
        <patternFill>
          <bgColor rgb="FFFFFF99"/>
        </patternFill>
      </fill>
    </dxf>
    <dxf>
      <fill>
        <patternFill>
          <bgColor rgb="FFFFFFFF"/>
        </patternFill>
      </fill>
    </dxf>
    <dxf>
      <fill>
        <patternFill>
          <bgColor rgb="FFFFFF99"/>
        </patternFill>
      </fill>
    </dxf>
    <dxf>
      <fill>
        <patternFill>
          <bgColor rgb="FFFFFFFF"/>
        </patternFill>
      </fill>
    </dxf>
    <dxf>
      <fill>
        <patternFill>
          <bgColor rgb="FFFFFF99"/>
        </patternFill>
      </fill>
    </dxf>
    <dxf>
      <fill>
        <patternFill>
          <bgColor theme="0"/>
        </patternFill>
      </fill>
    </dxf>
    <dxf>
      <fill>
        <patternFill>
          <bgColor rgb="FFFFFF99"/>
        </patternFill>
      </fill>
    </dxf>
    <dxf>
      <fill>
        <patternFill>
          <bgColor rgb="FFFFFF99"/>
        </patternFill>
      </fill>
    </dxf>
    <dxf>
      <fill>
        <patternFill>
          <bgColor theme="0"/>
        </patternFill>
      </fill>
    </dxf>
    <dxf>
      <fill>
        <patternFill>
          <bgColor rgb="FFFFFF99"/>
        </patternFill>
      </fill>
    </dxf>
    <dxf>
      <fill>
        <patternFill>
          <bgColor rgb="FFFFFF99"/>
        </patternFill>
      </fill>
    </dxf>
    <dxf>
      <fill>
        <patternFill patternType="none">
          <bgColor auto="1"/>
        </patternFill>
      </fill>
    </dxf>
    <dxf>
      <fill>
        <patternFill>
          <bgColor rgb="FFFFFF99"/>
        </patternFill>
      </fill>
    </dxf>
    <dxf>
      <fill>
        <patternFill patternType="none">
          <bgColor auto="1"/>
        </patternFill>
      </fill>
    </dxf>
    <dxf>
      <fill>
        <patternFill>
          <bgColor rgb="FFFFFF99"/>
        </patternFill>
      </fill>
    </dxf>
    <dxf>
      <fill>
        <patternFill>
          <bgColor rgb="FFFFFF99"/>
        </patternFill>
      </fill>
    </dxf>
    <dxf>
      <fill>
        <patternFill>
          <bgColor rgb="FFFFFF99"/>
        </patternFill>
      </fill>
    </dxf>
    <dxf>
      <fill>
        <patternFill patternType="none">
          <bgColor auto="1"/>
        </patternFill>
      </fill>
    </dxf>
    <dxf>
      <fill>
        <patternFill>
          <bgColor rgb="FFFFFF99"/>
        </patternFill>
      </fill>
    </dxf>
    <dxf>
      <fill>
        <patternFill>
          <bgColor rgb="FFFFFFFF"/>
        </patternFill>
      </fill>
    </dxf>
    <dxf>
      <fill>
        <patternFill>
          <bgColor rgb="FFFFFF99"/>
        </patternFill>
      </fill>
    </dxf>
    <dxf>
      <fill>
        <patternFill>
          <bgColor rgb="FFFFFFFF"/>
        </patternFill>
      </fill>
    </dxf>
    <dxf>
      <fill>
        <patternFill>
          <bgColor rgb="FFFFFF99"/>
        </patternFill>
      </fill>
    </dxf>
    <dxf>
      <fill>
        <patternFill>
          <bgColor rgb="FFFFFFFF"/>
        </patternFill>
      </fill>
    </dxf>
    <dxf>
      <fill>
        <patternFill>
          <bgColor rgb="FFFFFF99"/>
        </patternFill>
      </fill>
    </dxf>
    <dxf>
      <fill>
        <patternFill>
          <bgColor rgb="FFFFFFFF"/>
        </patternFill>
      </fill>
    </dxf>
    <dxf>
      <fill>
        <patternFill>
          <bgColor rgb="FFFFFF99"/>
        </patternFill>
      </fill>
    </dxf>
    <dxf>
      <fill>
        <patternFill>
          <bgColor rgb="FFFFFF99"/>
        </patternFill>
      </fill>
    </dxf>
    <dxf>
      <fill>
        <patternFill>
          <bgColor rgb="FFFFFF99"/>
        </patternFill>
      </fill>
    </dxf>
    <dxf>
      <fill>
        <patternFill patternType="none">
          <bgColor auto="1"/>
        </patternFill>
      </fill>
    </dxf>
    <dxf>
      <fill>
        <patternFill patternType="none">
          <bgColor auto="1"/>
        </patternFill>
      </fill>
    </dxf>
    <dxf>
      <fill>
        <patternFill>
          <bgColor rgb="FFFFFFFF"/>
        </patternFill>
      </fill>
    </dxf>
    <dxf>
      <fill>
        <patternFill>
          <bgColor rgb="FFFFFF99"/>
        </patternFill>
      </fill>
    </dxf>
    <dxf>
      <fill>
        <patternFill patternType="none">
          <bgColor auto="1"/>
        </patternFill>
      </fill>
    </dxf>
    <dxf>
      <fill>
        <patternFill>
          <bgColor rgb="FFFFFF99"/>
        </patternFill>
      </fill>
    </dxf>
    <dxf>
      <fill>
        <patternFill>
          <bgColor rgb="FFFFFF99"/>
        </patternFill>
      </fill>
    </dxf>
    <dxf>
      <fill>
        <patternFill patternType="none">
          <bgColor auto="1"/>
        </patternFill>
      </fill>
    </dxf>
    <dxf>
      <fill>
        <patternFill>
          <bgColor rgb="FFFFFF99"/>
        </patternFill>
      </fill>
    </dxf>
    <dxf>
      <fill>
        <patternFill>
          <bgColor rgb="FFFFFFFF"/>
        </patternFill>
      </fill>
    </dxf>
    <dxf>
      <fill>
        <patternFill>
          <bgColor rgb="FFFFFF99"/>
        </patternFill>
      </fill>
    </dxf>
    <dxf>
      <fill>
        <patternFill>
          <bgColor rgb="FFFFFFFF"/>
        </patternFill>
      </fill>
    </dxf>
    <dxf>
      <fill>
        <patternFill>
          <bgColor rgb="FFFFFF99"/>
        </patternFill>
      </fill>
    </dxf>
    <dxf>
      <fill>
        <patternFill>
          <bgColor rgb="FFFFFFFF"/>
        </patternFill>
      </fill>
    </dxf>
    <dxf>
      <fill>
        <patternFill>
          <bgColor rgb="FFFFFF99"/>
        </patternFill>
      </fill>
    </dxf>
    <dxf>
      <fill>
        <patternFill>
          <bgColor rgb="FFFFFFFF"/>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FF"/>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patternType="none">
          <bgColor auto="1"/>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patternType="solid">
          <bgColor rgb="FFFFFFEB"/>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b/>
        <i/>
        <color rgb="FFFF0000"/>
      </font>
    </dxf>
    <dxf>
      <fill>
        <patternFill>
          <bgColor rgb="FFFFFF99"/>
        </patternFill>
      </fill>
    </dxf>
  </dxfs>
  <tableStyles count="0" defaultTableStyle="TableStyleMedium2" defaultPivotStyle="PivotStyleMedium9"/>
  <colors>
    <mruColors>
      <color rgb="FFFFFF99"/>
      <color rgb="FFFFFF66"/>
      <color rgb="FFFFFFFF"/>
      <color rgb="FF538DD5"/>
      <color rgb="FFFFCC99"/>
      <color rgb="FFFF6699"/>
      <color rgb="FFFFFFCC"/>
      <color rgb="FFFFFFE5"/>
      <color rgb="FFDAEEF3"/>
      <color rgb="FFFFFF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fmlaLink="$AQ$9" lockText="1" noThreeD="1"/>
</file>

<file path=xl/ctrlProps/ctrlProp10.xml><?xml version="1.0" encoding="utf-8"?>
<formControlPr xmlns="http://schemas.microsoft.com/office/spreadsheetml/2009/9/main" objectType="CheckBox" fmlaLink="Z4" noThreeD="1"/>
</file>

<file path=xl/ctrlProps/ctrlProp11.xml><?xml version="1.0" encoding="utf-8"?>
<formControlPr xmlns="http://schemas.microsoft.com/office/spreadsheetml/2009/9/main" objectType="CheckBox" fmlaLink="$AE$15" noThreeD="1"/>
</file>

<file path=xl/ctrlProps/ctrlProp12.xml><?xml version="1.0" encoding="utf-8"?>
<formControlPr xmlns="http://schemas.microsoft.com/office/spreadsheetml/2009/9/main" objectType="CheckBox" fmlaLink="$AF$15" noThreeD="1"/>
</file>

<file path=xl/ctrlProps/ctrlProp13.xml><?xml version="1.0" encoding="utf-8"?>
<formControlPr xmlns="http://schemas.microsoft.com/office/spreadsheetml/2009/9/main" objectType="CheckBox" fmlaLink="$AC$15" noThreeD="1"/>
</file>

<file path=xl/ctrlProps/ctrlProp14.xml><?xml version="1.0" encoding="utf-8"?>
<formControlPr xmlns="http://schemas.microsoft.com/office/spreadsheetml/2009/9/main" objectType="CheckBox" fmlaLink="$AD$15" noThreeD="1"/>
</file>

<file path=xl/ctrlProps/ctrlProp15.xml><?xml version="1.0" encoding="utf-8"?>
<formControlPr xmlns="http://schemas.microsoft.com/office/spreadsheetml/2009/9/main" objectType="CheckBox" fmlaLink="$AC$9" lockText="1" noThreeD="1"/>
</file>

<file path=xl/ctrlProps/ctrlProp16.xml><?xml version="1.0" encoding="utf-8"?>
<formControlPr xmlns="http://schemas.microsoft.com/office/spreadsheetml/2009/9/main" objectType="CheckBox" fmlaLink="$AD$9" lockText="1" noThreeD="1"/>
</file>

<file path=xl/ctrlProps/ctrlProp17.xml><?xml version="1.0" encoding="utf-8"?>
<formControlPr xmlns="http://schemas.microsoft.com/office/spreadsheetml/2009/9/main" objectType="CheckBox" fmlaLink="$AC$11" lockText="1" noThreeD="1"/>
</file>

<file path=xl/ctrlProps/ctrlProp18.xml><?xml version="1.0" encoding="utf-8"?>
<formControlPr xmlns="http://schemas.microsoft.com/office/spreadsheetml/2009/9/main" objectType="CheckBox" fmlaLink="$AD$11" lockText="1" noThreeD="1"/>
</file>

<file path=xl/ctrlProps/ctrlProp19.xml><?xml version="1.0" encoding="utf-8"?>
<formControlPr xmlns="http://schemas.microsoft.com/office/spreadsheetml/2009/9/main" objectType="CheckBox" fmlaLink="$AC$17" lockText="1" noThreeD="1"/>
</file>

<file path=xl/ctrlProps/ctrlProp2.xml><?xml version="1.0" encoding="utf-8"?>
<formControlPr xmlns="http://schemas.microsoft.com/office/spreadsheetml/2009/9/main" objectType="CheckBox" fmlaLink="$AQ$35" noThreeD="1"/>
</file>

<file path=xl/ctrlProps/ctrlProp20.xml><?xml version="1.0" encoding="utf-8"?>
<formControlPr xmlns="http://schemas.microsoft.com/office/spreadsheetml/2009/9/main" objectType="CheckBox" fmlaLink="$AD$17" lockText="1" noThreeD="1"/>
</file>

<file path=xl/ctrlProps/ctrlProp21.xml><?xml version="1.0" encoding="utf-8"?>
<formControlPr xmlns="http://schemas.microsoft.com/office/spreadsheetml/2009/9/main" objectType="CheckBox" fmlaLink="$AC$18" lockText="1" noThreeD="1"/>
</file>

<file path=xl/ctrlProps/ctrlProp22.xml><?xml version="1.0" encoding="utf-8"?>
<formControlPr xmlns="http://schemas.microsoft.com/office/spreadsheetml/2009/9/main" objectType="CheckBox" fmlaLink="$AE$17" lockText="1" noThreeD="1"/>
</file>

<file path=xl/ctrlProps/ctrlProp23.xml><?xml version="1.0" encoding="utf-8"?>
<formControlPr xmlns="http://schemas.microsoft.com/office/spreadsheetml/2009/9/main" objectType="CheckBox" fmlaLink="$AF$17" lockText="1" noThreeD="1"/>
</file>

<file path=xl/ctrlProps/ctrlProp24.xml><?xml version="1.0" encoding="utf-8"?>
<formControlPr xmlns="http://schemas.microsoft.com/office/spreadsheetml/2009/9/main" objectType="CheckBox" fmlaLink="$AE$18" lockText="1" noThreeD="1"/>
</file>

<file path=xl/ctrlProps/ctrlProp25.xml><?xml version="1.0" encoding="utf-8"?>
<formControlPr xmlns="http://schemas.microsoft.com/office/spreadsheetml/2009/9/main" objectType="GBox" noThreeD="1"/>
</file>

<file path=xl/ctrlProps/ctrlProp26.xml><?xml version="1.0" encoding="utf-8"?>
<formControlPr xmlns="http://schemas.microsoft.com/office/spreadsheetml/2009/9/main" objectType="GBox" noThreeD="1"/>
</file>

<file path=xl/ctrlProps/ctrlProp27.xml><?xml version="1.0" encoding="utf-8"?>
<formControlPr xmlns="http://schemas.microsoft.com/office/spreadsheetml/2009/9/main" objectType="GBox" noThreeD="1"/>
</file>

<file path=xl/ctrlProps/ctrlProp28.xml><?xml version="1.0" encoding="utf-8"?>
<formControlPr xmlns="http://schemas.microsoft.com/office/spreadsheetml/2009/9/main" objectType="GBox" noThreeD="1"/>
</file>

<file path=xl/ctrlProps/ctrlProp29.xml><?xml version="1.0" encoding="utf-8"?>
<formControlPr xmlns="http://schemas.microsoft.com/office/spreadsheetml/2009/9/main" objectType="GBox" noThreeD="1"/>
</file>

<file path=xl/ctrlProps/ctrlProp3.xml><?xml version="1.0" encoding="utf-8"?>
<formControlPr xmlns="http://schemas.microsoft.com/office/spreadsheetml/2009/9/main" objectType="CheckBox" fmlaLink="$AR$35" noThreeD="1"/>
</file>

<file path=xl/ctrlProps/ctrlProp30.xml><?xml version="1.0" encoding="utf-8"?>
<formControlPr xmlns="http://schemas.microsoft.com/office/spreadsheetml/2009/9/main" objectType="GBox" noThreeD="1"/>
</file>

<file path=xl/ctrlProps/ctrlProp31.xml><?xml version="1.0" encoding="utf-8"?>
<formControlPr xmlns="http://schemas.microsoft.com/office/spreadsheetml/2009/9/main" objectType="GBox" noThreeD="1"/>
</file>

<file path=xl/ctrlProps/ctrlProp32.xml><?xml version="1.0" encoding="utf-8"?>
<formControlPr xmlns="http://schemas.microsoft.com/office/spreadsheetml/2009/9/main" objectType="GBox" noThreeD="1"/>
</file>

<file path=xl/ctrlProps/ctrlProp33.xml><?xml version="1.0" encoding="utf-8"?>
<formControlPr xmlns="http://schemas.microsoft.com/office/spreadsheetml/2009/9/main" objectType="GBox" noThreeD="1"/>
</file>

<file path=xl/ctrlProps/ctrlProp34.xml><?xml version="1.0" encoding="utf-8"?>
<formControlPr xmlns="http://schemas.microsoft.com/office/spreadsheetml/2009/9/main" objectType="GBox" noThreeD="1"/>
</file>

<file path=xl/ctrlProps/ctrlProp35.xml><?xml version="1.0" encoding="utf-8"?>
<formControlPr xmlns="http://schemas.microsoft.com/office/spreadsheetml/2009/9/main" objectType="GBox" noThreeD="1"/>
</file>

<file path=xl/ctrlProps/ctrlProp36.xml><?xml version="1.0" encoding="utf-8"?>
<formControlPr xmlns="http://schemas.microsoft.com/office/spreadsheetml/2009/9/main" objectType="GBox" noThreeD="1"/>
</file>

<file path=xl/ctrlProps/ctrlProp37.xml><?xml version="1.0" encoding="utf-8"?>
<formControlPr xmlns="http://schemas.microsoft.com/office/spreadsheetml/2009/9/main" objectType="GBox" noThreeD="1"/>
</file>

<file path=xl/ctrlProps/ctrlProp38.xml><?xml version="1.0" encoding="utf-8"?>
<formControlPr xmlns="http://schemas.microsoft.com/office/spreadsheetml/2009/9/main" objectType="GBox" noThreeD="1"/>
</file>

<file path=xl/ctrlProps/ctrlProp39.xml><?xml version="1.0" encoding="utf-8"?>
<formControlPr xmlns="http://schemas.microsoft.com/office/spreadsheetml/2009/9/main" objectType="GBox" noThreeD="1"/>
</file>

<file path=xl/ctrlProps/ctrlProp4.xml><?xml version="1.0" encoding="utf-8"?>
<formControlPr xmlns="http://schemas.microsoft.com/office/spreadsheetml/2009/9/main" objectType="CheckBox" fmlaLink="$AS$35" noThreeD="1"/>
</file>

<file path=xl/ctrlProps/ctrlProp40.xml><?xml version="1.0" encoding="utf-8"?>
<formControlPr xmlns="http://schemas.microsoft.com/office/spreadsheetml/2009/9/main" objectType="CheckBox" fmlaLink="$AJ$9" noThreeD="1"/>
</file>

<file path=xl/ctrlProps/ctrlProp41.xml><?xml version="1.0" encoding="utf-8"?>
<formControlPr xmlns="http://schemas.microsoft.com/office/spreadsheetml/2009/9/main" objectType="CheckBox" fmlaLink="$AK$9" noThreeD="1"/>
</file>

<file path=xl/ctrlProps/ctrlProp42.xml><?xml version="1.0" encoding="utf-8"?>
<formControlPr xmlns="http://schemas.microsoft.com/office/spreadsheetml/2009/9/main" objectType="CheckBox" fmlaLink="$AL$9" noThreeD="1"/>
</file>

<file path=xl/ctrlProps/ctrlProp43.xml><?xml version="1.0" encoding="utf-8"?>
<formControlPr xmlns="http://schemas.microsoft.com/office/spreadsheetml/2009/9/main" objectType="CheckBox" fmlaLink="$AM$9" noThreeD="1"/>
</file>

<file path=xl/ctrlProps/ctrlProp44.xml><?xml version="1.0" encoding="utf-8"?>
<formControlPr xmlns="http://schemas.microsoft.com/office/spreadsheetml/2009/9/main" objectType="CheckBox" fmlaLink="$AJ$10" noThreeD="1"/>
</file>

<file path=xl/ctrlProps/ctrlProp45.xml><?xml version="1.0" encoding="utf-8"?>
<formControlPr xmlns="http://schemas.microsoft.com/office/spreadsheetml/2009/9/main" objectType="CheckBox" fmlaLink="$AL$10" noThreeD="1"/>
</file>

<file path=xl/ctrlProps/ctrlProp46.xml><?xml version="1.0" encoding="utf-8"?>
<formControlPr xmlns="http://schemas.microsoft.com/office/spreadsheetml/2009/9/main" objectType="CheckBox" fmlaLink="$AJ$11" noThreeD="1"/>
</file>

<file path=xl/ctrlProps/ctrlProp47.xml><?xml version="1.0" encoding="utf-8"?>
<formControlPr xmlns="http://schemas.microsoft.com/office/spreadsheetml/2009/9/main" objectType="CheckBox" fmlaLink="$AL$11" noThreeD="1"/>
</file>

<file path=xl/ctrlProps/ctrlProp48.xml><?xml version="1.0" encoding="utf-8"?>
<formControlPr xmlns="http://schemas.microsoft.com/office/spreadsheetml/2009/9/main" objectType="CheckBox" fmlaLink="$AJ$12" noThreeD="1"/>
</file>

<file path=xl/ctrlProps/ctrlProp49.xml><?xml version="1.0" encoding="utf-8"?>
<formControlPr xmlns="http://schemas.microsoft.com/office/spreadsheetml/2009/9/main" objectType="CheckBox" fmlaLink="$AJ$13" noThreeD="1"/>
</file>

<file path=xl/ctrlProps/ctrlProp5.xml><?xml version="1.0" encoding="utf-8"?>
<formControlPr xmlns="http://schemas.microsoft.com/office/spreadsheetml/2009/9/main" objectType="CheckBox" fmlaLink="$AQ$34" noThreeD="1"/>
</file>

<file path=xl/ctrlProps/ctrlProp50.xml><?xml version="1.0" encoding="utf-8"?>
<formControlPr xmlns="http://schemas.microsoft.com/office/spreadsheetml/2009/9/main" objectType="CheckBox" fmlaLink="$AK$13" noThreeD="1"/>
</file>

<file path=xl/ctrlProps/ctrlProp51.xml><?xml version="1.0" encoding="utf-8"?>
<formControlPr xmlns="http://schemas.microsoft.com/office/spreadsheetml/2009/9/main" objectType="CheckBox" fmlaLink="$AL$13" noThreeD="1"/>
</file>

<file path=xl/ctrlProps/ctrlProp52.xml><?xml version="1.0" encoding="utf-8"?>
<formControlPr xmlns="http://schemas.microsoft.com/office/spreadsheetml/2009/9/main" objectType="CheckBox" fmlaLink="$AM$13" noThreeD="1"/>
</file>

<file path=xl/ctrlProps/ctrlProp53.xml><?xml version="1.0" encoding="utf-8"?>
<formControlPr xmlns="http://schemas.microsoft.com/office/spreadsheetml/2009/9/main" objectType="CheckBox" fmlaLink="$AO$13" noThreeD="1"/>
</file>

<file path=xl/ctrlProps/ctrlProp54.xml><?xml version="1.0" encoding="utf-8"?>
<formControlPr xmlns="http://schemas.microsoft.com/office/spreadsheetml/2009/9/main" objectType="CheckBox" fmlaLink="$AJ$14" noThreeD="1"/>
</file>

<file path=xl/ctrlProps/ctrlProp55.xml><?xml version="1.0" encoding="utf-8"?>
<formControlPr xmlns="http://schemas.microsoft.com/office/spreadsheetml/2009/9/main" objectType="CheckBox" fmlaLink="$AK$14" noThreeD="1"/>
</file>

<file path=xl/ctrlProps/ctrlProp56.xml><?xml version="1.0" encoding="utf-8"?>
<formControlPr xmlns="http://schemas.microsoft.com/office/spreadsheetml/2009/9/main" objectType="CheckBox" fmlaLink="$AL$14" noThreeD="1"/>
</file>

<file path=xl/ctrlProps/ctrlProp57.xml><?xml version="1.0" encoding="utf-8"?>
<formControlPr xmlns="http://schemas.microsoft.com/office/spreadsheetml/2009/9/main" objectType="CheckBox" fmlaLink="$AM$14" noThreeD="1"/>
</file>

<file path=xl/ctrlProps/ctrlProp58.xml><?xml version="1.0" encoding="utf-8"?>
<formControlPr xmlns="http://schemas.microsoft.com/office/spreadsheetml/2009/9/main" objectType="CheckBox" fmlaLink="$AJ$15" noThreeD="1"/>
</file>

<file path=xl/ctrlProps/ctrlProp59.xml><?xml version="1.0" encoding="utf-8"?>
<formControlPr xmlns="http://schemas.microsoft.com/office/spreadsheetml/2009/9/main" objectType="CheckBox" fmlaLink="$AK$15" noThreeD="1"/>
</file>

<file path=xl/ctrlProps/ctrlProp6.xml><?xml version="1.0" encoding="utf-8"?>
<formControlPr xmlns="http://schemas.microsoft.com/office/spreadsheetml/2009/9/main" objectType="CheckBox" fmlaLink="$AQ$37" noThreeD="1"/>
</file>

<file path=xl/ctrlProps/ctrlProp60.xml><?xml version="1.0" encoding="utf-8"?>
<formControlPr xmlns="http://schemas.microsoft.com/office/spreadsheetml/2009/9/main" objectType="CheckBox" fmlaLink="$AL$15" noThreeD="1"/>
</file>

<file path=xl/ctrlProps/ctrlProp61.xml><?xml version="1.0" encoding="utf-8"?>
<formControlPr xmlns="http://schemas.microsoft.com/office/spreadsheetml/2009/9/main" objectType="CheckBox" fmlaLink="$AM$15" noThreeD="1"/>
</file>

<file path=xl/ctrlProps/ctrlProp62.xml><?xml version="1.0" encoding="utf-8"?>
<formControlPr xmlns="http://schemas.microsoft.com/office/spreadsheetml/2009/9/main" objectType="CheckBox" fmlaLink="$AJ$16" noThreeD="1"/>
</file>

<file path=xl/ctrlProps/ctrlProp63.xml><?xml version="1.0" encoding="utf-8"?>
<formControlPr xmlns="http://schemas.microsoft.com/office/spreadsheetml/2009/9/main" objectType="CheckBox" fmlaLink="$AK$16" noThreeD="1"/>
</file>

<file path=xl/ctrlProps/ctrlProp64.xml><?xml version="1.0" encoding="utf-8"?>
<formControlPr xmlns="http://schemas.microsoft.com/office/spreadsheetml/2009/9/main" objectType="CheckBox" fmlaLink="$AL$16" noThreeD="1"/>
</file>

<file path=xl/ctrlProps/ctrlProp65.xml><?xml version="1.0" encoding="utf-8"?>
<formControlPr xmlns="http://schemas.microsoft.com/office/spreadsheetml/2009/9/main" objectType="CheckBox" fmlaLink="$AM$16" noThreeD="1"/>
</file>

<file path=xl/ctrlProps/ctrlProp66.xml><?xml version="1.0" encoding="utf-8"?>
<formControlPr xmlns="http://schemas.microsoft.com/office/spreadsheetml/2009/9/main" objectType="CheckBox" fmlaLink="$AJ$25" noThreeD="1"/>
</file>

<file path=xl/ctrlProps/ctrlProp67.xml><?xml version="1.0" encoding="utf-8"?>
<formControlPr xmlns="http://schemas.microsoft.com/office/spreadsheetml/2009/9/main" objectType="CheckBox" fmlaLink="$AK$25" noThreeD="1"/>
</file>

<file path=xl/ctrlProps/ctrlProp68.xml><?xml version="1.0" encoding="utf-8"?>
<formControlPr xmlns="http://schemas.microsoft.com/office/spreadsheetml/2009/9/main" objectType="CheckBox" fmlaLink="$AL$25" noThreeD="1"/>
</file>

<file path=xl/ctrlProps/ctrlProp69.xml><?xml version="1.0" encoding="utf-8"?>
<formControlPr xmlns="http://schemas.microsoft.com/office/spreadsheetml/2009/9/main" objectType="CheckBox" fmlaLink="$AM$25" noThreeD="1"/>
</file>

<file path=xl/ctrlProps/ctrlProp7.xml><?xml version="1.0" encoding="utf-8"?>
<formControlPr xmlns="http://schemas.microsoft.com/office/spreadsheetml/2009/9/main" objectType="CheckBox" fmlaLink="$AQ$43" noThreeD="1"/>
</file>

<file path=xl/ctrlProps/ctrlProp70.xml><?xml version="1.0" encoding="utf-8"?>
<formControlPr xmlns="http://schemas.microsoft.com/office/spreadsheetml/2009/9/main" objectType="CheckBox" fmlaLink="$AJ$19" noThreeD="1"/>
</file>

<file path=xl/ctrlProps/ctrlProp71.xml><?xml version="1.0" encoding="utf-8"?>
<formControlPr xmlns="http://schemas.microsoft.com/office/spreadsheetml/2009/9/main" objectType="CheckBox" fmlaLink="$AK$19" noThreeD="1"/>
</file>

<file path=xl/ctrlProps/ctrlProp72.xml><?xml version="1.0" encoding="utf-8"?>
<formControlPr xmlns="http://schemas.microsoft.com/office/spreadsheetml/2009/9/main" objectType="CheckBox" fmlaLink="$AL$19" noThreeD="1"/>
</file>

<file path=xl/ctrlProps/ctrlProp73.xml><?xml version="1.0" encoding="utf-8"?>
<formControlPr xmlns="http://schemas.microsoft.com/office/spreadsheetml/2009/9/main" objectType="CheckBox" fmlaLink="$AM$19" noThreeD="1"/>
</file>

<file path=xl/ctrlProps/ctrlProp74.xml><?xml version="1.0" encoding="utf-8"?>
<formControlPr xmlns="http://schemas.microsoft.com/office/spreadsheetml/2009/9/main" objectType="CheckBox" fmlaLink="$AN$19" noThreeD="1"/>
</file>

<file path=xl/ctrlProps/ctrlProp75.xml><?xml version="1.0" encoding="utf-8"?>
<formControlPr xmlns="http://schemas.microsoft.com/office/spreadsheetml/2009/9/main" objectType="CheckBox" fmlaLink="$AJ$18" noThreeD="1"/>
</file>

<file path=xl/ctrlProps/ctrlProp76.xml><?xml version="1.0" encoding="utf-8"?>
<formControlPr xmlns="http://schemas.microsoft.com/office/spreadsheetml/2009/9/main" objectType="CheckBox" fmlaLink="$AK$18" noThreeD="1"/>
</file>

<file path=xl/ctrlProps/ctrlProp77.xml><?xml version="1.0" encoding="utf-8"?>
<formControlPr xmlns="http://schemas.microsoft.com/office/spreadsheetml/2009/9/main" objectType="CheckBox" fmlaLink="$AL$18" noThreeD="1"/>
</file>

<file path=xl/ctrlProps/ctrlProp78.xml><?xml version="1.0" encoding="utf-8"?>
<formControlPr xmlns="http://schemas.microsoft.com/office/spreadsheetml/2009/9/main" objectType="CheckBox" fmlaLink="$AM$18" noThreeD="1"/>
</file>

<file path=xl/ctrlProps/ctrlProp79.xml><?xml version="1.0" encoding="utf-8"?>
<formControlPr xmlns="http://schemas.microsoft.com/office/spreadsheetml/2009/9/main" objectType="CheckBox" fmlaLink="$AN$18" noThreeD="1"/>
</file>

<file path=xl/ctrlProps/ctrlProp8.xml><?xml version="1.0" encoding="utf-8"?>
<formControlPr xmlns="http://schemas.microsoft.com/office/spreadsheetml/2009/9/main" objectType="CheckBox" fmlaLink="$AQ$45" noThreeD="1"/>
</file>

<file path=xl/ctrlProps/ctrlProp80.xml><?xml version="1.0" encoding="utf-8"?>
<formControlPr xmlns="http://schemas.microsoft.com/office/spreadsheetml/2009/9/main" objectType="GBox" noThreeD="1"/>
</file>

<file path=xl/ctrlProps/ctrlProp81.xml><?xml version="1.0" encoding="utf-8"?>
<formControlPr xmlns="http://schemas.microsoft.com/office/spreadsheetml/2009/9/main" objectType="CheckBox" fmlaLink="$AN$13" noThreeD="1"/>
</file>

<file path=xl/ctrlProps/ctrlProp82.xml><?xml version="1.0" encoding="utf-8"?>
<formControlPr xmlns="http://schemas.microsoft.com/office/spreadsheetml/2009/9/main" objectType="CheckBox" fmlaLink="$AJ$8" lockText="1" noThreeD="1"/>
</file>

<file path=xl/ctrlProps/ctrlProp83.xml><?xml version="1.0" encoding="utf-8"?>
<formControlPr xmlns="http://schemas.microsoft.com/office/spreadsheetml/2009/9/main" objectType="CheckBox" fmlaLink="$AK$7" lockText="1" noThreeD="1"/>
</file>

<file path=xl/ctrlProps/ctrlProp84.xml><?xml version="1.0" encoding="utf-8"?>
<formControlPr xmlns="http://schemas.microsoft.com/office/spreadsheetml/2009/9/main" objectType="CheckBox" fmlaLink="$AK$8" lockText="1" noThreeD="1"/>
</file>

<file path=xl/ctrlProps/ctrlProp85.xml><?xml version="1.0" encoding="utf-8"?>
<formControlPr xmlns="http://schemas.microsoft.com/office/spreadsheetml/2009/9/main" objectType="CheckBox" fmlaLink="$AJ$7" lockText="1" noThreeD="1"/>
</file>

<file path=xl/ctrlProps/ctrlProp9.xml><?xml version="1.0" encoding="utf-8"?>
<formControlPr xmlns="http://schemas.microsoft.com/office/spreadsheetml/2009/9/main" objectType="CheckBox" fmlaLink="Y4" noThreeD="1"/>
</file>

<file path=xl/drawings/_rels/drawing6.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26</xdr:col>
      <xdr:colOff>76198</xdr:colOff>
      <xdr:row>3</xdr:row>
      <xdr:rowOff>247650</xdr:rowOff>
    </xdr:from>
    <xdr:to>
      <xdr:col>26</xdr:col>
      <xdr:colOff>2562225</xdr:colOff>
      <xdr:row>5</xdr:row>
      <xdr:rowOff>0</xdr:rowOff>
    </xdr:to>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7743823" y="885825"/>
          <a:ext cx="2486027" cy="342900"/>
        </a:xfrm>
        <a:prstGeom prst="rect">
          <a:avLst/>
        </a:prstGeom>
        <a:solidFill>
          <a:schemeClr val="lt1"/>
        </a:solidFill>
        <a:ln w="4762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色付き部分に入力してください。</a:t>
          </a:r>
          <a:endParaRPr kumimoji="1" lang="en-US" altLang="ja-JP" sz="1100"/>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35</xdr:col>
          <xdr:colOff>95250</xdr:colOff>
          <xdr:row>8</xdr:row>
          <xdr:rowOff>38100</xdr:rowOff>
        </xdr:from>
        <xdr:to>
          <xdr:col>37</xdr:col>
          <xdr:colOff>0</xdr:colOff>
          <xdr:row>8</xdr:row>
          <xdr:rowOff>276225</xdr:rowOff>
        </xdr:to>
        <xdr:sp macro="" textlink="">
          <xdr:nvSpPr>
            <xdr:cNvPr id="103425" name="Check Box 1" hidden="1">
              <a:extLst>
                <a:ext uri="{63B3BB69-23CF-44E3-9099-C40C66FF867C}">
                  <a14:compatExt spid="_x0000_s103425"/>
                </a:ext>
                <a:ext uri="{FF2B5EF4-FFF2-40B4-BE49-F238E27FC236}">
                  <a16:creationId xmlns:a16="http://schemas.microsoft.com/office/drawing/2014/main" id="{00000000-0008-0000-0100-0000019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twoCellAnchor>
    <xdr:from>
      <xdr:col>14</xdr:col>
      <xdr:colOff>85725</xdr:colOff>
      <xdr:row>38</xdr:row>
      <xdr:rowOff>85725</xdr:rowOff>
    </xdr:from>
    <xdr:to>
      <xdr:col>14</xdr:col>
      <xdr:colOff>131444</xdr:colOff>
      <xdr:row>40</xdr:row>
      <xdr:rowOff>152400</xdr:rowOff>
    </xdr:to>
    <xdr:sp macro="" textlink="">
      <xdr:nvSpPr>
        <xdr:cNvPr id="4" name="左大かっこ 3">
          <a:extLst>
            <a:ext uri="{FF2B5EF4-FFF2-40B4-BE49-F238E27FC236}">
              <a16:creationId xmlns:a16="http://schemas.microsoft.com/office/drawing/2014/main" id="{00000000-0008-0000-0100-000004000000}"/>
            </a:ext>
          </a:extLst>
        </xdr:cNvPr>
        <xdr:cNvSpPr/>
      </xdr:nvSpPr>
      <xdr:spPr>
        <a:xfrm>
          <a:off x="3042285" y="11127105"/>
          <a:ext cx="45719" cy="40195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35</xdr:col>
      <xdr:colOff>0</xdr:colOff>
      <xdr:row>38</xdr:row>
      <xdr:rowOff>95250</xdr:rowOff>
    </xdr:from>
    <xdr:to>
      <xdr:col>35</xdr:col>
      <xdr:colOff>45719</xdr:colOff>
      <xdr:row>40</xdr:row>
      <xdr:rowOff>161925</xdr:rowOff>
    </xdr:to>
    <xdr:sp macro="" textlink="">
      <xdr:nvSpPr>
        <xdr:cNvPr id="5" name="右大かっこ 4">
          <a:extLst>
            <a:ext uri="{FF2B5EF4-FFF2-40B4-BE49-F238E27FC236}">
              <a16:creationId xmlns:a16="http://schemas.microsoft.com/office/drawing/2014/main" id="{00000000-0008-0000-0100-000005000000}"/>
            </a:ext>
          </a:extLst>
        </xdr:cNvPr>
        <xdr:cNvSpPr/>
      </xdr:nvSpPr>
      <xdr:spPr>
        <a:xfrm>
          <a:off x="7498080" y="11136630"/>
          <a:ext cx="45719" cy="401955"/>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14</xdr:col>
      <xdr:colOff>47625</xdr:colOff>
      <xdr:row>45</xdr:row>
      <xdr:rowOff>114300</xdr:rowOff>
    </xdr:from>
    <xdr:to>
      <xdr:col>14</xdr:col>
      <xdr:colOff>93344</xdr:colOff>
      <xdr:row>48</xdr:row>
      <xdr:rowOff>9525</xdr:rowOff>
    </xdr:to>
    <xdr:sp macro="" textlink="">
      <xdr:nvSpPr>
        <xdr:cNvPr id="6" name="左大かっこ 5">
          <a:extLst>
            <a:ext uri="{FF2B5EF4-FFF2-40B4-BE49-F238E27FC236}">
              <a16:creationId xmlns:a16="http://schemas.microsoft.com/office/drawing/2014/main" id="{00000000-0008-0000-0100-000006000000}"/>
            </a:ext>
          </a:extLst>
        </xdr:cNvPr>
        <xdr:cNvSpPr/>
      </xdr:nvSpPr>
      <xdr:spPr>
        <a:xfrm>
          <a:off x="3004185" y="12329160"/>
          <a:ext cx="45719" cy="39814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35</xdr:col>
      <xdr:colOff>28575</xdr:colOff>
      <xdr:row>45</xdr:row>
      <xdr:rowOff>114300</xdr:rowOff>
    </xdr:from>
    <xdr:to>
      <xdr:col>35</xdr:col>
      <xdr:colOff>74294</xdr:colOff>
      <xdr:row>48</xdr:row>
      <xdr:rowOff>9525</xdr:rowOff>
    </xdr:to>
    <xdr:sp macro="" textlink="">
      <xdr:nvSpPr>
        <xdr:cNvPr id="7" name="右大かっこ 6">
          <a:extLst>
            <a:ext uri="{FF2B5EF4-FFF2-40B4-BE49-F238E27FC236}">
              <a16:creationId xmlns:a16="http://schemas.microsoft.com/office/drawing/2014/main" id="{00000000-0008-0000-0100-000007000000}"/>
            </a:ext>
          </a:extLst>
        </xdr:cNvPr>
        <xdr:cNvSpPr/>
      </xdr:nvSpPr>
      <xdr:spPr>
        <a:xfrm>
          <a:off x="7526655" y="12329160"/>
          <a:ext cx="45719" cy="398145"/>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14</xdr:col>
          <xdr:colOff>19050</xdr:colOff>
          <xdr:row>34</xdr:row>
          <xdr:rowOff>66675</xdr:rowOff>
        </xdr:from>
        <xdr:to>
          <xdr:col>15</xdr:col>
          <xdr:colOff>85725</xdr:colOff>
          <xdr:row>35</xdr:row>
          <xdr:rowOff>76200</xdr:rowOff>
        </xdr:to>
        <xdr:sp macro="" textlink="">
          <xdr:nvSpPr>
            <xdr:cNvPr id="103426" name="Check Box 2" hidden="1">
              <a:extLst>
                <a:ext uri="{63B3BB69-23CF-44E3-9099-C40C66FF867C}">
                  <a14:compatExt spid="_x0000_s103426"/>
                </a:ext>
                <a:ext uri="{FF2B5EF4-FFF2-40B4-BE49-F238E27FC236}">
                  <a16:creationId xmlns:a16="http://schemas.microsoft.com/office/drawing/2014/main" id="{00000000-0008-0000-0100-0000029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18</xdr:col>
          <xdr:colOff>9525</xdr:colOff>
          <xdr:row>34</xdr:row>
          <xdr:rowOff>66675</xdr:rowOff>
        </xdr:from>
        <xdr:to>
          <xdr:col>19</xdr:col>
          <xdr:colOff>76200</xdr:colOff>
          <xdr:row>35</xdr:row>
          <xdr:rowOff>76200</xdr:rowOff>
        </xdr:to>
        <xdr:sp macro="" textlink="">
          <xdr:nvSpPr>
            <xdr:cNvPr id="103427" name="Check Box 3" hidden="1">
              <a:extLst>
                <a:ext uri="{63B3BB69-23CF-44E3-9099-C40C66FF867C}">
                  <a14:compatExt spid="_x0000_s103427"/>
                </a:ext>
                <a:ext uri="{FF2B5EF4-FFF2-40B4-BE49-F238E27FC236}">
                  <a16:creationId xmlns:a16="http://schemas.microsoft.com/office/drawing/2014/main" id="{00000000-0008-0000-0100-0000039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25</xdr:col>
          <xdr:colOff>9525</xdr:colOff>
          <xdr:row>34</xdr:row>
          <xdr:rowOff>66675</xdr:rowOff>
        </xdr:from>
        <xdr:to>
          <xdr:col>26</xdr:col>
          <xdr:colOff>95250</xdr:colOff>
          <xdr:row>35</xdr:row>
          <xdr:rowOff>76200</xdr:rowOff>
        </xdr:to>
        <xdr:sp macro="" textlink="">
          <xdr:nvSpPr>
            <xdr:cNvPr id="103428" name="Check Box 4" hidden="1">
              <a:extLst>
                <a:ext uri="{63B3BB69-23CF-44E3-9099-C40C66FF867C}">
                  <a14:compatExt spid="_x0000_s103428"/>
                </a:ext>
                <a:ext uri="{FF2B5EF4-FFF2-40B4-BE49-F238E27FC236}">
                  <a16:creationId xmlns:a16="http://schemas.microsoft.com/office/drawing/2014/main" id="{00000000-0008-0000-0100-0000049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190500</xdr:colOff>
          <xdr:row>32</xdr:row>
          <xdr:rowOff>114300</xdr:rowOff>
        </xdr:from>
        <xdr:to>
          <xdr:col>12</xdr:col>
          <xdr:colOff>0</xdr:colOff>
          <xdr:row>34</xdr:row>
          <xdr:rowOff>76200</xdr:rowOff>
        </xdr:to>
        <xdr:sp macro="" textlink="">
          <xdr:nvSpPr>
            <xdr:cNvPr id="103429" name="Check Box 5" hidden="1">
              <a:extLst>
                <a:ext uri="{63B3BB69-23CF-44E3-9099-C40C66FF867C}">
                  <a14:compatExt spid="_x0000_s103429"/>
                </a:ext>
                <a:ext uri="{FF2B5EF4-FFF2-40B4-BE49-F238E27FC236}">
                  <a16:creationId xmlns:a16="http://schemas.microsoft.com/office/drawing/2014/main" id="{00000000-0008-0000-0100-0000059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190500</xdr:colOff>
          <xdr:row>35</xdr:row>
          <xdr:rowOff>123825</xdr:rowOff>
        </xdr:from>
        <xdr:to>
          <xdr:col>12</xdr:col>
          <xdr:colOff>0</xdr:colOff>
          <xdr:row>37</xdr:row>
          <xdr:rowOff>85725</xdr:rowOff>
        </xdr:to>
        <xdr:sp macro="" textlink="">
          <xdr:nvSpPr>
            <xdr:cNvPr id="103430" name="Check Box 6" hidden="1">
              <a:extLst>
                <a:ext uri="{63B3BB69-23CF-44E3-9099-C40C66FF867C}">
                  <a14:compatExt spid="_x0000_s103430"/>
                </a:ext>
                <a:ext uri="{FF2B5EF4-FFF2-40B4-BE49-F238E27FC236}">
                  <a16:creationId xmlns:a16="http://schemas.microsoft.com/office/drawing/2014/main" id="{00000000-0008-0000-0100-0000069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190500</xdr:colOff>
          <xdr:row>41</xdr:row>
          <xdr:rowOff>114300</xdr:rowOff>
        </xdr:from>
        <xdr:to>
          <xdr:col>12</xdr:col>
          <xdr:colOff>0</xdr:colOff>
          <xdr:row>43</xdr:row>
          <xdr:rowOff>76200</xdr:rowOff>
        </xdr:to>
        <xdr:sp macro="" textlink="">
          <xdr:nvSpPr>
            <xdr:cNvPr id="103431" name="Check Box 7" hidden="1">
              <a:extLst>
                <a:ext uri="{63B3BB69-23CF-44E3-9099-C40C66FF867C}">
                  <a14:compatExt spid="_x0000_s103431"/>
                </a:ext>
                <a:ext uri="{FF2B5EF4-FFF2-40B4-BE49-F238E27FC236}">
                  <a16:creationId xmlns:a16="http://schemas.microsoft.com/office/drawing/2014/main" id="{00000000-0008-0000-0100-0000079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190500</xdr:colOff>
          <xdr:row>43</xdr:row>
          <xdr:rowOff>104775</xdr:rowOff>
        </xdr:from>
        <xdr:to>
          <xdr:col>12</xdr:col>
          <xdr:colOff>0</xdr:colOff>
          <xdr:row>45</xdr:row>
          <xdr:rowOff>66675</xdr:rowOff>
        </xdr:to>
        <xdr:sp macro="" textlink="">
          <xdr:nvSpPr>
            <xdr:cNvPr id="103432" name="Check Box 8" hidden="1">
              <a:extLst>
                <a:ext uri="{63B3BB69-23CF-44E3-9099-C40C66FF867C}">
                  <a14:compatExt spid="_x0000_s103432"/>
                </a:ext>
                <a:ext uri="{FF2B5EF4-FFF2-40B4-BE49-F238E27FC236}">
                  <a16:creationId xmlns:a16="http://schemas.microsoft.com/office/drawing/2014/main" id="{00000000-0008-0000-0100-0000089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12</xdr:col>
          <xdr:colOff>28575</xdr:colOff>
          <xdr:row>3</xdr:row>
          <xdr:rowOff>28575</xdr:rowOff>
        </xdr:from>
        <xdr:to>
          <xdr:col>13</xdr:col>
          <xdr:colOff>38100</xdr:colOff>
          <xdr:row>3</xdr:row>
          <xdr:rowOff>238125</xdr:rowOff>
        </xdr:to>
        <xdr:sp macro="" textlink="">
          <xdr:nvSpPr>
            <xdr:cNvPr id="6145" name="Check Box 1" hidden="1">
              <a:extLst>
                <a:ext uri="{63B3BB69-23CF-44E3-9099-C40C66FF867C}">
                  <a14:compatExt spid="_x0000_s6145"/>
                </a:ext>
                <a:ext uri="{FF2B5EF4-FFF2-40B4-BE49-F238E27FC236}">
                  <a16:creationId xmlns:a16="http://schemas.microsoft.com/office/drawing/2014/main" id="{00000000-0008-0000-0200-00000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3</xdr:row>
          <xdr:rowOff>47625</xdr:rowOff>
        </xdr:from>
        <xdr:to>
          <xdr:col>16</xdr:col>
          <xdr:colOff>19050</xdr:colOff>
          <xdr:row>3</xdr:row>
          <xdr:rowOff>257175</xdr:rowOff>
        </xdr:to>
        <xdr:sp macro="" textlink="">
          <xdr:nvSpPr>
            <xdr:cNvPr id="6146" name="Check Box 2" hidden="1">
              <a:extLst>
                <a:ext uri="{63B3BB69-23CF-44E3-9099-C40C66FF867C}">
                  <a14:compatExt spid="_x0000_s6146"/>
                </a:ext>
                <a:ext uri="{FF2B5EF4-FFF2-40B4-BE49-F238E27FC236}">
                  <a16:creationId xmlns:a16="http://schemas.microsoft.com/office/drawing/2014/main" id="{00000000-0008-0000-0200-00000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16</xdr:col>
          <xdr:colOff>66675</xdr:colOff>
          <xdr:row>14</xdr:row>
          <xdr:rowOff>361950</xdr:rowOff>
        </xdr:from>
        <xdr:to>
          <xdr:col>17</xdr:col>
          <xdr:colOff>180975</xdr:colOff>
          <xdr:row>14</xdr:row>
          <xdr:rowOff>666750</xdr:rowOff>
        </xdr:to>
        <xdr:sp macro="" textlink="">
          <xdr:nvSpPr>
            <xdr:cNvPr id="24577" name="Check Box 1" hidden="1">
              <a:extLst>
                <a:ext uri="{63B3BB69-23CF-44E3-9099-C40C66FF867C}">
                  <a14:compatExt spid="_x0000_s24577"/>
                </a:ext>
                <a:ext uri="{FF2B5EF4-FFF2-40B4-BE49-F238E27FC236}">
                  <a16:creationId xmlns:a16="http://schemas.microsoft.com/office/drawing/2014/main" id="{00000000-0008-0000-0300-00000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21</xdr:col>
          <xdr:colOff>171450</xdr:colOff>
          <xdr:row>14</xdr:row>
          <xdr:rowOff>361950</xdr:rowOff>
        </xdr:from>
        <xdr:to>
          <xdr:col>23</xdr:col>
          <xdr:colOff>95250</xdr:colOff>
          <xdr:row>14</xdr:row>
          <xdr:rowOff>666750</xdr:rowOff>
        </xdr:to>
        <xdr:sp macro="" textlink="">
          <xdr:nvSpPr>
            <xdr:cNvPr id="24578" name="Check Box 2" hidden="1">
              <a:extLst>
                <a:ext uri="{63B3BB69-23CF-44E3-9099-C40C66FF867C}">
                  <a14:compatExt spid="_x0000_s24578"/>
                </a:ext>
                <a:ext uri="{FF2B5EF4-FFF2-40B4-BE49-F238E27FC236}">
                  <a16:creationId xmlns:a16="http://schemas.microsoft.com/office/drawing/2014/main" id="{00000000-0008-0000-0300-000002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47625</xdr:colOff>
          <xdr:row>14</xdr:row>
          <xdr:rowOff>361950</xdr:rowOff>
        </xdr:from>
        <xdr:to>
          <xdr:col>8</xdr:col>
          <xdr:colOff>161925</xdr:colOff>
          <xdr:row>14</xdr:row>
          <xdr:rowOff>666750</xdr:rowOff>
        </xdr:to>
        <xdr:sp macro="" textlink="">
          <xdr:nvSpPr>
            <xdr:cNvPr id="24579" name="Check Box 3" hidden="1">
              <a:extLst>
                <a:ext uri="{63B3BB69-23CF-44E3-9099-C40C66FF867C}">
                  <a14:compatExt spid="_x0000_s24579"/>
                </a:ext>
                <a:ext uri="{FF2B5EF4-FFF2-40B4-BE49-F238E27FC236}">
                  <a16:creationId xmlns:a16="http://schemas.microsoft.com/office/drawing/2014/main" id="{00000000-0008-0000-0300-000003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180975</xdr:colOff>
          <xdr:row>14</xdr:row>
          <xdr:rowOff>361950</xdr:rowOff>
        </xdr:from>
        <xdr:to>
          <xdr:col>14</xdr:col>
          <xdr:colOff>104775</xdr:colOff>
          <xdr:row>14</xdr:row>
          <xdr:rowOff>666750</xdr:rowOff>
        </xdr:to>
        <xdr:sp macro="" textlink="">
          <xdr:nvSpPr>
            <xdr:cNvPr id="24580" name="Check Box 4" hidden="1">
              <a:extLst>
                <a:ext uri="{63B3BB69-23CF-44E3-9099-C40C66FF867C}">
                  <a14:compatExt spid="_x0000_s24580"/>
                </a:ext>
                <a:ext uri="{FF2B5EF4-FFF2-40B4-BE49-F238E27FC236}">
                  <a16:creationId xmlns:a16="http://schemas.microsoft.com/office/drawing/2014/main" id="{00000000-0008-0000-0300-00000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47625</xdr:colOff>
          <xdr:row>8</xdr:row>
          <xdr:rowOff>28575</xdr:rowOff>
        </xdr:from>
        <xdr:to>
          <xdr:col>8</xdr:col>
          <xdr:colOff>95250</xdr:colOff>
          <xdr:row>8</xdr:row>
          <xdr:rowOff>276225</xdr:rowOff>
        </xdr:to>
        <xdr:sp macro="" textlink="">
          <xdr:nvSpPr>
            <xdr:cNvPr id="24581" name="Check Box 5" hidden="1">
              <a:extLst>
                <a:ext uri="{63B3BB69-23CF-44E3-9099-C40C66FF867C}">
                  <a14:compatExt spid="_x0000_s24581"/>
                </a:ext>
                <a:ext uri="{FF2B5EF4-FFF2-40B4-BE49-F238E27FC236}">
                  <a16:creationId xmlns:a16="http://schemas.microsoft.com/office/drawing/2014/main" id="{00000000-0008-0000-0300-000005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57150</xdr:colOff>
          <xdr:row>8</xdr:row>
          <xdr:rowOff>47625</xdr:rowOff>
        </xdr:from>
        <xdr:to>
          <xdr:col>17</xdr:col>
          <xdr:colOff>142875</xdr:colOff>
          <xdr:row>8</xdr:row>
          <xdr:rowOff>266700</xdr:rowOff>
        </xdr:to>
        <xdr:sp macro="" textlink="">
          <xdr:nvSpPr>
            <xdr:cNvPr id="24582" name="Check Box 6" hidden="1">
              <a:extLst>
                <a:ext uri="{63B3BB69-23CF-44E3-9099-C40C66FF867C}">
                  <a14:compatExt spid="_x0000_s24582"/>
                </a:ext>
                <a:ext uri="{FF2B5EF4-FFF2-40B4-BE49-F238E27FC236}">
                  <a16:creationId xmlns:a16="http://schemas.microsoft.com/office/drawing/2014/main" id="{00000000-0008-0000-0300-000006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47625</xdr:colOff>
          <xdr:row>10</xdr:row>
          <xdr:rowOff>28575</xdr:rowOff>
        </xdr:from>
        <xdr:to>
          <xdr:col>8</xdr:col>
          <xdr:colOff>104775</xdr:colOff>
          <xdr:row>10</xdr:row>
          <xdr:rowOff>276225</xdr:rowOff>
        </xdr:to>
        <xdr:sp macro="" textlink="">
          <xdr:nvSpPr>
            <xdr:cNvPr id="24583" name="Check Box 7" hidden="1">
              <a:extLst>
                <a:ext uri="{63B3BB69-23CF-44E3-9099-C40C66FF867C}">
                  <a14:compatExt spid="_x0000_s24583"/>
                </a:ext>
                <a:ext uri="{FF2B5EF4-FFF2-40B4-BE49-F238E27FC236}">
                  <a16:creationId xmlns:a16="http://schemas.microsoft.com/office/drawing/2014/main" id="{00000000-0008-0000-0300-000007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66675</xdr:colOff>
          <xdr:row>10</xdr:row>
          <xdr:rowOff>28575</xdr:rowOff>
        </xdr:from>
        <xdr:to>
          <xdr:col>17</xdr:col>
          <xdr:colOff>123825</xdr:colOff>
          <xdr:row>10</xdr:row>
          <xdr:rowOff>276225</xdr:rowOff>
        </xdr:to>
        <xdr:sp macro="" textlink="">
          <xdr:nvSpPr>
            <xdr:cNvPr id="24584" name="Check Box 8" hidden="1">
              <a:extLst>
                <a:ext uri="{63B3BB69-23CF-44E3-9099-C40C66FF867C}">
                  <a14:compatExt spid="_x0000_s24584"/>
                </a:ext>
                <a:ext uri="{FF2B5EF4-FFF2-40B4-BE49-F238E27FC236}">
                  <a16:creationId xmlns:a16="http://schemas.microsoft.com/office/drawing/2014/main" id="{00000000-0008-0000-0300-000008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16</xdr:row>
          <xdr:rowOff>19050</xdr:rowOff>
        </xdr:from>
        <xdr:to>
          <xdr:col>9</xdr:col>
          <xdr:colOff>95250</xdr:colOff>
          <xdr:row>17</xdr:row>
          <xdr:rowOff>0</xdr:rowOff>
        </xdr:to>
        <xdr:sp macro="" textlink="">
          <xdr:nvSpPr>
            <xdr:cNvPr id="24585" name="Check Box 9" hidden="1">
              <a:extLst>
                <a:ext uri="{63B3BB69-23CF-44E3-9099-C40C66FF867C}">
                  <a14:compatExt spid="_x0000_s24585"/>
                </a:ext>
                <a:ext uri="{FF2B5EF4-FFF2-40B4-BE49-F238E27FC236}">
                  <a16:creationId xmlns:a16="http://schemas.microsoft.com/office/drawing/2014/main" id="{00000000-0008-0000-0300-000009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171450</xdr:colOff>
          <xdr:row>16</xdr:row>
          <xdr:rowOff>19050</xdr:rowOff>
        </xdr:from>
        <xdr:to>
          <xdr:col>13</xdr:col>
          <xdr:colOff>95250</xdr:colOff>
          <xdr:row>17</xdr:row>
          <xdr:rowOff>0</xdr:rowOff>
        </xdr:to>
        <xdr:sp macro="" textlink="">
          <xdr:nvSpPr>
            <xdr:cNvPr id="24586" name="Check Box 10" hidden="1">
              <a:extLst>
                <a:ext uri="{63B3BB69-23CF-44E3-9099-C40C66FF867C}">
                  <a14:compatExt spid="_x0000_s24586"/>
                </a:ext>
                <a:ext uri="{FF2B5EF4-FFF2-40B4-BE49-F238E27FC236}">
                  <a16:creationId xmlns:a16="http://schemas.microsoft.com/office/drawing/2014/main" id="{00000000-0008-0000-0300-00000A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17</xdr:row>
          <xdr:rowOff>9525</xdr:rowOff>
        </xdr:from>
        <xdr:to>
          <xdr:col>9</xdr:col>
          <xdr:colOff>95250</xdr:colOff>
          <xdr:row>17</xdr:row>
          <xdr:rowOff>314325</xdr:rowOff>
        </xdr:to>
        <xdr:sp macro="" textlink="">
          <xdr:nvSpPr>
            <xdr:cNvPr id="24587" name="Check Box 11" hidden="1">
              <a:extLst>
                <a:ext uri="{63B3BB69-23CF-44E3-9099-C40C66FF867C}">
                  <a14:compatExt spid="_x0000_s24587"/>
                </a:ext>
                <a:ext uri="{FF2B5EF4-FFF2-40B4-BE49-F238E27FC236}">
                  <a16:creationId xmlns:a16="http://schemas.microsoft.com/office/drawing/2014/main" id="{00000000-0008-0000-0300-00000B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16</xdr:row>
          <xdr:rowOff>19050</xdr:rowOff>
        </xdr:from>
        <xdr:to>
          <xdr:col>18</xdr:col>
          <xdr:colOff>104775</xdr:colOff>
          <xdr:row>17</xdr:row>
          <xdr:rowOff>0</xdr:rowOff>
        </xdr:to>
        <xdr:sp macro="" textlink="">
          <xdr:nvSpPr>
            <xdr:cNvPr id="24588" name="Check Box 12" hidden="1">
              <a:extLst>
                <a:ext uri="{63B3BB69-23CF-44E3-9099-C40C66FF867C}">
                  <a14:compatExt spid="_x0000_s24588"/>
                </a:ext>
                <a:ext uri="{FF2B5EF4-FFF2-40B4-BE49-F238E27FC236}">
                  <a16:creationId xmlns:a16="http://schemas.microsoft.com/office/drawing/2014/main" id="{00000000-0008-0000-0300-00000C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171450</xdr:colOff>
          <xdr:row>16</xdr:row>
          <xdr:rowOff>19050</xdr:rowOff>
        </xdr:from>
        <xdr:to>
          <xdr:col>22</xdr:col>
          <xdr:colOff>95250</xdr:colOff>
          <xdr:row>17</xdr:row>
          <xdr:rowOff>0</xdr:rowOff>
        </xdr:to>
        <xdr:sp macro="" textlink="">
          <xdr:nvSpPr>
            <xdr:cNvPr id="24589" name="Check Box 13" hidden="1">
              <a:extLst>
                <a:ext uri="{63B3BB69-23CF-44E3-9099-C40C66FF867C}">
                  <a14:compatExt spid="_x0000_s24589"/>
                </a:ext>
                <a:ext uri="{FF2B5EF4-FFF2-40B4-BE49-F238E27FC236}">
                  <a16:creationId xmlns:a16="http://schemas.microsoft.com/office/drawing/2014/main" id="{00000000-0008-0000-0300-00000D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17</xdr:row>
          <xdr:rowOff>9525</xdr:rowOff>
        </xdr:from>
        <xdr:to>
          <xdr:col>18</xdr:col>
          <xdr:colOff>104775</xdr:colOff>
          <xdr:row>17</xdr:row>
          <xdr:rowOff>314325</xdr:rowOff>
        </xdr:to>
        <xdr:sp macro="" textlink="">
          <xdr:nvSpPr>
            <xdr:cNvPr id="24590" name="Check Box 14" hidden="1">
              <a:extLst>
                <a:ext uri="{63B3BB69-23CF-44E3-9099-C40C66FF867C}">
                  <a14:compatExt spid="_x0000_s24590"/>
                </a:ext>
                <a:ext uri="{FF2B5EF4-FFF2-40B4-BE49-F238E27FC236}">
                  <a16:creationId xmlns:a16="http://schemas.microsoft.com/office/drawing/2014/main" id="{00000000-0008-0000-0300-00000E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14</xdr:col>
          <xdr:colOff>0</xdr:colOff>
          <xdr:row>8</xdr:row>
          <xdr:rowOff>19050</xdr:rowOff>
        </xdr:from>
        <xdr:to>
          <xdr:col>23</xdr:col>
          <xdr:colOff>66675</xdr:colOff>
          <xdr:row>9</xdr:row>
          <xdr:rowOff>66675</xdr:rowOff>
        </xdr:to>
        <xdr:sp macro="" textlink="">
          <xdr:nvSpPr>
            <xdr:cNvPr id="133125" name="Group Box 5" hidden="1">
              <a:extLst>
                <a:ext uri="{63B3BB69-23CF-44E3-9099-C40C66FF867C}">
                  <a14:compatExt spid="_x0000_s133125"/>
                </a:ext>
                <a:ext uri="{FF2B5EF4-FFF2-40B4-BE49-F238E27FC236}">
                  <a16:creationId xmlns:a16="http://schemas.microsoft.com/office/drawing/2014/main" id="{00000000-0008-0000-0400-0000050802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7</xdr:row>
          <xdr:rowOff>247650</xdr:rowOff>
        </xdr:from>
        <xdr:to>
          <xdr:col>13</xdr:col>
          <xdr:colOff>304800</xdr:colOff>
          <xdr:row>8</xdr:row>
          <xdr:rowOff>419100</xdr:rowOff>
        </xdr:to>
        <xdr:sp macro="" textlink="">
          <xdr:nvSpPr>
            <xdr:cNvPr id="133126" name="Group Box 6" hidden="1">
              <a:extLst>
                <a:ext uri="{63B3BB69-23CF-44E3-9099-C40C66FF867C}">
                  <a14:compatExt spid="_x0000_s133126"/>
                </a:ext>
                <a:ext uri="{FF2B5EF4-FFF2-40B4-BE49-F238E27FC236}">
                  <a16:creationId xmlns:a16="http://schemas.microsoft.com/office/drawing/2014/main" id="{00000000-0008-0000-0400-0000060802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15</xdr:row>
          <xdr:rowOff>0</xdr:rowOff>
        </xdr:from>
        <xdr:to>
          <xdr:col>13</xdr:col>
          <xdr:colOff>0</xdr:colOff>
          <xdr:row>15</xdr:row>
          <xdr:rowOff>381000</xdr:rowOff>
        </xdr:to>
        <xdr:sp macro="" textlink="">
          <xdr:nvSpPr>
            <xdr:cNvPr id="133127" name="Group Box 7" hidden="1">
              <a:extLst>
                <a:ext uri="{63B3BB69-23CF-44E3-9099-C40C66FF867C}">
                  <a14:compatExt spid="_x0000_s133127"/>
                </a:ext>
                <a:ext uri="{FF2B5EF4-FFF2-40B4-BE49-F238E27FC236}">
                  <a16:creationId xmlns:a16="http://schemas.microsoft.com/office/drawing/2014/main" id="{00000000-0008-0000-0400-0000070802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15</xdr:row>
          <xdr:rowOff>0</xdr:rowOff>
        </xdr:from>
        <xdr:to>
          <xdr:col>23</xdr:col>
          <xdr:colOff>276225</xdr:colOff>
          <xdr:row>15</xdr:row>
          <xdr:rowOff>438150</xdr:rowOff>
        </xdr:to>
        <xdr:sp macro="" textlink="">
          <xdr:nvSpPr>
            <xdr:cNvPr id="133128" name="Group Box 8" hidden="1">
              <a:extLst>
                <a:ext uri="{63B3BB69-23CF-44E3-9099-C40C66FF867C}">
                  <a14:compatExt spid="_x0000_s133128"/>
                </a:ext>
                <a:ext uri="{FF2B5EF4-FFF2-40B4-BE49-F238E27FC236}">
                  <a16:creationId xmlns:a16="http://schemas.microsoft.com/office/drawing/2014/main" id="{00000000-0008-0000-0400-0000080802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19</xdr:row>
          <xdr:rowOff>0</xdr:rowOff>
        </xdr:from>
        <xdr:to>
          <xdr:col>14</xdr:col>
          <xdr:colOff>9525</xdr:colOff>
          <xdr:row>20</xdr:row>
          <xdr:rowOff>323850</xdr:rowOff>
        </xdr:to>
        <xdr:sp macro="" textlink="">
          <xdr:nvSpPr>
            <xdr:cNvPr id="133129" name="Group Box 9" hidden="1">
              <a:extLst>
                <a:ext uri="{63B3BB69-23CF-44E3-9099-C40C66FF867C}">
                  <a14:compatExt spid="_x0000_s133129"/>
                </a:ext>
                <a:ext uri="{FF2B5EF4-FFF2-40B4-BE49-F238E27FC236}">
                  <a16:creationId xmlns:a16="http://schemas.microsoft.com/office/drawing/2014/main" id="{00000000-0008-0000-0400-0000090802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19</xdr:row>
          <xdr:rowOff>0</xdr:rowOff>
        </xdr:from>
        <xdr:to>
          <xdr:col>24</xdr:col>
          <xdr:colOff>76200</xdr:colOff>
          <xdr:row>20</xdr:row>
          <xdr:rowOff>323850</xdr:rowOff>
        </xdr:to>
        <xdr:sp macro="" textlink="">
          <xdr:nvSpPr>
            <xdr:cNvPr id="133130" name="Group Box 10" hidden="1">
              <a:extLst>
                <a:ext uri="{63B3BB69-23CF-44E3-9099-C40C66FF867C}">
                  <a14:compatExt spid="_x0000_s133130"/>
                </a:ext>
                <a:ext uri="{FF2B5EF4-FFF2-40B4-BE49-F238E27FC236}">
                  <a16:creationId xmlns:a16="http://schemas.microsoft.com/office/drawing/2014/main" id="{00000000-0008-0000-0400-00000A0802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7</xdr:row>
          <xdr:rowOff>247650</xdr:rowOff>
        </xdr:from>
        <xdr:to>
          <xdr:col>23</xdr:col>
          <xdr:colOff>257175</xdr:colOff>
          <xdr:row>8</xdr:row>
          <xdr:rowOff>419100</xdr:rowOff>
        </xdr:to>
        <xdr:sp macro="" textlink="">
          <xdr:nvSpPr>
            <xdr:cNvPr id="133131" name="Group Box 11" hidden="1">
              <a:extLst>
                <a:ext uri="{63B3BB69-23CF-44E3-9099-C40C66FF867C}">
                  <a14:compatExt spid="_x0000_s133131"/>
                </a:ext>
                <a:ext uri="{FF2B5EF4-FFF2-40B4-BE49-F238E27FC236}">
                  <a16:creationId xmlns:a16="http://schemas.microsoft.com/office/drawing/2014/main" id="{00000000-0008-0000-0400-00000B0802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7</xdr:row>
          <xdr:rowOff>247650</xdr:rowOff>
        </xdr:from>
        <xdr:to>
          <xdr:col>23</xdr:col>
          <xdr:colOff>257175</xdr:colOff>
          <xdr:row>8</xdr:row>
          <xdr:rowOff>419100</xdr:rowOff>
        </xdr:to>
        <xdr:sp macro="" textlink="">
          <xdr:nvSpPr>
            <xdr:cNvPr id="133132" name="Group Box 12" hidden="1">
              <a:extLst>
                <a:ext uri="{63B3BB69-23CF-44E3-9099-C40C66FF867C}">
                  <a14:compatExt spid="_x0000_s133132"/>
                </a:ext>
                <a:ext uri="{FF2B5EF4-FFF2-40B4-BE49-F238E27FC236}">
                  <a16:creationId xmlns:a16="http://schemas.microsoft.com/office/drawing/2014/main" id="{00000000-0008-0000-0400-00000C0802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15</xdr:row>
          <xdr:rowOff>0</xdr:rowOff>
        </xdr:from>
        <xdr:to>
          <xdr:col>22</xdr:col>
          <xdr:colOff>266700</xdr:colOff>
          <xdr:row>15</xdr:row>
          <xdr:rowOff>381000</xdr:rowOff>
        </xdr:to>
        <xdr:sp macro="" textlink="">
          <xdr:nvSpPr>
            <xdr:cNvPr id="133133" name="Group Box 13" hidden="1">
              <a:extLst>
                <a:ext uri="{63B3BB69-23CF-44E3-9099-C40C66FF867C}">
                  <a14:compatExt spid="_x0000_s133133"/>
                </a:ext>
                <a:ext uri="{FF2B5EF4-FFF2-40B4-BE49-F238E27FC236}">
                  <a16:creationId xmlns:a16="http://schemas.microsoft.com/office/drawing/2014/main" id="{00000000-0008-0000-0400-00000D0802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19</xdr:row>
          <xdr:rowOff>0</xdr:rowOff>
        </xdr:from>
        <xdr:to>
          <xdr:col>24</xdr:col>
          <xdr:colOff>19050</xdr:colOff>
          <xdr:row>20</xdr:row>
          <xdr:rowOff>323850</xdr:rowOff>
        </xdr:to>
        <xdr:sp macro="" textlink="">
          <xdr:nvSpPr>
            <xdr:cNvPr id="133134" name="Group Box 14" hidden="1">
              <a:extLst>
                <a:ext uri="{63B3BB69-23CF-44E3-9099-C40C66FF867C}">
                  <a14:compatExt spid="_x0000_s133134"/>
                </a:ext>
                <a:ext uri="{FF2B5EF4-FFF2-40B4-BE49-F238E27FC236}">
                  <a16:creationId xmlns:a16="http://schemas.microsoft.com/office/drawing/2014/main" id="{00000000-0008-0000-0400-00000E0802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19</xdr:row>
          <xdr:rowOff>0</xdr:rowOff>
        </xdr:from>
        <xdr:to>
          <xdr:col>24</xdr:col>
          <xdr:colOff>19050</xdr:colOff>
          <xdr:row>20</xdr:row>
          <xdr:rowOff>323850</xdr:rowOff>
        </xdr:to>
        <xdr:sp macro="" textlink="">
          <xdr:nvSpPr>
            <xdr:cNvPr id="133135" name="Group Box 15" hidden="1">
              <a:extLst>
                <a:ext uri="{63B3BB69-23CF-44E3-9099-C40C66FF867C}">
                  <a14:compatExt spid="_x0000_s133135"/>
                </a:ext>
                <a:ext uri="{FF2B5EF4-FFF2-40B4-BE49-F238E27FC236}">
                  <a16:creationId xmlns:a16="http://schemas.microsoft.com/office/drawing/2014/main" id="{00000000-0008-0000-0400-00000F0802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15</xdr:row>
          <xdr:rowOff>0</xdr:rowOff>
        </xdr:from>
        <xdr:to>
          <xdr:col>22</xdr:col>
          <xdr:colOff>266700</xdr:colOff>
          <xdr:row>15</xdr:row>
          <xdr:rowOff>381000</xdr:rowOff>
        </xdr:to>
        <xdr:sp macro="" textlink="">
          <xdr:nvSpPr>
            <xdr:cNvPr id="133136" name="Group Box 16" hidden="1">
              <a:extLst>
                <a:ext uri="{63B3BB69-23CF-44E3-9099-C40C66FF867C}">
                  <a14:compatExt spid="_x0000_s133136"/>
                </a:ext>
                <a:ext uri="{FF2B5EF4-FFF2-40B4-BE49-F238E27FC236}">
                  <a16:creationId xmlns:a16="http://schemas.microsoft.com/office/drawing/2014/main" id="{00000000-0008-0000-0400-0000100802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19</xdr:row>
          <xdr:rowOff>0</xdr:rowOff>
        </xdr:from>
        <xdr:to>
          <xdr:col>24</xdr:col>
          <xdr:colOff>19050</xdr:colOff>
          <xdr:row>20</xdr:row>
          <xdr:rowOff>323850</xdr:rowOff>
        </xdr:to>
        <xdr:sp macro="" textlink="">
          <xdr:nvSpPr>
            <xdr:cNvPr id="133137" name="Group Box 17" hidden="1">
              <a:extLst>
                <a:ext uri="{63B3BB69-23CF-44E3-9099-C40C66FF867C}">
                  <a14:compatExt spid="_x0000_s133137"/>
                </a:ext>
                <a:ext uri="{FF2B5EF4-FFF2-40B4-BE49-F238E27FC236}">
                  <a16:creationId xmlns:a16="http://schemas.microsoft.com/office/drawing/2014/main" id="{00000000-0008-0000-0400-0000110802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19</xdr:row>
          <xdr:rowOff>0</xdr:rowOff>
        </xdr:from>
        <xdr:to>
          <xdr:col>24</xdr:col>
          <xdr:colOff>76200</xdr:colOff>
          <xdr:row>20</xdr:row>
          <xdr:rowOff>323850</xdr:rowOff>
        </xdr:to>
        <xdr:sp macro="" textlink="">
          <xdr:nvSpPr>
            <xdr:cNvPr id="133138" name="Group Box 18" hidden="1">
              <a:extLst>
                <a:ext uri="{63B3BB69-23CF-44E3-9099-C40C66FF867C}">
                  <a14:compatExt spid="_x0000_s133138"/>
                </a:ext>
                <a:ext uri="{FF2B5EF4-FFF2-40B4-BE49-F238E27FC236}">
                  <a16:creationId xmlns:a16="http://schemas.microsoft.com/office/drawing/2014/main" id="{00000000-0008-0000-0400-0000120802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21</xdr:row>
          <xdr:rowOff>0</xdr:rowOff>
        </xdr:from>
        <xdr:to>
          <xdr:col>14</xdr:col>
          <xdr:colOff>9525</xdr:colOff>
          <xdr:row>22</xdr:row>
          <xdr:rowOff>323850</xdr:rowOff>
        </xdr:to>
        <xdr:sp macro="" textlink="">
          <xdr:nvSpPr>
            <xdr:cNvPr id="133139" name="Group Box 19" hidden="1">
              <a:extLst>
                <a:ext uri="{63B3BB69-23CF-44E3-9099-C40C66FF867C}">
                  <a14:compatExt spid="_x0000_s133139"/>
                </a:ext>
                <a:ext uri="{FF2B5EF4-FFF2-40B4-BE49-F238E27FC236}">
                  <a16:creationId xmlns:a16="http://schemas.microsoft.com/office/drawing/2014/main" id="{00000000-0008-0000-0400-0000130802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8</xdr:row>
          <xdr:rowOff>95250</xdr:rowOff>
        </xdr:from>
        <xdr:to>
          <xdr:col>5</xdr:col>
          <xdr:colOff>66675</xdr:colOff>
          <xdr:row>8</xdr:row>
          <xdr:rowOff>400050</xdr:rowOff>
        </xdr:to>
        <xdr:sp macro="" textlink="">
          <xdr:nvSpPr>
            <xdr:cNvPr id="133140" name="Check Box 20" hidden="1">
              <a:extLst>
                <a:ext uri="{63B3BB69-23CF-44E3-9099-C40C66FF867C}">
                  <a14:compatExt spid="_x0000_s133140"/>
                </a:ext>
                <a:ext uri="{FF2B5EF4-FFF2-40B4-BE49-F238E27FC236}">
                  <a16:creationId xmlns:a16="http://schemas.microsoft.com/office/drawing/2014/main" id="{00000000-0008-0000-0400-0000140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47625</xdr:colOff>
          <xdr:row>8</xdr:row>
          <xdr:rowOff>171450</xdr:rowOff>
        </xdr:from>
        <xdr:to>
          <xdr:col>8</xdr:col>
          <xdr:colOff>19050</xdr:colOff>
          <xdr:row>8</xdr:row>
          <xdr:rowOff>314325</xdr:rowOff>
        </xdr:to>
        <xdr:sp macro="" textlink="">
          <xdr:nvSpPr>
            <xdr:cNvPr id="133141" name="Check Box 21" hidden="1">
              <a:extLst>
                <a:ext uri="{63B3BB69-23CF-44E3-9099-C40C66FF867C}">
                  <a14:compatExt spid="_x0000_s133141"/>
                </a:ext>
                <a:ext uri="{FF2B5EF4-FFF2-40B4-BE49-F238E27FC236}">
                  <a16:creationId xmlns:a16="http://schemas.microsoft.com/office/drawing/2014/main" id="{00000000-0008-0000-0400-0000150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8</xdr:row>
          <xdr:rowOff>142875</xdr:rowOff>
        </xdr:from>
        <xdr:to>
          <xdr:col>15</xdr:col>
          <xdr:colOff>104775</xdr:colOff>
          <xdr:row>8</xdr:row>
          <xdr:rowOff>371475</xdr:rowOff>
        </xdr:to>
        <xdr:sp macro="" textlink="">
          <xdr:nvSpPr>
            <xdr:cNvPr id="133142" name="Check Box 22" hidden="1">
              <a:extLst>
                <a:ext uri="{63B3BB69-23CF-44E3-9099-C40C66FF867C}">
                  <a14:compatExt spid="_x0000_s133142"/>
                </a:ext>
                <a:ext uri="{FF2B5EF4-FFF2-40B4-BE49-F238E27FC236}">
                  <a16:creationId xmlns:a16="http://schemas.microsoft.com/office/drawing/2014/main" id="{00000000-0008-0000-0400-0000160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17</xdr:col>
          <xdr:colOff>57150</xdr:colOff>
          <xdr:row>8</xdr:row>
          <xdr:rowOff>133350</xdr:rowOff>
        </xdr:from>
        <xdr:to>
          <xdr:col>18</xdr:col>
          <xdr:colOff>85725</xdr:colOff>
          <xdr:row>8</xdr:row>
          <xdr:rowOff>381000</xdr:rowOff>
        </xdr:to>
        <xdr:sp macro="" textlink="">
          <xdr:nvSpPr>
            <xdr:cNvPr id="133143" name="Check Box 23" hidden="1">
              <a:extLst>
                <a:ext uri="{63B3BB69-23CF-44E3-9099-C40C66FF867C}">
                  <a14:compatExt spid="_x0000_s133143"/>
                </a:ext>
                <a:ext uri="{FF2B5EF4-FFF2-40B4-BE49-F238E27FC236}">
                  <a16:creationId xmlns:a16="http://schemas.microsoft.com/office/drawing/2014/main" id="{00000000-0008-0000-0400-0000170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9</xdr:row>
          <xdr:rowOff>133350</xdr:rowOff>
        </xdr:from>
        <xdr:to>
          <xdr:col>5</xdr:col>
          <xdr:colOff>123825</xdr:colOff>
          <xdr:row>9</xdr:row>
          <xdr:rowOff>381000</xdr:rowOff>
        </xdr:to>
        <xdr:sp macro="" textlink="">
          <xdr:nvSpPr>
            <xdr:cNvPr id="133144" name="Check Box 24" hidden="1">
              <a:extLst>
                <a:ext uri="{63B3BB69-23CF-44E3-9099-C40C66FF867C}">
                  <a14:compatExt spid="_x0000_s133144"/>
                </a:ext>
                <a:ext uri="{FF2B5EF4-FFF2-40B4-BE49-F238E27FC236}">
                  <a16:creationId xmlns:a16="http://schemas.microsoft.com/office/drawing/2014/main" id="{00000000-0008-0000-0400-0000180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9</xdr:row>
          <xdr:rowOff>142875</xdr:rowOff>
        </xdr:from>
        <xdr:to>
          <xdr:col>15</xdr:col>
          <xdr:colOff>85725</xdr:colOff>
          <xdr:row>9</xdr:row>
          <xdr:rowOff>390525</xdr:rowOff>
        </xdr:to>
        <xdr:sp macro="" textlink="">
          <xdr:nvSpPr>
            <xdr:cNvPr id="133145" name="Check Box 25" hidden="1">
              <a:extLst>
                <a:ext uri="{63B3BB69-23CF-44E3-9099-C40C66FF867C}">
                  <a14:compatExt spid="_x0000_s133145"/>
                </a:ext>
                <a:ext uri="{FF2B5EF4-FFF2-40B4-BE49-F238E27FC236}">
                  <a16:creationId xmlns:a16="http://schemas.microsoft.com/office/drawing/2014/main" id="{00000000-0008-0000-0400-0000190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10</xdr:row>
          <xdr:rowOff>133350</xdr:rowOff>
        </xdr:from>
        <xdr:to>
          <xdr:col>5</xdr:col>
          <xdr:colOff>47625</xdr:colOff>
          <xdr:row>10</xdr:row>
          <xdr:rowOff>381000</xdr:rowOff>
        </xdr:to>
        <xdr:sp macro="" textlink="">
          <xdr:nvSpPr>
            <xdr:cNvPr id="133146" name="Check Box 26" hidden="1">
              <a:extLst>
                <a:ext uri="{63B3BB69-23CF-44E3-9099-C40C66FF867C}">
                  <a14:compatExt spid="_x0000_s133146"/>
                </a:ext>
                <a:ext uri="{FF2B5EF4-FFF2-40B4-BE49-F238E27FC236}">
                  <a16:creationId xmlns:a16="http://schemas.microsoft.com/office/drawing/2014/main" id="{00000000-0008-0000-0400-00001A0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10</xdr:row>
          <xdr:rowOff>123825</xdr:rowOff>
        </xdr:from>
        <xdr:to>
          <xdr:col>15</xdr:col>
          <xdr:colOff>57150</xdr:colOff>
          <xdr:row>10</xdr:row>
          <xdr:rowOff>371475</xdr:rowOff>
        </xdr:to>
        <xdr:sp macro="" textlink="">
          <xdr:nvSpPr>
            <xdr:cNvPr id="133147" name="Check Box 27" hidden="1">
              <a:extLst>
                <a:ext uri="{63B3BB69-23CF-44E3-9099-C40C66FF867C}">
                  <a14:compatExt spid="_x0000_s133147"/>
                </a:ext>
                <a:ext uri="{FF2B5EF4-FFF2-40B4-BE49-F238E27FC236}">
                  <a16:creationId xmlns:a16="http://schemas.microsoft.com/office/drawing/2014/main" id="{00000000-0008-0000-0400-00001B0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11</xdr:row>
          <xdr:rowOff>66675</xdr:rowOff>
        </xdr:from>
        <xdr:to>
          <xdr:col>5</xdr:col>
          <xdr:colOff>38100</xdr:colOff>
          <xdr:row>11</xdr:row>
          <xdr:rowOff>314325</xdr:rowOff>
        </xdr:to>
        <xdr:sp macro="" textlink="">
          <xdr:nvSpPr>
            <xdr:cNvPr id="133148" name="Check Box 28" hidden="1">
              <a:extLst>
                <a:ext uri="{63B3BB69-23CF-44E3-9099-C40C66FF867C}">
                  <a14:compatExt spid="_x0000_s133148"/>
                </a:ext>
                <a:ext uri="{FF2B5EF4-FFF2-40B4-BE49-F238E27FC236}">
                  <a16:creationId xmlns:a16="http://schemas.microsoft.com/office/drawing/2014/main" id="{00000000-0008-0000-0400-00001C0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12</xdr:row>
          <xdr:rowOff>142875</xdr:rowOff>
        </xdr:from>
        <xdr:to>
          <xdr:col>5</xdr:col>
          <xdr:colOff>38100</xdr:colOff>
          <xdr:row>12</xdr:row>
          <xdr:rowOff>390525</xdr:rowOff>
        </xdr:to>
        <xdr:sp macro="" textlink="">
          <xdr:nvSpPr>
            <xdr:cNvPr id="133149" name="Check Box 29" hidden="1">
              <a:extLst>
                <a:ext uri="{63B3BB69-23CF-44E3-9099-C40C66FF867C}">
                  <a14:compatExt spid="_x0000_s133149"/>
                </a:ext>
                <a:ext uri="{FF2B5EF4-FFF2-40B4-BE49-F238E27FC236}">
                  <a16:creationId xmlns:a16="http://schemas.microsoft.com/office/drawing/2014/main" id="{00000000-0008-0000-0400-00001D0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12</xdr:row>
          <xdr:rowOff>180975</xdr:rowOff>
        </xdr:from>
        <xdr:to>
          <xdr:col>7</xdr:col>
          <xdr:colOff>28575</xdr:colOff>
          <xdr:row>12</xdr:row>
          <xdr:rowOff>352425</xdr:rowOff>
        </xdr:to>
        <xdr:sp macro="" textlink="">
          <xdr:nvSpPr>
            <xdr:cNvPr id="133150" name="Check Box 30" hidden="1">
              <a:extLst>
                <a:ext uri="{63B3BB69-23CF-44E3-9099-C40C66FF867C}">
                  <a14:compatExt spid="_x0000_s133150"/>
                </a:ext>
                <a:ext uri="{FF2B5EF4-FFF2-40B4-BE49-F238E27FC236}">
                  <a16:creationId xmlns:a16="http://schemas.microsoft.com/office/drawing/2014/main" id="{00000000-0008-0000-0400-00001E0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57150</xdr:colOff>
          <xdr:row>12</xdr:row>
          <xdr:rowOff>133350</xdr:rowOff>
        </xdr:from>
        <xdr:to>
          <xdr:col>9</xdr:col>
          <xdr:colOff>19050</xdr:colOff>
          <xdr:row>12</xdr:row>
          <xdr:rowOff>400050</xdr:rowOff>
        </xdr:to>
        <xdr:sp macro="" textlink="">
          <xdr:nvSpPr>
            <xdr:cNvPr id="133151" name="Check Box 31" hidden="1">
              <a:extLst>
                <a:ext uri="{63B3BB69-23CF-44E3-9099-C40C66FF867C}">
                  <a14:compatExt spid="_x0000_s133151"/>
                </a:ext>
                <a:ext uri="{FF2B5EF4-FFF2-40B4-BE49-F238E27FC236}">
                  <a16:creationId xmlns:a16="http://schemas.microsoft.com/office/drawing/2014/main" id="{00000000-0008-0000-0400-00001F0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95250</xdr:colOff>
          <xdr:row>12</xdr:row>
          <xdr:rowOff>133350</xdr:rowOff>
        </xdr:from>
        <xdr:to>
          <xdr:col>15</xdr:col>
          <xdr:colOff>133350</xdr:colOff>
          <xdr:row>12</xdr:row>
          <xdr:rowOff>371475</xdr:rowOff>
        </xdr:to>
        <xdr:sp macro="" textlink="">
          <xdr:nvSpPr>
            <xdr:cNvPr id="133152" name="Check Box 32" hidden="1">
              <a:extLst>
                <a:ext uri="{63B3BB69-23CF-44E3-9099-C40C66FF867C}">
                  <a14:compatExt spid="_x0000_s133152"/>
                </a:ext>
                <a:ext uri="{FF2B5EF4-FFF2-40B4-BE49-F238E27FC236}">
                  <a16:creationId xmlns:a16="http://schemas.microsoft.com/office/drawing/2014/main" id="{00000000-0008-0000-0400-0000200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18</xdr:col>
          <xdr:colOff>66675</xdr:colOff>
          <xdr:row>12</xdr:row>
          <xdr:rowOff>133350</xdr:rowOff>
        </xdr:from>
        <xdr:to>
          <xdr:col>19</xdr:col>
          <xdr:colOff>9525</xdr:colOff>
          <xdr:row>12</xdr:row>
          <xdr:rowOff>381000</xdr:rowOff>
        </xdr:to>
        <xdr:sp macro="" textlink="">
          <xdr:nvSpPr>
            <xdr:cNvPr id="133153" name="Check Box 33" hidden="1">
              <a:extLst>
                <a:ext uri="{63B3BB69-23CF-44E3-9099-C40C66FF867C}">
                  <a14:compatExt spid="_x0000_s133153"/>
                </a:ext>
                <a:ext uri="{FF2B5EF4-FFF2-40B4-BE49-F238E27FC236}">
                  <a16:creationId xmlns:a16="http://schemas.microsoft.com/office/drawing/2014/main" id="{00000000-0008-0000-0400-0000210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4</xdr:col>
          <xdr:colOff>85725</xdr:colOff>
          <xdr:row>13</xdr:row>
          <xdr:rowOff>123825</xdr:rowOff>
        </xdr:from>
        <xdr:to>
          <xdr:col>12</xdr:col>
          <xdr:colOff>0</xdr:colOff>
          <xdr:row>13</xdr:row>
          <xdr:rowOff>390525</xdr:rowOff>
        </xdr:to>
        <xdr:grpSp>
          <xdr:nvGrpSpPr>
            <xdr:cNvPr id="31" name="グループ化 30">
              <a:extLst>
                <a:ext uri="{FF2B5EF4-FFF2-40B4-BE49-F238E27FC236}">
                  <a16:creationId xmlns:a16="http://schemas.microsoft.com/office/drawing/2014/main" id="{00000000-0008-0000-0400-00001F000000}"/>
                </a:ext>
              </a:extLst>
            </xdr:cNvPr>
            <xdr:cNvGrpSpPr/>
          </xdr:nvGrpSpPr>
          <xdr:grpSpPr>
            <a:xfrm>
              <a:off x="1724025" y="5486400"/>
              <a:ext cx="1962150" cy="266700"/>
              <a:chOff x="1720582" y="4800579"/>
              <a:chExt cx="1860822" cy="266728"/>
            </a:xfrm>
          </xdr:grpSpPr>
          <xdr:sp macro="" textlink="">
            <xdr:nvSpPr>
              <xdr:cNvPr id="133154" name="Check Box 34" hidden="1">
                <a:extLst>
                  <a:ext uri="{63B3BB69-23CF-44E3-9099-C40C66FF867C}">
                    <a14:compatExt spid="_x0000_s133154"/>
                  </a:ext>
                  <a:ext uri="{FF2B5EF4-FFF2-40B4-BE49-F238E27FC236}">
                    <a16:creationId xmlns:a16="http://schemas.microsoft.com/office/drawing/2014/main" id="{00000000-0008-0000-0400-000022080200}"/>
                  </a:ext>
                </a:extLst>
              </xdr:cNvPr>
              <xdr:cNvSpPr/>
            </xdr:nvSpPr>
            <xdr:spPr bwMode="auto">
              <a:xfrm>
                <a:off x="1720582" y="4829175"/>
                <a:ext cx="209549" cy="2095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33155" name="Check Box 35" hidden="1">
                <a:extLst>
                  <a:ext uri="{63B3BB69-23CF-44E3-9099-C40C66FF867C}">
                    <a14:compatExt spid="_x0000_s133155"/>
                  </a:ext>
                  <a:ext uri="{FF2B5EF4-FFF2-40B4-BE49-F238E27FC236}">
                    <a16:creationId xmlns:a16="http://schemas.microsoft.com/office/drawing/2014/main" id="{00000000-0008-0000-0400-000023080200}"/>
                  </a:ext>
                </a:extLst>
              </xdr:cNvPr>
              <xdr:cNvSpPr/>
            </xdr:nvSpPr>
            <xdr:spPr bwMode="auto">
              <a:xfrm>
                <a:off x="2309655" y="4848225"/>
                <a:ext cx="228600"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33156" name="Check Box 36" hidden="1">
                <a:extLst>
                  <a:ext uri="{63B3BB69-23CF-44E3-9099-C40C66FF867C}">
                    <a14:compatExt spid="_x0000_s133156"/>
                  </a:ext>
                  <a:ext uri="{FF2B5EF4-FFF2-40B4-BE49-F238E27FC236}">
                    <a16:creationId xmlns:a16="http://schemas.microsoft.com/office/drawing/2014/main" id="{00000000-0008-0000-0400-000024080200}"/>
                  </a:ext>
                </a:extLst>
              </xdr:cNvPr>
              <xdr:cNvSpPr/>
            </xdr:nvSpPr>
            <xdr:spPr bwMode="auto">
              <a:xfrm>
                <a:off x="2815466" y="4800579"/>
                <a:ext cx="238125" cy="2667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33157" name="Check Box 37" hidden="1">
                <a:extLst>
                  <a:ext uri="{63B3BB69-23CF-44E3-9099-C40C66FF867C}">
                    <a14:compatExt spid="_x0000_s133157"/>
                  </a:ext>
                  <a:ext uri="{FF2B5EF4-FFF2-40B4-BE49-F238E27FC236}">
                    <a16:creationId xmlns:a16="http://schemas.microsoft.com/office/drawing/2014/main" id="{00000000-0008-0000-0400-000025080200}"/>
                  </a:ext>
                </a:extLst>
              </xdr:cNvPr>
              <xdr:cNvSpPr/>
            </xdr:nvSpPr>
            <xdr:spPr bwMode="auto">
              <a:xfrm>
                <a:off x="3333754" y="4810132"/>
                <a:ext cx="24765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fLocksWithSheet="0"/>
      </xdr:twoCellAnchor>
    </mc:Choice>
    <mc:Fallback/>
  </mc:AlternateContent>
  <mc:AlternateContent xmlns:mc="http://schemas.openxmlformats.org/markup-compatibility/2006">
    <mc:Choice xmlns:a14="http://schemas.microsoft.com/office/drawing/2010/main" Requires="a14">
      <xdr:twoCellAnchor>
        <xdr:from>
          <xdr:col>14</xdr:col>
          <xdr:colOff>114291</xdr:colOff>
          <xdr:row>13</xdr:row>
          <xdr:rowOff>133348</xdr:rowOff>
        </xdr:from>
        <xdr:to>
          <xdr:col>22</xdr:col>
          <xdr:colOff>47616</xdr:colOff>
          <xdr:row>13</xdr:row>
          <xdr:rowOff>381000</xdr:rowOff>
        </xdr:to>
        <xdr:grpSp>
          <xdr:nvGrpSpPr>
            <xdr:cNvPr id="36" name="グループ化 35">
              <a:extLst>
                <a:ext uri="{FF2B5EF4-FFF2-40B4-BE49-F238E27FC236}">
                  <a16:creationId xmlns:a16="http://schemas.microsoft.com/office/drawing/2014/main" id="{00000000-0008-0000-0400-000024000000}"/>
                </a:ext>
              </a:extLst>
            </xdr:cNvPr>
            <xdr:cNvGrpSpPr/>
          </xdr:nvGrpSpPr>
          <xdr:grpSpPr>
            <a:xfrm>
              <a:off x="4467216" y="5495923"/>
              <a:ext cx="1981200" cy="247652"/>
              <a:chOff x="4361618" y="4800589"/>
              <a:chExt cx="1962539" cy="247650"/>
            </a:xfrm>
          </xdr:grpSpPr>
          <xdr:sp macro="" textlink="">
            <xdr:nvSpPr>
              <xdr:cNvPr id="133158" name="Check Box 38" hidden="1">
                <a:extLst>
                  <a:ext uri="{63B3BB69-23CF-44E3-9099-C40C66FF867C}">
                    <a14:compatExt spid="_x0000_s133158"/>
                  </a:ext>
                  <a:ext uri="{FF2B5EF4-FFF2-40B4-BE49-F238E27FC236}">
                    <a16:creationId xmlns:a16="http://schemas.microsoft.com/office/drawing/2014/main" id="{00000000-0008-0000-0400-000026080200}"/>
                  </a:ext>
                </a:extLst>
              </xdr:cNvPr>
              <xdr:cNvSpPr/>
            </xdr:nvSpPr>
            <xdr:spPr bwMode="auto">
              <a:xfrm>
                <a:off x="4361618" y="4800604"/>
                <a:ext cx="276221" cy="2381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33159" name="Check Box 39" hidden="1">
                <a:extLst>
                  <a:ext uri="{63B3BB69-23CF-44E3-9099-C40C66FF867C}">
                    <a14:compatExt spid="_x0000_s133159"/>
                  </a:ext>
                  <a:ext uri="{FF2B5EF4-FFF2-40B4-BE49-F238E27FC236}">
                    <a16:creationId xmlns:a16="http://schemas.microsoft.com/office/drawing/2014/main" id="{00000000-0008-0000-0400-000027080200}"/>
                  </a:ext>
                </a:extLst>
              </xdr:cNvPr>
              <xdr:cNvSpPr/>
            </xdr:nvSpPr>
            <xdr:spPr bwMode="auto">
              <a:xfrm>
                <a:off x="4961447" y="4838698"/>
                <a:ext cx="247650" cy="19050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33160" name="Check Box 40" hidden="1">
                <a:extLst>
                  <a:ext uri="{63B3BB69-23CF-44E3-9099-C40C66FF867C}">
                    <a14:compatExt spid="_x0000_s133160"/>
                  </a:ext>
                  <a:ext uri="{FF2B5EF4-FFF2-40B4-BE49-F238E27FC236}">
                    <a16:creationId xmlns:a16="http://schemas.microsoft.com/office/drawing/2014/main" id="{00000000-0008-0000-0400-000028080200}"/>
                  </a:ext>
                </a:extLst>
              </xdr:cNvPr>
              <xdr:cNvSpPr/>
            </xdr:nvSpPr>
            <xdr:spPr bwMode="auto">
              <a:xfrm>
                <a:off x="5476246" y="4800589"/>
                <a:ext cx="219075"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33161" name="Check Box 41" hidden="1">
                <a:extLst>
                  <a:ext uri="{63B3BB69-23CF-44E3-9099-C40C66FF867C}">
                    <a14:compatExt spid="_x0000_s133161"/>
                  </a:ext>
                  <a:ext uri="{FF2B5EF4-FFF2-40B4-BE49-F238E27FC236}">
                    <a16:creationId xmlns:a16="http://schemas.microsoft.com/office/drawing/2014/main" id="{00000000-0008-0000-0400-000029080200}"/>
                  </a:ext>
                </a:extLst>
              </xdr:cNvPr>
              <xdr:cNvSpPr/>
            </xdr:nvSpPr>
            <xdr:spPr bwMode="auto">
              <a:xfrm>
                <a:off x="6047926" y="4810125"/>
                <a:ext cx="276231"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15</xdr:row>
          <xdr:rowOff>133350</xdr:rowOff>
        </xdr:from>
        <xdr:to>
          <xdr:col>5</xdr:col>
          <xdr:colOff>57150</xdr:colOff>
          <xdr:row>15</xdr:row>
          <xdr:rowOff>381000</xdr:rowOff>
        </xdr:to>
        <xdr:sp macro="" textlink="">
          <xdr:nvSpPr>
            <xdr:cNvPr id="133162" name="Check Box 42" hidden="1">
              <a:extLst>
                <a:ext uri="{63B3BB69-23CF-44E3-9099-C40C66FF867C}">
                  <a14:compatExt spid="_x0000_s133162"/>
                </a:ext>
                <a:ext uri="{FF2B5EF4-FFF2-40B4-BE49-F238E27FC236}">
                  <a16:creationId xmlns:a16="http://schemas.microsoft.com/office/drawing/2014/main" id="{00000000-0008-0000-0400-00002A0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15</xdr:row>
          <xdr:rowOff>171450</xdr:rowOff>
        </xdr:from>
        <xdr:to>
          <xdr:col>8</xdr:col>
          <xdr:colOff>257175</xdr:colOff>
          <xdr:row>15</xdr:row>
          <xdr:rowOff>342900</xdr:rowOff>
        </xdr:to>
        <xdr:sp macro="" textlink="">
          <xdr:nvSpPr>
            <xdr:cNvPr id="133163" name="Check Box 43" hidden="1">
              <a:extLst>
                <a:ext uri="{63B3BB69-23CF-44E3-9099-C40C66FF867C}">
                  <a14:compatExt spid="_x0000_s133163"/>
                </a:ext>
                <a:ext uri="{FF2B5EF4-FFF2-40B4-BE49-F238E27FC236}">
                  <a16:creationId xmlns:a16="http://schemas.microsoft.com/office/drawing/2014/main" id="{00000000-0008-0000-0400-00002B0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28575</xdr:colOff>
          <xdr:row>15</xdr:row>
          <xdr:rowOff>133350</xdr:rowOff>
        </xdr:from>
        <xdr:to>
          <xdr:col>15</xdr:col>
          <xdr:colOff>19050</xdr:colOff>
          <xdr:row>15</xdr:row>
          <xdr:rowOff>381000</xdr:rowOff>
        </xdr:to>
        <xdr:sp macro="" textlink="">
          <xdr:nvSpPr>
            <xdr:cNvPr id="133164" name="Check Box 44" hidden="1">
              <a:extLst>
                <a:ext uri="{63B3BB69-23CF-44E3-9099-C40C66FF867C}">
                  <a14:compatExt spid="_x0000_s133164"/>
                </a:ext>
                <a:ext uri="{FF2B5EF4-FFF2-40B4-BE49-F238E27FC236}">
                  <a16:creationId xmlns:a16="http://schemas.microsoft.com/office/drawing/2014/main" id="{00000000-0008-0000-0400-00002C0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18</xdr:col>
          <xdr:colOff>47625</xdr:colOff>
          <xdr:row>15</xdr:row>
          <xdr:rowOff>133350</xdr:rowOff>
        </xdr:from>
        <xdr:to>
          <xdr:col>19</xdr:col>
          <xdr:colOff>9525</xdr:colOff>
          <xdr:row>15</xdr:row>
          <xdr:rowOff>381000</xdr:rowOff>
        </xdr:to>
        <xdr:sp macro="" textlink="">
          <xdr:nvSpPr>
            <xdr:cNvPr id="133165" name="Check Box 45" hidden="1">
              <a:extLst>
                <a:ext uri="{63B3BB69-23CF-44E3-9099-C40C66FF867C}">
                  <a14:compatExt spid="_x0000_s133165"/>
                </a:ext>
                <a:ext uri="{FF2B5EF4-FFF2-40B4-BE49-F238E27FC236}">
                  <a16:creationId xmlns:a16="http://schemas.microsoft.com/office/drawing/2014/main" id="{00000000-0008-0000-0400-00002D0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85725</xdr:colOff>
          <xdr:row>24</xdr:row>
          <xdr:rowOff>133350</xdr:rowOff>
        </xdr:from>
        <xdr:to>
          <xdr:col>5</xdr:col>
          <xdr:colOff>104775</xdr:colOff>
          <xdr:row>24</xdr:row>
          <xdr:rowOff>381000</xdr:rowOff>
        </xdr:to>
        <xdr:sp macro="" textlink="">
          <xdr:nvSpPr>
            <xdr:cNvPr id="133166" name="Check Box 46" hidden="1">
              <a:extLst>
                <a:ext uri="{63B3BB69-23CF-44E3-9099-C40C66FF867C}">
                  <a14:compatExt spid="_x0000_s133166"/>
                </a:ext>
                <a:ext uri="{FF2B5EF4-FFF2-40B4-BE49-F238E27FC236}">
                  <a16:creationId xmlns:a16="http://schemas.microsoft.com/office/drawing/2014/main" id="{00000000-0008-0000-0400-00002E0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85725</xdr:colOff>
          <xdr:row>24</xdr:row>
          <xdr:rowOff>133350</xdr:rowOff>
        </xdr:from>
        <xdr:to>
          <xdr:col>9</xdr:col>
          <xdr:colOff>57150</xdr:colOff>
          <xdr:row>24</xdr:row>
          <xdr:rowOff>381000</xdr:rowOff>
        </xdr:to>
        <xdr:sp macro="" textlink="">
          <xdr:nvSpPr>
            <xdr:cNvPr id="133167" name="Check Box 47" hidden="1">
              <a:extLst>
                <a:ext uri="{63B3BB69-23CF-44E3-9099-C40C66FF867C}">
                  <a14:compatExt spid="_x0000_s133167"/>
                </a:ext>
                <a:ext uri="{FF2B5EF4-FFF2-40B4-BE49-F238E27FC236}">
                  <a16:creationId xmlns:a16="http://schemas.microsoft.com/office/drawing/2014/main" id="{00000000-0008-0000-0400-00002F0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47625</xdr:colOff>
          <xdr:row>24</xdr:row>
          <xdr:rowOff>123825</xdr:rowOff>
        </xdr:from>
        <xdr:to>
          <xdr:col>15</xdr:col>
          <xdr:colOff>57150</xdr:colOff>
          <xdr:row>24</xdr:row>
          <xdr:rowOff>371475</xdr:rowOff>
        </xdr:to>
        <xdr:sp macro="" textlink="">
          <xdr:nvSpPr>
            <xdr:cNvPr id="133168" name="Check Box 48" hidden="1">
              <a:extLst>
                <a:ext uri="{63B3BB69-23CF-44E3-9099-C40C66FF867C}">
                  <a14:compatExt spid="_x0000_s133168"/>
                </a:ext>
                <a:ext uri="{FF2B5EF4-FFF2-40B4-BE49-F238E27FC236}">
                  <a16:creationId xmlns:a16="http://schemas.microsoft.com/office/drawing/2014/main" id="{00000000-0008-0000-0400-0000300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18</xdr:col>
          <xdr:colOff>76200</xdr:colOff>
          <xdr:row>24</xdr:row>
          <xdr:rowOff>123825</xdr:rowOff>
        </xdr:from>
        <xdr:to>
          <xdr:col>19</xdr:col>
          <xdr:colOff>28575</xdr:colOff>
          <xdr:row>24</xdr:row>
          <xdr:rowOff>390525</xdr:rowOff>
        </xdr:to>
        <xdr:sp macro="" textlink="">
          <xdr:nvSpPr>
            <xdr:cNvPr id="133169" name="Check Box 49" hidden="1">
              <a:extLst>
                <a:ext uri="{63B3BB69-23CF-44E3-9099-C40C66FF867C}">
                  <a14:compatExt spid="_x0000_s133169"/>
                </a:ext>
                <a:ext uri="{FF2B5EF4-FFF2-40B4-BE49-F238E27FC236}">
                  <a16:creationId xmlns:a16="http://schemas.microsoft.com/office/drawing/2014/main" id="{00000000-0008-0000-0400-0000310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95250</xdr:colOff>
          <xdr:row>17</xdr:row>
          <xdr:rowOff>152400</xdr:rowOff>
        </xdr:from>
        <xdr:to>
          <xdr:col>15</xdr:col>
          <xdr:colOff>66675</xdr:colOff>
          <xdr:row>17</xdr:row>
          <xdr:rowOff>352425</xdr:rowOff>
        </xdr:to>
        <xdr:sp macro="" textlink="">
          <xdr:nvSpPr>
            <xdr:cNvPr id="133170" name="Check Box 50" hidden="1">
              <a:extLst>
                <a:ext uri="{63B3BB69-23CF-44E3-9099-C40C66FF867C}">
                  <a14:compatExt spid="_x0000_s133170"/>
                </a:ext>
                <a:ext uri="{FF2B5EF4-FFF2-40B4-BE49-F238E27FC236}">
                  <a16:creationId xmlns:a16="http://schemas.microsoft.com/office/drawing/2014/main" id="{00000000-0008-0000-0400-0000320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133350</xdr:colOff>
          <xdr:row>17</xdr:row>
          <xdr:rowOff>142875</xdr:rowOff>
        </xdr:from>
        <xdr:to>
          <xdr:col>16</xdr:col>
          <xdr:colOff>333375</xdr:colOff>
          <xdr:row>17</xdr:row>
          <xdr:rowOff>361950</xdr:rowOff>
        </xdr:to>
        <xdr:sp macro="" textlink="">
          <xdr:nvSpPr>
            <xdr:cNvPr id="133171" name="Check Box 51" hidden="1">
              <a:extLst>
                <a:ext uri="{63B3BB69-23CF-44E3-9099-C40C66FF867C}">
                  <a14:compatExt spid="_x0000_s133171"/>
                </a:ext>
                <a:ext uri="{FF2B5EF4-FFF2-40B4-BE49-F238E27FC236}">
                  <a16:creationId xmlns:a16="http://schemas.microsoft.com/office/drawing/2014/main" id="{00000000-0008-0000-0400-0000330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18</xdr:col>
          <xdr:colOff>95250</xdr:colOff>
          <xdr:row>17</xdr:row>
          <xdr:rowOff>142875</xdr:rowOff>
        </xdr:from>
        <xdr:to>
          <xdr:col>19</xdr:col>
          <xdr:colOff>47625</xdr:colOff>
          <xdr:row>17</xdr:row>
          <xdr:rowOff>352425</xdr:rowOff>
        </xdr:to>
        <xdr:sp macro="" textlink="">
          <xdr:nvSpPr>
            <xdr:cNvPr id="133172" name="Check Box 52" hidden="1">
              <a:extLst>
                <a:ext uri="{63B3BB69-23CF-44E3-9099-C40C66FF867C}">
                  <a14:compatExt spid="_x0000_s133172"/>
                </a:ext>
                <a:ext uri="{FF2B5EF4-FFF2-40B4-BE49-F238E27FC236}">
                  <a16:creationId xmlns:a16="http://schemas.microsoft.com/office/drawing/2014/main" id="{00000000-0008-0000-0400-0000340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21</xdr:col>
          <xdr:colOff>85725</xdr:colOff>
          <xdr:row>17</xdr:row>
          <xdr:rowOff>152400</xdr:rowOff>
        </xdr:from>
        <xdr:to>
          <xdr:col>22</xdr:col>
          <xdr:colOff>38100</xdr:colOff>
          <xdr:row>17</xdr:row>
          <xdr:rowOff>342900</xdr:rowOff>
        </xdr:to>
        <xdr:sp macro="" textlink="">
          <xdr:nvSpPr>
            <xdr:cNvPr id="133173" name="Check Box 53" hidden="1">
              <a:extLst>
                <a:ext uri="{63B3BB69-23CF-44E3-9099-C40C66FF867C}">
                  <a14:compatExt spid="_x0000_s133173"/>
                </a:ext>
                <a:ext uri="{FF2B5EF4-FFF2-40B4-BE49-F238E27FC236}">
                  <a16:creationId xmlns:a16="http://schemas.microsoft.com/office/drawing/2014/main" id="{00000000-0008-0000-0400-0000350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104775</xdr:colOff>
          <xdr:row>18</xdr:row>
          <xdr:rowOff>142875</xdr:rowOff>
        </xdr:from>
        <xdr:to>
          <xdr:col>15</xdr:col>
          <xdr:colOff>114300</xdr:colOff>
          <xdr:row>18</xdr:row>
          <xdr:rowOff>390525</xdr:rowOff>
        </xdr:to>
        <xdr:sp macro="" textlink="">
          <xdr:nvSpPr>
            <xdr:cNvPr id="133174" name="Check Box 54" hidden="1">
              <a:extLst>
                <a:ext uri="{63B3BB69-23CF-44E3-9099-C40C66FF867C}">
                  <a14:compatExt spid="_x0000_s133174"/>
                </a:ext>
                <a:ext uri="{FF2B5EF4-FFF2-40B4-BE49-F238E27FC236}">
                  <a16:creationId xmlns:a16="http://schemas.microsoft.com/office/drawing/2014/main" id="{00000000-0008-0000-0400-0000360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85725</xdr:colOff>
          <xdr:row>17</xdr:row>
          <xdr:rowOff>152400</xdr:rowOff>
        </xdr:from>
        <xdr:to>
          <xdr:col>5</xdr:col>
          <xdr:colOff>57150</xdr:colOff>
          <xdr:row>17</xdr:row>
          <xdr:rowOff>352425</xdr:rowOff>
        </xdr:to>
        <xdr:sp macro="" textlink="">
          <xdr:nvSpPr>
            <xdr:cNvPr id="133175" name="Check Box 55" hidden="1">
              <a:extLst>
                <a:ext uri="{63B3BB69-23CF-44E3-9099-C40C66FF867C}">
                  <a14:compatExt spid="_x0000_s133175"/>
                </a:ext>
                <a:ext uri="{FF2B5EF4-FFF2-40B4-BE49-F238E27FC236}">
                  <a16:creationId xmlns:a16="http://schemas.microsoft.com/office/drawing/2014/main" id="{00000000-0008-0000-0400-0000370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17</xdr:row>
          <xdr:rowOff>142875</xdr:rowOff>
        </xdr:from>
        <xdr:to>
          <xdr:col>7</xdr:col>
          <xdr:colOff>9525</xdr:colOff>
          <xdr:row>17</xdr:row>
          <xdr:rowOff>361950</xdr:rowOff>
        </xdr:to>
        <xdr:sp macro="" textlink="">
          <xdr:nvSpPr>
            <xdr:cNvPr id="133176" name="Check Box 56" hidden="1">
              <a:extLst>
                <a:ext uri="{63B3BB69-23CF-44E3-9099-C40C66FF867C}">
                  <a14:compatExt spid="_x0000_s133176"/>
                </a:ext>
                <a:ext uri="{FF2B5EF4-FFF2-40B4-BE49-F238E27FC236}">
                  <a16:creationId xmlns:a16="http://schemas.microsoft.com/office/drawing/2014/main" id="{00000000-0008-0000-0400-0000380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76200</xdr:colOff>
          <xdr:row>17</xdr:row>
          <xdr:rowOff>152400</xdr:rowOff>
        </xdr:from>
        <xdr:to>
          <xdr:col>9</xdr:col>
          <xdr:colOff>28575</xdr:colOff>
          <xdr:row>17</xdr:row>
          <xdr:rowOff>361950</xdr:rowOff>
        </xdr:to>
        <xdr:sp macro="" textlink="">
          <xdr:nvSpPr>
            <xdr:cNvPr id="133177" name="Check Box 57" hidden="1">
              <a:extLst>
                <a:ext uri="{63B3BB69-23CF-44E3-9099-C40C66FF867C}">
                  <a14:compatExt spid="_x0000_s133177"/>
                </a:ext>
                <a:ext uri="{FF2B5EF4-FFF2-40B4-BE49-F238E27FC236}">
                  <a16:creationId xmlns:a16="http://schemas.microsoft.com/office/drawing/2014/main" id="{00000000-0008-0000-0400-0000390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85725</xdr:colOff>
          <xdr:row>17</xdr:row>
          <xdr:rowOff>152400</xdr:rowOff>
        </xdr:from>
        <xdr:to>
          <xdr:col>12</xdr:col>
          <xdr:colOff>38100</xdr:colOff>
          <xdr:row>17</xdr:row>
          <xdr:rowOff>352425</xdr:rowOff>
        </xdr:to>
        <xdr:sp macro="" textlink="">
          <xdr:nvSpPr>
            <xdr:cNvPr id="133178" name="Check Box 58" hidden="1">
              <a:extLst>
                <a:ext uri="{63B3BB69-23CF-44E3-9099-C40C66FF867C}">
                  <a14:compatExt spid="_x0000_s133178"/>
                </a:ext>
                <a:ext uri="{FF2B5EF4-FFF2-40B4-BE49-F238E27FC236}">
                  <a16:creationId xmlns:a16="http://schemas.microsoft.com/office/drawing/2014/main" id="{00000000-0008-0000-0400-00003A0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95250</xdr:colOff>
          <xdr:row>18</xdr:row>
          <xdr:rowOff>123825</xdr:rowOff>
        </xdr:from>
        <xdr:to>
          <xdr:col>5</xdr:col>
          <xdr:colOff>114300</xdr:colOff>
          <xdr:row>18</xdr:row>
          <xdr:rowOff>381000</xdr:rowOff>
        </xdr:to>
        <xdr:sp macro="" textlink="">
          <xdr:nvSpPr>
            <xdr:cNvPr id="133179" name="Check Box 59" hidden="1">
              <a:extLst>
                <a:ext uri="{63B3BB69-23CF-44E3-9099-C40C66FF867C}">
                  <a14:compatExt spid="_x0000_s133179"/>
                </a:ext>
                <a:ext uri="{FF2B5EF4-FFF2-40B4-BE49-F238E27FC236}">
                  <a16:creationId xmlns:a16="http://schemas.microsoft.com/office/drawing/2014/main" id="{00000000-0008-0000-0400-00003B0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15</xdr:row>
          <xdr:rowOff>0</xdr:rowOff>
        </xdr:from>
        <xdr:to>
          <xdr:col>23</xdr:col>
          <xdr:colOff>0</xdr:colOff>
          <xdr:row>15</xdr:row>
          <xdr:rowOff>381000</xdr:rowOff>
        </xdr:to>
        <xdr:sp macro="" textlink="">
          <xdr:nvSpPr>
            <xdr:cNvPr id="133180" name="Group Box 60" hidden="1">
              <a:extLst>
                <a:ext uri="{63B3BB69-23CF-44E3-9099-C40C66FF867C}">
                  <a14:compatExt spid="_x0000_s133180"/>
                </a:ext>
                <a:ext uri="{FF2B5EF4-FFF2-40B4-BE49-F238E27FC236}">
                  <a16:creationId xmlns:a16="http://schemas.microsoft.com/office/drawing/2014/main" id="{00000000-0008-0000-0400-00003C0802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171450</xdr:colOff>
          <xdr:row>12</xdr:row>
          <xdr:rowOff>133350</xdr:rowOff>
        </xdr:from>
        <xdr:to>
          <xdr:col>17</xdr:col>
          <xdr:colOff>95250</xdr:colOff>
          <xdr:row>12</xdr:row>
          <xdr:rowOff>371475</xdr:rowOff>
        </xdr:to>
        <xdr:sp macro="" textlink="">
          <xdr:nvSpPr>
            <xdr:cNvPr id="133181" name="Check Box 61" hidden="1">
              <a:extLst>
                <a:ext uri="{63B3BB69-23CF-44E3-9099-C40C66FF867C}">
                  <a14:compatExt spid="_x0000_s133181"/>
                </a:ext>
                <a:ext uri="{FF2B5EF4-FFF2-40B4-BE49-F238E27FC236}">
                  <a16:creationId xmlns:a16="http://schemas.microsoft.com/office/drawing/2014/main" id="{00000000-0008-0000-0400-00003D0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7</xdr:row>
          <xdr:rowOff>133350</xdr:rowOff>
        </xdr:from>
        <xdr:to>
          <xdr:col>5</xdr:col>
          <xdr:colOff>0</xdr:colOff>
          <xdr:row>7</xdr:row>
          <xdr:rowOff>371475</xdr:rowOff>
        </xdr:to>
        <xdr:sp macro="" textlink="">
          <xdr:nvSpPr>
            <xdr:cNvPr id="133182" name="Check Box 62" hidden="1">
              <a:extLst>
                <a:ext uri="{63B3BB69-23CF-44E3-9099-C40C66FF867C}">
                  <a14:compatExt spid="_x0000_s133182"/>
                </a:ext>
                <a:ext uri="{FF2B5EF4-FFF2-40B4-BE49-F238E27FC236}">
                  <a16:creationId xmlns:a16="http://schemas.microsoft.com/office/drawing/2014/main" id="{00000000-0008-0000-0400-00003E0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6</xdr:row>
          <xdr:rowOff>171450</xdr:rowOff>
        </xdr:from>
        <xdr:to>
          <xdr:col>15</xdr:col>
          <xdr:colOff>28575</xdr:colOff>
          <xdr:row>6</xdr:row>
          <xdr:rowOff>361950</xdr:rowOff>
        </xdr:to>
        <xdr:sp macro="" textlink="">
          <xdr:nvSpPr>
            <xdr:cNvPr id="133183" name="Check Box 63" hidden="1">
              <a:extLst>
                <a:ext uri="{63B3BB69-23CF-44E3-9099-C40C66FF867C}">
                  <a14:compatExt spid="_x0000_s133183"/>
                </a:ext>
                <a:ext uri="{FF2B5EF4-FFF2-40B4-BE49-F238E27FC236}">
                  <a16:creationId xmlns:a16="http://schemas.microsoft.com/office/drawing/2014/main" id="{00000000-0008-0000-0400-00003F0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7</xdr:row>
          <xdr:rowOff>161925</xdr:rowOff>
        </xdr:from>
        <xdr:to>
          <xdr:col>15</xdr:col>
          <xdr:colOff>47625</xdr:colOff>
          <xdr:row>7</xdr:row>
          <xdr:rowOff>371475</xdr:rowOff>
        </xdr:to>
        <xdr:sp macro="" textlink="">
          <xdr:nvSpPr>
            <xdr:cNvPr id="133184" name="Check Box 64" hidden="1">
              <a:extLst>
                <a:ext uri="{63B3BB69-23CF-44E3-9099-C40C66FF867C}">
                  <a14:compatExt spid="_x0000_s133184"/>
                </a:ext>
                <a:ext uri="{FF2B5EF4-FFF2-40B4-BE49-F238E27FC236}">
                  <a16:creationId xmlns:a16="http://schemas.microsoft.com/office/drawing/2014/main" id="{00000000-0008-0000-0400-0000400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6</xdr:row>
          <xdr:rowOff>161925</xdr:rowOff>
        </xdr:from>
        <xdr:to>
          <xdr:col>5</xdr:col>
          <xdr:colOff>85725</xdr:colOff>
          <xdr:row>6</xdr:row>
          <xdr:rowOff>409575</xdr:rowOff>
        </xdr:to>
        <xdr:sp macro="" textlink="">
          <xdr:nvSpPr>
            <xdr:cNvPr id="133185" name="Check Box 65" hidden="1">
              <a:extLst>
                <a:ext uri="{63B3BB69-23CF-44E3-9099-C40C66FF867C}">
                  <a14:compatExt spid="_x0000_s133185"/>
                </a:ext>
                <a:ext uri="{FF2B5EF4-FFF2-40B4-BE49-F238E27FC236}">
                  <a16:creationId xmlns:a16="http://schemas.microsoft.com/office/drawing/2014/main" id="{00000000-0008-0000-0400-0000410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editAs="oneCell">
    <xdr:from>
      <xdr:col>0</xdr:col>
      <xdr:colOff>22412</xdr:colOff>
      <xdr:row>1</xdr:row>
      <xdr:rowOff>25772</xdr:rowOff>
    </xdr:from>
    <xdr:to>
      <xdr:col>10</xdr:col>
      <xdr:colOff>0</xdr:colOff>
      <xdr:row>59</xdr:row>
      <xdr:rowOff>18763</xdr:rowOff>
    </xdr:to>
    <xdr:pic>
      <xdr:nvPicPr>
        <xdr:cNvPr id="10" name="図 9">
          <a:extLst>
            <a:ext uri="{FF2B5EF4-FFF2-40B4-BE49-F238E27FC236}">
              <a16:creationId xmlns:a16="http://schemas.microsoft.com/office/drawing/2014/main" id="{00000000-0008-0000-0600-00000A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412" y="205066"/>
          <a:ext cx="6858000" cy="974210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11206</xdr:colOff>
      <xdr:row>60</xdr:row>
      <xdr:rowOff>33618</xdr:rowOff>
    </xdr:from>
    <xdr:to>
      <xdr:col>9</xdr:col>
      <xdr:colOff>658930</xdr:colOff>
      <xdr:row>118</xdr:row>
      <xdr:rowOff>142502</xdr:rowOff>
    </xdr:to>
    <xdr:pic>
      <xdr:nvPicPr>
        <xdr:cNvPr id="11" name="図 10">
          <a:extLst>
            <a:ext uri="{FF2B5EF4-FFF2-40B4-BE49-F238E27FC236}">
              <a16:creationId xmlns:a16="http://schemas.microsoft.com/office/drawing/2014/main" id="{00000000-0008-0000-0600-00000B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206" y="10040471"/>
          <a:ext cx="6853728" cy="973791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2.vml"/><Relationship Id="rId7" Type="http://schemas.openxmlformats.org/officeDocument/2006/relationships/ctrlProp" Target="../ctrlProps/ctrlProp4.xml"/><Relationship Id="rId12" Type="http://schemas.openxmlformats.org/officeDocument/2006/relationships/comments" Target="../comments2.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15.xml"/><Relationship Id="rId13" Type="http://schemas.openxmlformats.org/officeDocument/2006/relationships/ctrlProp" Target="../ctrlProps/ctrlProp20.xml"/><Relationship Id="rId3" Type="http://schemas.openxmlformats.org/officeDocument/2006/relationships/vmlDrawing" Target="../drawings/vmlDrawing4.vml"/><Relationship Id="rId7" Type="http://schemas.openxmlformats.org/officeDocument/2006/relationships/ctrlProp" Target="../ctrlProps/ctrlProp14.xml"/><Relationship Id="rId12" Type="http://schemas.openxmlformats.org/officeDocument/2006/relationships/ctrlProp" Target="../ctrlProps/ctrlProp19.xml"/><Relationship Id="rId17" Type="http://schemas.openxmlformats.org/officeDocument/2006/relationships/ctrlProp" Target="../ctrlProps/ctrlProp24.xml"/><Relationship Id="rId2" Type="http://schemas.openxmlformats.org/officeDocument/2006/relationships/drawing" Target="../drawings/drawing4.xml"/><Relationship Id="rId16" Type="http://schemas.openxmlformats.org/officeDocument/2006/relationships/ctrlProp" Target="../ctrlProps/ctrlProp23.xml"/><Relationship Id="rId1" Type="http://schemas.openxmlformats.org/officeDocument/2006/relationships/printerSettings" Target="../printerSettings/printerSettings4.bin"/><Relationship Id="rId6" Type="http://schemas.openxmlformats.org/officeDocument/2006/relationships/ctrlProp" Target="../ctrlProps/ctrlProp13.xml"/><Relationship Id="rId11" Type="http://schemas.openxmlformats.org/officeDocument/2006/relationships/ctrlProp" Target="../ctrlProps/ctrlProp18.xml"/><Relationship Id="rId5" Type="http://schemas.openxmlformats.org/officeDocument/2006/relationships/ctrlProp" Target="../ctrlProps/ctrlProp12.xml"/><Relationship Id="rId15" Type="http://schemas.openxmlformats.org/officeDocument/2006/relationships/ctrlProp" Target="../ctrlProps/ctrlProp22.xml"/><Relationship Id="rId10" Type="http://schemas.openxmlformats.org/officeDocument/2006/relationships/ctrlProp" Target="../ctrlProps/ctrlProp17.xml"/><Relationship Id="rId4" Type="http://schemas.openxmlformats.org/officeDocument/2006/relationships/ctrlProp" Target="../ctrlProps/ctrlProp11.xml"/><Relationship Id="rId9" Type="http://schemas.openxmlformats.org/officeDocument/2006/relationships/ctrlProp" Target="../ctrlProps/ctrlProp16.xml"/><Relationship Id="rId14" Type="http://schemas.openxmlformats.org/officeDocument/2006/relationships/ctrlProp" Target="../ctrlProps/ctrlProp21.xml"/></Relationships>
</file>

<file path=xl/worksheets/_rels/sheet5.xml.rels><?xml version="1.0" encoding="UTF-8" standalone="yes"?>
<Relationships xmlns="http://schemas.openxmlformats.org/package/2006/relationships"><Relationship Id="rId26" Type="http://schemas.openxmlformats.org/officeDocument/2006/relationships/ctrlProp" Target="../ctrlProps/ctrlProp47.xml"/><Relationship Id="rId21" Type="http://schemas.openxmlformats.org/officeDocument/2006/relationships/ctrlProp" Target="../ctrlProps/ctrlProp42.xml"/><Relationship Id="rId34" Type="http://schemas.openxmlformats.org/officeDocument/2006/relationships/ctrlProp" Target="../ctrlProps/ctrlProp55.xml"/><Relationship Id="rId42" Type="http://schemas.openxmlformats.org/officeDocument/2006/relationships/ctrlProp" Target="../ctrlProps/ctrlProp63.xml"/><Relationship Id="rId47" Type="http://schemas.openxmlformats.org/officeDocument/2006/relationships/ctrlProp" Target="../ctrlProps/ctrlProp68.xml"/><Relationship Id="rId50" Type="http://schemas.openxmlformats.org/officeDocument/2006/relationships/ctrlProp" Target="../ctrlProps/ctrlProp71.xml"/><Relationship Id="rId55" Type="http://schemas.openxmlformats.org/officeDocument/2006/relationships/ctrlProp" Target="../ctrlProps/ctrlProp76.xml"/><Relationship Id="rId63" Type="http://schemas.openxmlformats.org/officeDocument/2006/relationships/ctrlProp" Target="../ctrlProps/ctrlProp84.xml"/><Relationship Id="rId7" Type="http://schemas.openxmlformats.org/officeDocument/2006/relationships/ctrlProp" Target="../ctrlProps/ctrlProp28.xml"/><Relationship Id="rId2" Type="http://schemas.openxmlformats.org/officeDocument/2006/relationships/drawing" Target="../drawings/drawing5.xml"/><Relationship Id="rId16" Type="http://schemas.openxmlformats.org/officeDocument/2006/relationships/ctrlProp" Target="../ctrlProps/ctrlProp37.xml"/><Relationship Id="rId29" Type="http://schemas.openxmlformats.org/officeDocument/2006/relationships/ctrlProp" Target="../ctrlProps/ctrlProp50.xml"/><Relationship Id="rId11" Type="http://schemas.openxmlformats.org/officeDocument/2006/relationships/ctrlProp" Target="../ctrlProps/ctrlProp32.xml"/><Relationship Id="rId24" Type="http://schemas.openxmlformats.org/officeDocument/2006/relationships/ctrlProp" Target="../ctrlProps/ctrlProp45.xml"/><Relationship Id="rId32" Type="http://schemas.openxmlformats.org/officeDocument/2006/relationships/ctrlProp" Target="../ctrlProps/ctrlProp53.xml"/><Relationship Id="rId37" Type="http://schemas.openxmlformats.org/officeDocument/2006/relationships/ctrlProp" Target="../ctrlProps/ctrlProp58.xml"/><Relationship Id="rId40" Type="http://schemas.openxmlformats.org/officeDocument/2006/relationships/ctrlProp" Target="../ctrlProps/ctrlProp61.xml"/><Relationship Id="rId45" Type="http://schemas.openxmlformats.org/officeDocument/2006/relationships/ctrlProp" Target="../ctrlProps/ctrlProp66.xml"/><Relationship Id="rId53" Type="http://schemas.openxmlformats.org/officeDocument/2006/relationships/ctrlProp" Target="../ctrlProps/ctrlProp74.xml"/><Relationship Id="rId58" Type="http://schemas.openxmlformats.org/officeDocument/2006/relationships/ctrlProp" Target="../ctrlProps/ctrlProp79.xml"/><Relationship Id="rId5" Type="http://schemas.openxmlformats.org/officeDocument/2006/relationships/ctrlProp" Target="../ctrlProps/ctrlProp26.xml"/><Relationship Id="rId61" Type="http://schemas.openxmlformats.org/officeDocument/2006/relationships/ctrlProp" Target="../ctrlProps/ctrlProp82.xml"/><Relationship Id="rId19" Type="http://schemas.openxmlformats.org/officeDocument/2006/relationships/ctrlProp" Target="../ctrlProps/ctrlProp40.xml"/><Relationship Id="rId14" Type="http://schemas.openxmlformats.org/officeDocument/2006/relationships/ctrlProp" Target="../ctrlProps/ctrlProp35.xml"/><Relationship Id="rId22" Type="http://schemas.openxmlformats.org/officeDocument/2006/relationships/ctrlProp" Target="../ctrlProps/ctrlProp43.xml"/><Relationship Id="rId27" Type="http://schemas.openxmlformats.org/officeDocument/2006/relationships/ctrlProp" Target="../ctrlProps/ctrlProp48.xml"/><Relationship Id="rId30" Type="http://schemas.openxmlformats.org/officeDocument/2006/relationships/ctrlProp" Target="../ctrlProps/ctrlProp51.xml"/><Relationship Id="rId35" Type="http://schemas.openxmlformats.org/officeDocument/2006/relationships/ctrlProp" Target="../ctrlProps/ctrlProp56.xml"/><Relationship Id="rId43" Type="http://schemas.openxmlformats.org/officeDocument/2006/relationships/ctrlProp" Target="../ctrlProps/ctrlProp64.xml"/><Relationship Id="rId48" Type="http://schemas.openxmlformats.org/officeDocument/2006/relationships/ctrlProp" Target="../ctrlProps/ctrlProp69.xml"/><Relationship Id="rId56" Type="http://schemas.openxmlformats.org/officeDocument/2006/relationships/ctrlProp" Target="../ctrlProps/ctrlProp77.xml"/><Relationship Id="rId64" Type="http://schemas.openxmlformats.org/officeDocument/2006/relationships/ctrlProp" Target="../ctrlProps/ctrlProp85.xml"/><Relationship Id="rId8" Type="http://schemas.openxmlformats.org/officeDocument/2006/relationships/ctrlProp" Target="../ctrlProps/ctrlProp29.xml"/><Relationship Id="rId51" Type="http://schemas.openxmlformats.org/officeDocument/2006/relationships/ctrlProp" Target="../ctrlProps/ctrlProp72.xml"/><Relationship Id="rId3" Type="http://schemas.openxmlformats.org/officeDocument/2006/relationships/vmlDrawing" Target="../drawings/vmlDrawing5.vml"/><Relationship Id="rId12" Type="http://schemas.openxmlformats.org/officeDocument/2006/relationships/ctrlProp" Target="../ctrlProps/ctrlProp33.xml"/><Relationship Id="rId17" Type="http://schemas.openxmlformats.org/officeDocument/2006/relationships/ctrlProp" Target="../ctrlProps/ctrlProp38.xml"/><Relationship Id="rId25" Type="http://schemas.openxmlformats.org/officeDocument/2006/relationships/ctrlProp" Target="../ctrlProps/ctrlProp46.xml"/><Relationship Id="rId33" Type="http://schemas.openxmlformats.org/officeDocument/2006/relationships/ctrlProp" Target="../ctrlProps/ctrlProp54.xml"/><Relationship Id="rId38" Type="http://schemas.openxmlformats.org/officeDocument/2006/relationships/ctrlProp" Target="../ctrlProps/ctrlProp59.xml"/><Relationship Id="rId46" Type="http://schemas.openxmlformats.org/officeDocument/2006/relationships/ctrlProp" Target="../ctrlProps/ctrlProp67.xml"/><Relationship Id="rId59" Type="http://schemas.openxmlformats.org/officeDocument/2006/relationships/ctrlProp" Target="../ctrlProps/ctrlProp80.xml"/><Relationship Id="rId20" Type="http://schemas.openxmlformats.org/officeDocument/2006/relationships/ctrlProp" Target="../ctrlProps/ctrlProp41.xml"/><Relationship Id="rId41" Type="http://schemas.openxmlformats.org/officeDocument/2006/relationships/ctrlProp" Target="../ctrlProps/ctrlProp62.xml"/><Relationship Id="rId54" Type="http://schemas.openxmlformats.org/officeDocument/2006/relationships/ctrlProp" Target="../ctrlProps/ctrlProp75.xml"/><Relationship Id="rId62" Type="http://schemas.openxmlformats.org/officeDocument/2006/relationships/ctrlProp" Target="../ctrlProps/ctrlProp83.xml"/><Relationship Id="rId1" Type="http://schemas.openxmlformats.org/officeDocument/2006/relationships/printerSettings" Target="../printerSettings/printerSettings5.bin"/><Relationship Id="rId6" Type="http://schemas.openxmlformats.org/officeDocument/2006/relationships/ctrlProp" Target="../ctrlProps/ctrlProp27.xml"/><Relationship Id="rId15" Type="http://schemas.openxmlformats.org/officeDocument/2006/relationships/ctrlProp" Target="../ctrlProps/ctrlProp36.xml"/><Relationship Id="rId23" Type="http://schemas.openxmlformats.org/officeDocument/2006/relationships/ctrlProp" Target="../ctrlProps/ctrlProp44.xml"/><Relationship Id="rId28" Type="http://schemas.openxmlformats.org/officeDocument/2006/relationships/ctrlProp" Target="../ctrlProps/ctrlProp49.xml"/><Relationship Id="rId36" Type="http://schemas.openxmlformats.org/officeDocument/2006/relationships/ctrlProp" Target="../ctrlProps/ctrlProp57.xml"/><Relationship Id="rId49" Type="http://schemas.openxmlformats.org/officeDocument/2006/relationships/ctrlProp" Target="../ctrlProps/ctrlProp70.xml"/><Relationship Id="rId57" Type="http://schemas.openxmlformats.org/officeDocument/2006/relationships/ctrlProp" Target="../ctrlProps/ctrlProp78.xml"/><Relationship Id="rId10" Type="http://schemas.openxmlformats.org/officeDocument/2006/relationships/ctrlProp" Target="../ctrlProps/ctrlProp31.xml"/><Relationship Id="rId31" Type="http://schemas.openxmlformats.org/officeDocument/2006/relationships/ctrlProp" Target="../ctrlProps/ctrlProp52.xml"/><Relationship Id="rId44" Type="http://schemas.openxmlformats.org/officeDocument/2006/relationships/ctrlProp" Target="../ctrlProps/ctrlProp65.xml"/><Relationship Id="rId52" Type="http://schemas.openxmlformats.org/officeDocument/2006/relationships/ctrlProp" Target="../ctrlProps/ctrlProp73.xml"/><Relationship Id="rId60" Type="http://schemas.openxmlformats.org/officeDocument/2006/relationships/ctrlProp" Target="../ctrlProps/ctrlProp81.xml"/><Relationship Id="rId65" Type="http://schemas.openxmlformats.org/officeDocument/2006/relationships/comments" Target="../comments3.xml"/><Relationship Id="rId4" Type="http://schemas.openxmlformats.org/officeDocument/2006/relationships/ctrlProp" Target="../ctrlProps/ctrlProp25.xml"/><Relationship Id="rId9" Type="http://schemas.openxmlformats.org/officeDocument/2006/relationships/ctrlProp" Target="../ctrlProps/ctrlProp30.xml"/><Relationship Id="rId13" Type="http://schemas.openxmlformats.org/officeDocument/2006/relationships/ctrlProp" Target="../ctrlProps/ctrlProp34.xml"/><Relationship Id="rId18" Type="http://schemas.openxmlformats.org/officeDocument/2006/relationships/ctrlProp" Target="../ctrlProps/ctrlProp39.xml"/><Relationship Id="rId39" Type="http://schemas.openxmlformats.org/officeDocument/2006/relationships/ctrlProp" Target="../ctrlProps/ctrlProp60.xml"/></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00B050"/>
    <pageSetUpPr fitToPage="1"/>
  </sheetPr>
  <dimension ref="B1:AAA50"/>
  <sheetViews>
    <sheetView showGridLines="0" tabSelected="1" zoomScaleNormal="100" zoomScaleSheetLayoutView="100" workbookViewId="0">
      <selection activeCell="I35" sqref="I35:Y35"/>
    </sheetView>
  </sheetViews>
  <sheetFormatPr defaultColWidth="9" defaultRowHeight="13.5"/>
  <cols>
    <col min="1" max="1" width="1.375" style="11" customWidth="1"/>
    <col min="2" max="2" width="3.625" style="20" customWidth="1"/>
    <col min="3" max="7" width="3.625" style="11" customWidth="1"/>
    <col min="8" max="8" width="4.25" style="11" customWidth="1"/>
    <col min="9" max="9" width="4.5" style="188" customWidth="1"/>
    <col min="10" max="10" width="6.125" style="188" customWidth="1"/>
    <col min="11" max="11" width="4.25" style="188" customWidth="1"/>
    <col min="12" max="12" width="4.375" style="188" customWidth="1"/>
    <col min="13" max="13" width="3" style="188" customWidth="1"/>
    <col min="14" max="14" width="1.625" style="188" customWidth="1"/>
    <col min="15" max="16" width="4.125" style="188" customWidth="1"/>
    <col min="17" max="17" width="3.625" style="188" customWidth="1"/>
    <col min="18" max="18" width="5.875" style="188" customWidth="1"/>
    <col min="19" max="20" width="3.75" style="188" customWidth="1"/>
    <col min="21" max="24" width="3.625" style="188" customWidth="1"/>
    <col min="25" max="25" width="4" style="188" customWidth="1"/>
    <col min="26" max="26" width="5.625" style="26" customWidth="1"/>
    <col min="27" max="27" width="39.625" style="26" customWidth="1"/>
    <col min="28" max="29" width="9.625" style="160" hidden="1" customWidth="1"/>
    <col min="30" max="30" width="12" style="160" hidden="1" customWidth="1"/>
    <col min="31" max="32" width="9" style="11" customWidth="1"/>
    <col min="33" max="81" width="9" style="11"/>
    <col min="82" max="85" width="9" style="11" customWidth="1"/>
    <col min="86" max="16384" width="9" style="11"/>
  </cols>
  <sheetData>
    <row r="1" spans="2:33">
      <c r="V1" s="189"/>
      <c r="Y1" s="190" t="s">
        <v>309</v>
      </c>
    </row>
    <row r="2" spans="2:33" s="81" customFormat="1">
      <c r="B2" s="20"/>
      <c r="I2" s="188"/>
      <c r="J2" s="188"/>
      <c r="K2" s="188"/>
      <c r="L2" s="188"/>
      <c r="M2" s="188"/>
      <c r="N2" s="188"/>
      <c r="O2" s="188"/>
      <c r="P2" s="188"/>
      <c r="Q2" s="530" t="str">
        <f>IF(Q11="","",Q11)</f>
        <v/>
      </c>
      <c r="R2" s="530"/>
      <c r="S2" s="530"/>
      <c r="T2" s="530"/>
      <c r="U2" s="530"/>
      <c r="V2" s="530"/>
      <c r="W2" s="530"/>
      <c r="X2" s="530"/>
      <c r="Y2" s="530"/>
      <c r="Z2" s="26"/>
      <c r="AA2" s="26"/>
      <c r="AB2" s="160"/>
      <c r="AC2" s="160"/>
      <c r="AD2" s="160"/>
    </row>
    <row r="3" spans="2:33" ht="23.25" customHeight="1">
      <c r="B3" s="21" t="s">
        <v>356</v>
      </c>
    </row>
    <row r="4" spans="2:33" s="16" customFormat="1" ht="23.25" customHeight="1">
      <c r="B4" s="22"/>
      <c r="G4" s="13"/>
      <c r="H4" s="460"/>
      <c r="I4" s="461"/>
      <c r="J4" s="461"/>
      <c r="K4" s="191"/>
      <c r="L4" s="191"/>
      <c r="M4" s="191"/>
      <c r="N4" s="191"/>
      <c r="O4" s="191"/>
      <c r="P4" s="191"/>
      <c r="Q4" s="191"/>
      <c r="R4" s="462" t="s">
        <v>1</v>
      </c>
      <c r="S4" s="463"/>
      <c r="T4" s="192"/>
      <c r="U4" s="191" t="s">
        <v>2</v>
      </c>
      <c r="V4" s="192"/>
      <c r="W4" s="191" t="s">
        <v>3</v>
      </c>
      <c r="X4" s="206"/>
      <c r="Y4" s="191" t="s">
        <v>4</v>
      </c>
      <c r="Z4" s="28"/>
      <c r="AA4" s="28"/>
      <c r="AB4" s="162"/>
      <c r="AC4" s="162"/>
      <c r="AD4" s="162"/>
    </row>
    <row r="5" spans="2:33" ht="23.25" customHeight="1">
      <c r="B5" s="21" t="s">
        <v>351</v>
      </c>
    </row>
    <row r="6" spans="2:33" ht="23.25" customHeight="1">
      <c r="B6" s="464" t="s">
        <v>0</v>
      </c>
      <c r="C6" s="464"/>
      <c r="D6" s="464"/>
      <c r="E6" s="465"/>
      <c r="F6" s="466"/>
      <c r="G6" s="466"/>
      <c r="H6" s="466"/>
      <c r="I6" s="466"/>
      <c r="AB6" s="163"/>
      <c r="AC6" s="163"/>
      <c r="AD6" s="163"/>
      <c r="AE6" s="143"/>
      <c r="AF6" s="14"/>
      <c r="AG6" s="14"/>
    </row>
    <row r="7" spans="2:33" ht="37.5" customHeight="1">
      <c r="B7" s="18"/>
      <c r="C7" s="18"/>
      <c r="D7" s="18"/>
      <c r="E7" s="19"/>
      <c r="K7" s="468" t="s">
        <v>35</v>
      </c>
      <c r="L7" s="469"/>
      <c r="M7" s="469"/>
      <c r="N7" s="469"/>
      <c r="O7" s="469"/>
      <c r="P7" s="469"/>
      <c r="Q7" s="470"/>
      <c r="R7" s="470"/>
      <c r="S7" s="470"/>
      <c r="T7" s="470"/>
      <c r="U7" s="470"/>
      <c r="V7" s="470"/>
      <c r="W7" s="470"/>
      <c r="X7" s="470"/>
      <c r="Y7" s="470"/>
      <c r="AA7" s="28"/>
      <c r="AB7" s="163"/>
      <c r="AC7" s="163"/>
      <c r="AD7" s="163"/>
      <c r="AE7" s="14"/>
      <c r="AF7" s="14"/>
      <c r="AG7" s="14"/>
    </row>
    <row r="8" spans="2:33" s="14" customFormat="1" ht="23.25" customHeight="1">
      <c r="B8" s="21"/>
      <c r="I8" s="193"/>
      <c r="J8" s="193"/>
      <c r="K8" s="463" t="s">
        <v>5</v>
      </c>
      <c r="L8" s="463"/>
      <c r="M8" s="463"/>
      <c r="N8" s="463"/>
      <c r="O8" s="463"/>
      <c r="P8" s="463"/>
      <c r="Q8" s="193" t="s">
        <v>7</v>
      </c>
      <c r="R8" s="467"/>
      <c r="S8" s="467"/>
      <c r="T8" s="467"/>
      <c r="U8" s="467"/>
      <c r="V8" s="467"/>
      <c r="W8" s="193"/>
      <c r="X8" s="193"/>
      <c r="Y8" s="193"/>
      <c r="Z8" s="27"/>
      <c r="AA8" s="29"/>
      <c r="AB8" s="186"/>
      <c r="AC8" s="186"/>
      <c r="AD8" s="186"/>
      <c r="AE8" s="12"/>
      <c r="AF8" s="12"/>
      <c r="AG8" s="12"/>
    </row>
    <row r="9" spans="2:33" s="14" customFormat="1" ht="23.25" customHeight="1">
      <c r="B9" s="21"/>
      <c r="C9" s="67"/>
      <c r="I9" s="193"/>
      <c r="J9" s="193"/>
      <c r="K9" s="472" t="s">
        <v>352</v>
      </c>
      <c r="L9" s="472"/>
      <c r="M9" s="472"/>
      <c r="N9" s="472"/>
      <c r="O9" s="194"/>
      <c r="P9" s="195"/>
      <c r="Q9" s="470"/>
      <c r="R9" s="470"/>
      <c r="S9" s="470"/>
      <c r="T9" s="470"/>
      <c r="U9" s="470"/>
      <c r="V9" s="470"/>
      <c r="W9" s="470"/>
      <c r="X9" s="470"/>
      <c r="Y9" s="470"/>
      <c r="Z9" s="27"/>
      <c r="AA9" s="29"/>
      <c r="AB9" s="186"/>
      <c r="AC9" s="186"/>
      <c r="AD9" s="186"/>
      <c r="AE9" s="12"/>
      <c r="AF9" s="12"/>
      <c r="AG9" s="12"/>
    </row>
    <row r="10" spans="2:33" s="14" customFormat="1" ht="23.25" customHeight="1">
      <c r="B10" s="21"/>
      <c r="I10" s="193"/>
      <c r="J10" s="193"/>
      <c r="K10" s="472"/>
      <c r="L10" s="472"/>
      <c r="M10" s="472"/>
      <c r="N10" s="472"/>
      <c r="O10" s="194"/>
      <c r="P10" s="195"/>
      <c r="Q10" s="470"/>
      <c r="R10" s="470"/>
      <c r="S10" s="470"/>
      <c r="T10" s="470"/>
      <c r="U10" s="470"/>
      <c r="V10" s="470"/>
      <c r="W10" s="470"/>
      <c r="X10" s="470"/>
      <c r="Y10" s="470"/>
      <c r="Z10" s="27"/>
      <c r="AA10" s="27"/>
      <c r="AB10" s="163"/>
      <c r="AC10" s="163"/>
      <c r="AD10" s="163"/>
    </row>
    <row r="11" spans="2:33" s="14" customFormat="1" ht="36" customHeight="1">
      <c r="B11" s="21"/>
      <c r="I11" s="193"/>
      <c r="J11" s="193"/>
      <c r="K11" s="463" t="s">
        <v>6</v>
      </c>
      <c r="L11" s="463"/>
      <c r="M11" s="463"/>
      <c r="N11" s="463"/>
      <c r="O11" s="463"/>
      <c r="P11" s="463"/>
      <c r="Q11" s="471"/>
      <c r="R11" s="471"/>
      <c r="S11" s="471"/>
      <c r="T11" s="471"/>
      <c r="U11" s="471"/>
      <c r="V11" s="471"/>
      <c r="W11" s="471"/>
      <c r="X11" s="471"/>
      <c r="Y11" s="471"/>
      <c r="Z11" s="27"/>
      <c r="AA11" s="27"/>
      <c r="AB11" s="163"/>
      <c r="AC11" s="163"/>
      <c r="AD11" s="163"/>
    </row>
    <row r="12" spans="2:33" s="14" customFormat="1" ht="23.25" customHeight="1">
      <c r="B12" s="21"/>
      <c r="I12" s="193"/>
      <c r="J12" s="193"/>
      <c r="K12" s="473" t="s">
        <v>36</v>
      </c>
      <c r="L12" s="473"/>
      <c r="M12" s="473"/>
      <c r="N12" s="473"/>
      <c r="O12" s="473"/>
      <c r="P12" s="473"/>
      <c r="Q12" s="467"/>
      <c r="R12" s="467"/>
      <c r="S12" s="467"/>
      <c r="T12" s="467"/>
      <c r="U12" s="467"/>
      <c r="V12" s="467"/>
      <c r="W12" s="467"/>
      <c r="X12" s="467"/>
      <c r="Y12" s="467"/>
      <c r="Z12" s="27"/>
      <c r="AA12" s="27"/>
      <c r="AB12" s="163"/>
      <c r="AC12" s="163"/>
      <c r="AD12" s="163"/>
    </row>
    <row r="13" spans="2:33" s="14" customFormat="1" ht="27.75" customHeight="1">
      <c r="B13" s="21"/>
      <c r="I13" s="193"/>
      <c r="J13" s="193"/>
      <c r="K13" s="473" t="s">
        <v>138</v>
      </c>
      <c r="L13" s="473"/>
      <c r="M13" s="473"/>
      <c r="N13" s="473"/>
      <c r="O13" s="473"/>
      <c r="P13" s="473"/>
      <c r="Q13" s="527"/>
      <c r="R13" s="527"/>
      <c r="S13" s="527"/>
      <c r="T13" s="527"/>
      <c r="U13" s="527"/>
      <c r="V13" s="527"/>
      <c r="W13" s="527"/>
      <c r="X13" s="527"/>
      <c r="Y13" s="527"/>
      <c r="Z13" s="27"/>
      <c r="AA13" s="27"/>
      <c r="AB13" s="163"/>
      <c r="AC13" s="163"/>
      <c r="AD13" s="163"/>
    </row>
    <row r="14" spans="2:33" s="14" customFormat="1" ht="15" customHeight="1">
      <c r="B14" s="21"/>
      <c r="I14" s="193"/>
      <c r="J14" s="193"/>
      <c r="K14" s="193"/>
      <c r="L14" s="193"/>
      <c r="M14" s="193"/>
      <c r="N14" s="193"/>
      <c r="O14" s="193"/>
      <c r="P14" s="193"/>
      <c r="Q14" s="193"/>
      <c r="R14" s="193"/>
      <c r="S14" s="193"/>
      <c r="T14" s="193"/>
      <c r="U14" s="193"/>
      <c r="V14" s="193"/>
      <c r="W14" s="193"/>
      <c r="X14" s="193"/>
      <c r="Y14" s="193"/>
      <c r="Z14" s="27"/>
      <c r="AA14" s="27"/>
      <c r="AB14" s="163"/>
      <c r="AC14" s="163"/>
      <c r="AD14" s="163"/>
    </row>
    <row r="15" spans="2:33" s="14" customFormat="1" ht="23.25" customHeight="1">
      <c r="B15" s="531"/>
      <c r="C15" s="461"/>
      <c r="D15" s="461"/>
      <c r="E15" s="461"/>
      <c r="F15" s="461"/>
      <c r="G15" s="461"/>
      <c r="H15" s="461"/>
      <c r="I15" s="461"/>
      <c r="J15" s="461"/>
      <c r="K15" s="461"/>
      <c r="L15" s="461"/>
      <c r="M15" s="461"/>
      <c r="N15" s="461"/>
      <c r="O15" s="461"/>
      <c r="P15" s="461"/>
      <c r="Q15" s="461"/>
      <c r="R15" s="461"/>
      <c r="S15" s="461"/>
      <c r="T15" s="461"/>
      <c r="U15" s="461"/>
      <c r="V15" s="461"/>
      <c r="W15" s="461"/>
      <c r="X15" s="461"/>
      <c r="Y15" s="461"/>
      <c r="Z15" s="27"/>
      <c r="AA15" s="27"/>
      <c r="AB15" s="163"/>
      <c r="AC15" s="163"/>
      <c r="AD15" s="163"/>
    </row>
    <row r="16" spans="2:33" ht="23.25" customHeight="1">
      <c r="B16" s="528" t="s">
        <v>310</v>
      </c>
      <c r="C16" s="529"/>
      <c r="D16" s="529"/>
      <c r="E16" s="529"/>
      <c r="F16" s="529"/>
      <c r="G16" s="529"/>
      <c r="H16" s="529"/>
      <c r="I16" s="529"/>
      <c r="J16" s="529"/>
      <c r="K16" s="529"/>
      <c r="L16" s="529"/>
      <c r="M16" s="529"/>
      <c r="N16" s="529"/>
      <c r="O16" s="529"/>
      <c r="P16" s="529"/>
      <c r="Q16" s="529"/>
      <c r="R16" s="529"/>
      <c r="S16" s="529"/>
      <c r="T16" s="529"/>
      <c r="U16" s="529"/>
      <c r="V16" s="529"/>
      <c r="W16" s="529"/>
      <c r="X16" s="529"/>
      <c r="Y16" s="529"/>
    </row>
    <row r="17" spans="2:30" ht="23.25" customHeight="1">
      <c r="C17" s="439" t="s">
        <v>353</v>
      </c>
      <c r="D17" s="439"/>
      <c r="E17" s="439"/>
      <c r="F17" s="439"/>
      <c r="G17" s="439"/>
      <c r="H17" s="439"/>
      <c r="I17" s="439"/>
      <c r="J17" s="439"/>
      <c r="K17" s="439"/>
      <c r="L17" s="439"/>
      <c r="M17" s="439"/>
      <c r="N17" s="439"/>
      <c r="O17" s="439"/>
      <c r="P17" s="439"/>
      <c r="Q17" s="439"/>
      <c r="R17" s="439"/>
      <c r="S17" s="439"/>
      <c r="T17" s="439"/>
      <c r="U17" s="439"/>
      <c r="V17" s="439"/>
      <c r="W17" s="439"/>
      <c r="X17" s="439"/>
    </row>
    <row r="18" spans="2:30" ht="23.25" customHeight="1">
      <c r="C18" s="439" t="s">
        <v>354</v>
      </c>
      <c r="D18" s="439"/>
      <c r="E18" s="439"/>
      <c r="F18" s="439"/>
      <c r="G18" s="439"/>
      <c r="H18" s="439"/>
      <c r="I18" s="439"/>
      <c r="J18" s="439"/>
      <c r="K18" s="439"/>
      <c r="L18" s="439"/>
      <c r="M18" s="439"/>
      <c r="N18" s="439"/>
      <c r="O18" s="439"/>
      <c r="P18" s="439"/>
      <c r="Q18" s="439"/>
      <c r="R18" s="439"/>
      <c r="S18" s="439"/>
      <c r="T18" s="439"/>
      <c r="U18" s="439"/>
      <c r="V18" s="439"/>
    </row>
    <row r="19" spans="2:30" ht="11.25" customHeight="1"/>
    <row r="20" spans="2:30" ht="11.25" customHeight="1"/>
    <row r="21" spans="2:30" ht="15" customHeight="1"/>
    <row r="22" spans="2:30" ht="20.25" customHeight="1">
      <c r="B22" s="526" t="s">
        <v>8</v>
      </c>
      <c r="C22" s="466"/>
      <c r="D22" s="466"/>
      <c r="E22" s="466"/>
      <c r="F22" s="466"/>
      <c r="G22" s="466"/>
      <c r="H22" s="466"/>
      <c r="I22" s="466"/>
      <c r="J22" s="466"/>
      <c r="K22" s="466"/>
      <c r="L22" s="466"/>
      <c r="M22" s="466"/>
      <c r="N22" s="466"/>
      <c r="O22" s="466"/>
      <c r="P22" s="466"/>
      <c r="Q22" s="466"/>
      <c r="R22" s="466"/>
      <c r="S22" s="466"/>
      <c r="T22" s="466"/>
      <c r="U22" s="466"/>
      <c r="V22" s="466"/>
      <c r="W22" s="466"/>
      <c r="X22" s="466"/>
      <c r="Y22" s="466"/>
      <c r="Z22" s="30"/>
      <c r="AA22" s="31"/>
      <c r="AB22" s="179"/>
      <c r="AC22" s="179"/>
    </row>
    <row r="23" spans="2:30" s="145" customFormat="1" ht="19.5" customHeight="1">
      <c r="B23" s="20"/>
      <c r="C23" s="173"/>
      <c r="D23" s="174"/>
      <c r="E23" s="175"/>
      <c r="F23" s="175"/>
      <c r="G23" s="175"/>
      <c r="H23" s="173"/>
      <c r="I23" s="196"/>
      <c r="J23" s="240"/>
      <c r="K23" s="240"/>
      <c r="L23" s="241"/>
      <c r="M23" s="241"/>
      <c r="N23" s="242"/>
      <c r="O23" s="243"/>
      <c r="P23" s="243"/>
      <c r="Q23" s="238"/>
      <c r="R23" s="239"/>
      <c r="S23" s="243"/>
      <c r="T23" s="243"/>
      <c r="U23" s="238"/>
      <c r="V23" s="237"/>
      <c r="W23" s="237"/>
      <c r="X23" s="237"/>
      <c r="Y23" s="188"/>
      <c r="Z23" s="30"/>
      <c r="AA23" s="31"/>
      <c r="AB23" s="179"/>
      <c r="AC23" s="179"/>
      <c r="AD23" s="160"/>
    </row>
    <row r="24" spans="2:30" s="145" customFormat="1" ht="20.25" customHeight="1">
      <c r="B24" s="226" t="s">
        <v>28</v>
      </c>
      <c r="C24" s="525" t="s">
        <v>9</v>
      </c>
      <c r="D24" s="525"/>
      <c r="E24" s="525"/>
      <c r="F24" s="525"/>
      <c r="G24" s="525"/>
      <c r="H24" s="525"/>
      <c r="I24" s="201"/>
      <c r="J24" s="244"/>
      <c r="K24" s="245"/>
      <c r="L24" s="245"/>
      <c r="M24" s="246"/>
      <c r="N24" s="246"/>
      <c r="O24" s="247"/>
      <c r="P24" s="247"/>
      <c r="Q24" s="247"/>
      <c r="R24" s="248"/>
      <c r="S24" s="249"/>
      <c r="T24" s="243"/>
      <c r="U24" s="243"/>
      <c r="V24" s="238"/>
      <c r="W24" s="237"/>
      <c r="X24" s="237"/>
      <c r="Y24" s="188"/>
      <c r="Z24" s="30"/>
      <c r="AA24" s="177"/>
      <c r="AB24" s="179"/>
      <c r="AC24" s="179"/>
      <c r="AD24" s="160"/>
    </row>
    <row r="25" spans="2:30" s="144" customFormat="1" ht="29.25" customHeight="1">
      <c r="B25" s="20"/>
      <c r="C25" s="17" t="s">
        <v>137</v>
      </c>
      <c r="D25" s="474">
        <v>1000000</v>
      </c>
      <c r="E25" s="475"/>
      <c r="F25" s="475"/>
      <c r="G25" s="475"/>
      <c r="H25" s="17" t="s">
        <v>136</v>
      </c>
      <c r="I25" s="202"/>
      <c r="J25" s="250"/>
      <c r="K25" s="251"/>
      <c r="L25" s="251"/>
      <c r="M25" s="252"/>
      <c r="N25" s="253"/>
      <c r="O25" s="254"/>
      <c r="P25" s="254"/>
      <c r="Q25" s="254"/>
      <c r="R25" s="255"/>
      <c r="S25" s="256"/>
      <c r="T25" s="254"/>
      <c r="U25" s="254"/>
      <c r="V25" s="255"/>
      <c r="W25" s="256"/>
      <c r="X25" s="256"/>
      <c r="Y25" s="193"/>
      <c r="Z25" s="176"/>
      <c r="AA25" s="178"/>
      <c r="AB25" s="162" t="b">
        <v>0</v>
      </c>
      <c r="AC25" s="162" t="b">
        <v>0</v>
      </c>
      <c r="AD25" s="163" t="b">
        <v>0</v>
      </c>
    </row>
    <row r="26" spans="2:30" ht="9" customHeight="1">
      <c r="C26" s="20"/>
      <c r="J26" s="237"/>
      <c r="K26" s="521"/>
      <c r="L26" s="521"/>
      <c r="M26" s="237"/>
      <c r="N26" s="237"/>
      <c r="O26" s="237"/>
      <c r="P26" s="237"/>
      <c r="Q26" s="237"/>
      <c r="R26" s="237"/>
      <c r="S26" s="237"/>
      <c r="T26" s="237"/>
      <c r="U26" s="237"/>
      <c r="V26" s="237"/>
      <c r="W26" s="237"/>
      <c r="X26" s="237"/>
      <c r="Z26" s="30"/>
      <c r="AA26" s="167"/>
      <c r="AB26" s="179"/>
      <c r="AC26" s="179"/>
    </row>
    <row r="27" spans="2:30" ht="14.25" customHeight="1">
      <c r="C27" s="20"/>
      <c r="D27" s="173"/>
      <c r="E27" s="173"/>
      <c r="F27" s="173"/>
      <c r="G27" s="173"/>
      <c r="H27" s="173"/>
      <c r="I27" s="208"/>
      <c r="J27" s="257"/>
      <c r="K27" s="258"/>
      <c r="L27" s="258"/>
      <c r="M27" s="258"/>
      <c r="N27" s="258"/>
      <c r="O27" s="259"/>
      <c r="P27" s="259"/>
      <c r="Q27" s="237"/>
      <c r="R27" s="237"/>
      <c r="S27" s="237"/>
      <c r="T27" s="237"/>
      <c r="U27" s="237"/>
      <c r="V27" s="237"/>
      <c r="W27" s="237"/>
      <c r="X27" s="237"/>
      <c r="Z27" s="30"/>
      <c r="AA27" s="177"/>
      <c r="AB27" s="179" t="b">
        <v>1</v>
      </c>
      <c r="AC27" s="179" t="b">
        <v>0</v>
      </c>
    </row>
    <row r="28" spans="2:30" ht="4.5" customHeight="1">
      <c r="C28" s="20"/>
      <c r="J28" s="237"/>
      <c r="K28" s="237"/>
      <c r="L28" s="237"/>
      <c r="M28" s="237"/>
      <c r="N28" s="237"/>
      <c r="O28" s="259"/>
      <c r="P28" s="259"/>
      <c r="Q28" s="237"/>
      <c r="R28" s="237"/>
      <c r="S28" s="237"/>
      <c r="T28" s="237"/>
      <c r="U28" s="237"/>
      <c r="V28" s="237"/>
      <c r="W28" s="237"/>
      <c r="X28" s="237"/>
      <c r="Z28" s="30"/>
      <c r="AA28" s="177"/>
      <c r="AB28" s="179"/>
      <c r="AC28" s="179"/>
    </row>
    <row r="29" spans="2:30" ht="5.25" customHeight="1">
      <c r="C29" s="20"/>
      <c r="J29" s="237"/>
      <c r="K29" s="237"/>
      <c r="L29" s="237"/>
      <c r="M29" s="237"/>
      <c r="N29" s="237"/>
      <c r="O29" s="237"/>
      <c r="P29" s="237"/>
      <c r="Q29" s="237"/>
      <c r="R29" s="237"/>
      <c r="S29" s="237"/>
      <c r="T29" s="237"/>
      <c r="U29" s="237"/>
      <c r="V29" s="237"/>
      <c r="W29" s="237"/>
      <c r="X29" s="237"/>
      <c r="Z29" s="30"/>
      <c r="AA29" s="167"/>
      <c r="AB29" s="180" t="s">
        <v>285</v>
      </c>
      <c r="AC29" s="180">
        <f>IF(AND(AB30=TRUE,AB31=TRUE,AB32=TRUE,AB33=TRUE),7,IF(AND(AB30=TRUE,AB31=TRUE,AB32=TRUE),5,IF(AND(AB30=TRUE,AB31=TRUE,AB33=TRUE),6,IF(AND(AB31=TRUE,AB32=TRUE,AB33=TRUE),10,IF(AND(AB30=TRUE,AB31=TRUE),2,IF(AND(AB30=TRUE,AB32=TRUE),3,IF(AND(AB30=TRUE,AB33=TRUE),4,IF(AND(AB31=TRUE,AB33=TRUE),8,IF(AND(AB31=TRUE,AB32=TRUE),9,IF(AND(AB32=TRUE,AB33=TRUE),12,IF(OR(AB30=TRUE,AB31=TRUE),1,IF(OR(AB32=TRUE,AB33=TRUE),11,""))))))))))))</f>
        <v>11</v>
      </c>
    </row>
    <row r="30" spans="2:30" ht="5.25" customHeight="1">
      <c r="C30" s="20"/>
      <c r="E30" s="13"/>
      <c r="F30" s="10"/>
      <c r="J30" s="237"/>
      <c r="K30" s="237"/>
      <c r="L30" s="237"/>
      <c r="M30" s="237"/>
      <c r="N30" s="237"/>
      <c r="O30" s="237"/>
      <c r="P30" s="237"/>
      <c r="Q30" s="237"/>
      <c r="R30" s="237"/>
      <c r="S30" s="237"/>
      <c r="T30" s="237"/>
      <c r="U30" s="237"/>
      <c r="V30" s="237"/>
      <c r="W30" s="237"/>
      <c r="X30" s="237"/>
      <c r="Z30" s="30"/>
      <c r="AA30" s="177"/>
      <c r="AB30" s="179" t="b">
        <v>0</v>
      </c>
      <c r="AC30" s="179"/>
    </row>
    <row r="31" spans="2:30" ht="5.25" customHeight="1">
      <c r="C31" s="20"/>
      <c r="E31" s="13"/>
      <c r="F31" s="10"/>
      <c r="L31" s="198"/>
      <c r="Z31" s="30"/>
      <c r="AA31" s="177"/>
      <c r="AB31" s="179" t="b">
        <v>0</v>
      </c>
      <c r="AC31" s="179"/>
    </row>
    <row r="32" spans="2:30" ht="5.25" customHeight="1">
      <c r="C32" s="20"/>
      <c r="E32" s="13"/>
      <c r="F32" s="10"/>
      <c r="L32" s="198"/>
      <c r="P32" s="197"/>
      <c r="Q32" s="199"/>
      <c r="Z32" s="30"/>
      <c r="AA32" s="177"/>
      <c r="AB32" s="179" t="b">
        <v>0</v>
      </c>
      <c r="AC32" s="179"/>
    </row>
    <row r="33" spans="2:703" ht="5.25" customHeight="1">
      <c r="C33" s="20"/>
      <c r="D33" s="23"/>
      <c r="F33" s="10"/>
      <c r="L33" s="197"/>
      <c r="Z33" s="30"/>
      <c r="AA33" s="177"/>
      <c r="AB33" s="179" t="b">
        <v>1</v>
      </c>
      <c r="AC33" s="179"/>
      <c r="AAA33" s="11" t="b">
        <v>0</v>
      </c>
    </row>
    <row r="34" spans="2:703" ht="36" customHeight="1">
      <c r="B34" s="227" t="s">
        <v>29</v>
      </c>
      <c r="C34" s="458" t="s">
        <v>10</v>
      </c>
      <c r="D34" s="458"/>
      <c r="E34" s="458"/>
      <c r="F34" s="458"/>
      <c r="G34" s="459"/>
      <c r="H34" s="459"/>
      <c r="AB34" s="160" t="b">
        <v>0</v>
      </c>
      <c r="AE34" s="146"/>
    </row>
    <row r="35" spans="2:703" ht="23.25" customHeight="1">
      <c r="C35" s="456" t="s">
        <v>11</v>
      </c>
      <c r="D35" s="456"/>
      <c r="E35" s="456"/>
      <c r="F35" s="456"/>
      <c r="G35" s="457"/>
      <c r="H35" s="457"/>
      <c r="I35" s="522"/>
      <c r="J35" s="523"/>
      <c r="K35" s="523"/>
      <c r="L35" s="523"/>
      <c r="M35" s="523"/>
      <c r="N35" s="523"/>
      <c r="O35" s="523"/>
      <c r="P35" s="523"/>
      <c r="Q35" s="523"/>
      <c r="R35" s="523"/>
      <c r="S35" s="523"/>
      <c r="T35" s="523"/>
      <c r="U35" s="523"/>
      <c r="V35" s="523"/>
      <c r="W35" s="523"/>
      <c r="X35" s="523"/>
      <c r="Y35" s="524"/>
    </row>
    <row r="36" spans="2:703" ht="23.25" customHeight="1">
      <c r="C36" s="456" t="s">
        <v>12</v>
      </c>
      <c r="D36" s="456"/>
      <c r="E36" s="456"/>
      <c r="F36" s="456"/>
      <c r="G36" s="457"/>
      <c r="H36" s="457"/>
      <c r="I36" s="476" t="str">
        <f>IF(SUM(Q36,V36)=0,"",SUM(Q36,V36))</f>
        <v/>
      </c>
      <c r="J36" s="477"/>
      <c r="K36" s="477"/>
      <c r="L36" s="200" t="s">
        <v>13</v>
      </c>
      <c r="M36" s="497" t="s">
        <v>14</v>
      </c>
      <c r="N36" s="497"/>
      <c r="O36" s="497"/>
      <c r="P36" s="497"/>
      <c r="Q36" s="493"/>
      <c r="R36" s="493"/>
      <c r="S36" s="200" t="s">
        <v>13</v>
      </c>
      <c r="T36" s="497" t="s">
        <v>15</v>
      </c>
      <c r="U36" s="497"/>
      <c r="V36" s="493"/>
      <c r="W36" s="493"/>
      <c r="X36" s="497" t="s">
        <v>16</v>
      </c>
      <c r="Y36" s="498"/>
      <c r="Z36" s="32" t="str">
        <f>IF(I36="","",IF(I36&gt;300,"※従業員数が３０1人以上です。常時雇用する従業員が３０１人以上は要件対象外です。",""))</f>
        <v/>
      </c>
    </row>
    <row r="37" spans="2:703" ht="23.25" customHeight="1">
      <c r="C37" s="484" t="s">
        <v>278</v>
      </c>
      <c r="D37" s="485"/>
      <c r="E37" s="485"/>
      <c r="F37" s="485"/>
      <c r="G37" s="485"/>
      <c r="H37" s="486"/>
      <c r="I37" s="476" t="s">
        <v>25</v>
      </c>
      <c r="J37" s="514"/>
      <c r="K37" s="494"/>
      <c r="L37" s="495"/>
      <c r="M37" s="495"/>
      <c r="N37" s="495"/>
      <c r="O37" s="495"/>
      <c r="P37" s="495"/>
      <c r="Q37" s="495"/>
      <c r="R37" s="495"/>
      <c r="S37" s="495"/>
      <c r="T37" s="495"/>
      <c r="U37" s="495"/>
      <c r="V37" s="495"/>
      <c r="W37" s="495"/>
      <c r="X37" s="495"/>
      <c r="Y37" s="496"/>
      <c r="Z37" s="33"/>
    </row>
    <row r="38" spans="2:703" ht="15.75" customHeight="1">
      <c r="C38" s="487"/>
      <c r="D38" s="488"/>
      <c r="E38" s="488"/>
      <c r="F38" s="488"/>
      <c r="G38" s="488"/>
      <c r="H38" s="489"/>
      <c r="I38" s="501" t="s">
        <v>17</v>
      </c>
      <c r="J38" s="502"/>
      <c r="K38" s="519" t="s">
        <v>22</v>
      </c>
      <c r="L38" s="520"/>
      <c r="M38" s="478"/>
      <c r="N38" s="479"/>
      <c r="O38" s="479"/>
      <c r="P38" s="479"/>
      <c r="Q38" s="479"/>
      <c r="R38" s="479"/>
      <c r="S38" s="479"/>
      <c r="T38" s="479"/>
      <c r="U38" s="479"/>
      <c r="V38" s="479"/>
      <c r="W38" s="479"/>
      <c r="X38" s="479"/>
      <c r="Y38" s="480"/>
    </row>
    <row r="39" spans="2:703" ht="32.25" customHeight="1">
      <c r="C39" s="487"/>
      <c r="D39" s="488"/>
      <c r="E39" s="488"/>
      <c r="F39" s="488"/>
      <c r="G39" s="488"/>
      <c r="H39" s="489"/>
      <c r="I39" s="503"/>
      <c r="J39" s="504"/>
      <c r="K39" s="481"/>
      <c r="L39" s="482"/>
      <c r="M39" s="482"/>
      <c r="N39" s="482"/>
      <c r="O39" s="482"/>
      <c r="P39" s="482"/>
      <c r="Q39" s="482"/>
      <c r="R39" s="482"/>
      <c r="S39" s="482"/>
      <c r="T39" s="482"/>
      <c r="U39" s="482"/>
      <c r="V39" s="482"/>
      <c r="W39" s="482"/>
      <c r="X39" s="482"/>
      <c r="Y39" s="483"/>
    </row>
    <row r="40" spans="2:703" ht="33" customHeight="1">
      <c r="C40" s="487"/>
      <c r="D40" s="488"/>
      <c r="E40" s="488"/>
      <c r="F40" s="488"/>
      <c r="G40" s="488"/>
      <c r="H40" s="489"/>
      <c r="I40" s="512" t="s">
        <v>24</v>
      </c>
      <c r="J40" s="513"/>
      <c r="K40" s="509"/>
      <c r="L40" s="510"/>
      <c r="M40" s="510"/>
      <c r="N40" s="510"/>
      <c r="O40" s="510"/>
      <c r="P40" s="510"/>
      <c r="Q40" s="511"/>
      <c r="R40" s="515" t="s">
        <v>18</v>
      </c>
      <c r="S40" s="516"/>
      <c r="T40" s="505"/>
      <c r="U40" s="505"/>
      <c r="V40" s="505"/>
      <c r="W40" s="505"/>
      <c r="X40" s="505"/>
      <c r="Y40" s="506"/>
    </row>
    <row r="41" spans="2:703" ht="33" customHeight="1">
      <c r="C41" s="490"/>
      <c r="D41" s="491"/>
      <c r="E41" s="491"/>
      <c r="F41" s="491"/>
      <c r="G41" s="491"/>
      <c r="H41" s="492"/>
      <c r="I41" s="499" t="s">
        <v>23</v>
      </c>
      <c r="J41" s="499"/>
      <c r="K41" s="500"/>
      <c r="L41" s="500"/>
      <c r="M41" s="500"/>
      <c r="N41" s="500"/>
      <c r="O41" s="500"/>
      <c r="P41" s="500"/>
      <c r="Q41" s="500"/>
      <c r="R41" s="517"/>
      <c r="S41" s="518"/>
      <c r="T41" s="507"/>
      <c r="U41" s="507"/>
      <c r="V41" s="507"/>
      <c r="W41" s="507"/>
      <c r="X41" s="507"/>
      <c r="Y41" s="508"/>
    </row>
    <row r="42" spans="2:703" ht="10.5" customHeight="1"/>
    <row r="43" spans="2:703" ht="20.25" customHeight="1">
      <c r="B43" s="22"/>
      <c r="C43" s="14"/>
      <c r="D43" s="14"/>
      <c r="E43" s="14"/>
      <c r="F43" s="14"/>
      <c r="G43" s="14"/>
      <c r="H43" s="14"/>
    </row>
    <row r="44" spans="2:703" ht="21" customHeight="1">
      <c r="C44" s="14"/>
      <c r="D44" s="14"/>
      <c r="E44" s="14"/>
      <c r="F44" s="14"/>
      <c r="G44" s="14"/>
      <c r="I44" s="193"/>
      <c r="J44" s="193"/>
      <c r="K44" s="193"/>
      <c r="L44" s="193"/>
      <c r="M44" s="193"/>
      <c r="N44" s="193"/>
      <c r="O44" s="193"/>
      <c r="P44" s="193"/>
      <c r="Q44" s="193"/>
      <c r="R44" s="193"/>
      <c r="S44" s="193"/>
      <c r="T44" s="193"/>
      <c r="U44" s="193"/>
      <c r="V44" s="193"/>
      <c r="W44" s="193"/>
      <c r="X44" s="193"/>
      <c r="Y44" s="193"/>
    </row>
    <row r="45" spans="2:703" ht="17.25" customHeight="1">
      <c r="C45" s="14"/>
      <c r="D45" s="14"/>
      <c r="E45" s="14"/>
      <c r="F45" s="14"/>
      <c r="G45" s="14"/>
      <c r="I45" s="193"/>
      <c r="J45" s="193"/>
      <c r="K45" s="193"/>
      <c r="L45" s="193"/>
      <c r="M45" s="193"/>
      <c r="N45" s="193"/>
      <c r="O45" s="193"/>
      <c r="P45" s="193"/>
      <c r="Q45" s="193"/>
      <c r="R45" s="193"/>
      <c r="S45" s="193"/>
      <c r="T45" s="193"/>
      <c r="U45" s="193"/>
      <c r="V45" s="193"/>
      <c r="W45" s="193"/>
      <c r="X45" s="193"/>
      <c r="Y45" s="193"/>
    </row>
    <row r="46" spans="2:703" ht="17.25" customHeight="1">
      <c r="C46" s="14"/>
      <c r="D46" s="14"/>
      <c r="E46" s="14"/>
      <c r="F46" s="14"/>
      <c r="G46" s="14"/>
      <c r="I46" s="193"/>
      <c r="J46" s="193"/>
      <c r="K46" s="193"/>
      <c r="L46" s="193"/>
      <c r="M46" s="193"/>
      <c r="N46" s="193"/>
      <c r="O46" s="193"/>
      <c r="P46" s="193"/>
      <c r="Q46" s="193"/>
      <c r="R46" s="193"/>
      <c r="S46" s="193"/>
      <c r="T46" s="193"/>
      <c r="U46" s="193"/>
      <c r="V46" s="193"/>
      <c r="W46" s="193"/>
      <c r="X46" s="193"/>
      <c r="Y46" s="193"/>
    </row>
    <row r="47" spans="2:703" ht="17.25" customHeight="1">
      <c r="C47" s="14"/>
      <c r="D47" s="14"/>
      <c r="E47" s="14"/>
      <c r="F47" s="14"/>
      <c r="G47" s="14"/>
      <c r="I47" s="193"/>
      <c r="J47" s="193"/>
      <c r="K47" s="193"/>
      <c r="L47" s="193"/>
      <c r="M47" s="193"/>
      <c r="N47" s="193"/>
      <c r="O47" s="193"/>
      <c r="P47" s="193"/>
      <c r="Q47" s="193"/>
      <c r="R47" s="193"/>
      <c r="S47" s="193"/>
      <c r="T47" s="193"/>
      <c r="U47" s="193"/>
      <c r="V47" s="193"/>
      <c r="W47" s="193"/>
      <c r="X47" s="193"/>
      <c r="Y47" s="193"/>
    </row>
    <row r="48" spans="2:703" ht="17.25" customHeight="1">
      <c r="K48" s="193"/>
      <c r="L48" s="193"/>
      <c r="M48" s="193"/>
      <c r="N48" s="193"/>
      <c r="O48" s="193"/>
      <c r="P48" s="193"/>
      <c r="Q48" s="193"/>
      <c r="R48" s="193"/>
      <c r="S48" s="193"/>
      <c r="T48" s="193"/>
      <c r="U48" s="193"/>
      <c r="V48" s="193"/>
      <c r="W48" s="193"/>
      <c r="X48" s="193"/>
      <c r="Y48" s="193"/>
    </row>
    <row r="49" spans="11:25" ht="17.25" customHeight="1">
      <c r="K49" s="193"/>
      <c r="L49" s="193"/>
      <c r="M49" s="193"/>
      <c r="N49" s="193"/>
      <c r="O49" s="193"/>
      <c r="P49" s="193"/>
      <c r="Q49" s="193"/>
      <c r="R49" s="193"/>
      <c r="S49" s="193"/>
      <c r="T49" s="193"/>
      <c r="U49" s="193"/>
      <c r="V49" s="193"/>
      <c r="W49" s="193"/>
      <c r="X49" s="193"/>
      <c r="Y49" s="193"/>
    </row>
    <row r="50" spans="11:25" ht="17.25" customHeight="1">
      <c r="K50" s="193"/>
      <c r="L50" s="193"/>
      <c r="M50" s="193"/>
      <c r="N50" s="193"/>
      <c r="O50" s="193"/>
      <c r="P50" s="193"/>
      <c r="Q50" s="193"/>
      <c r="R50" s="193"/>
      <c r="S50" s="193"/>
      <c r="T50" s="193"/>
      <c r="U50" s="193"/>
      <c r="V50" s="193"/>
      <c r="W50" s="193"/>
      <c r="X50" s="193"/>
      <c r="Y50" s="193"/>
    </row>
  </sheetData>
  <sheetProtection algorithmName="SHA-512" hashValue="tlc2KHFrmtYg8IlJH4l9DZqInDAiCX8qzKkdespOUbXRcF4H/4Fu/HpihX6FdNRHzQFYlfBMhfbCnx3zuRd3kQ==" saltValue="dAehI9sU56ZmTUl4tHU1jg==" spinCount="100000" sheet="1" formatCells="0" formatColumns="0" formatRows="0" selectLockedCells="1"/>
  <mergeCells count="45">
    <mergeCell ref="C24:H24"/>
    <mergeCell ref="B22:Y22"/>
    <mergeCell ref="Q13:Y13"/>
    <mergeCell ref="B16:Y16"/>
    <mergeCell ref="Q2:Y2"/>
    <mergeCell ref="K13:P13"/>
    <mergeCell ref="B15:Y15"/>
    <mergeCell ref="I37:J37"/>
    <mergeCell ref="T36:U36"/>
    <mergeCell ref="R40:S41"/>
    <mergeCell ref="K38:L38"/>
    <mergeCell ref="K26:L26"/>
    <mergeCell ref="I35:Y35"/>
    <mergeCell ref="C36:H36"/>
    <mergeCell ref="I36:K36"/>
    <mergeCell ref="M38:Y38"/>
    <mergeCell ref="K39:Y39"/>
    <mergeCell ref="C37:H41"/>
    <mergeCell ref="Q36:R36"/>
    <mergeCell ref="K37:Y37"/>
    <mergeCell ref="X36:Y36"/>
    <mergeCell ref="V36:W36"/>
    <mergeCell ref="I41:J41"/>
    <mergeCell ref="K41:Q41"/>
    <mergeCell ref="I38:J39"/>
    <mergeCell ref="T40:Y41"/>
    <mergeCell ref="K40:Q40"/>
    <mergeCell ref="M36:P36"/>
    <mergeCell ref="I40:J40"/>
    <mergeCell ref="C35:H35"/>
    <mergeCell ref="C34:H34"/>
    <mergeCell ref="H4:J4"/>
    <mergeCell ref="R4:S4"/>
    <mergeCell ref="B6:I6"/>
    <mergeCell ref="K8:P8"/>
    <mergeCell ref="R8:V8"/>
    <mergeCell ref="K7:P7"/>
    <mergeCell ref="Q7:Y7"/>
    <mergeCell ref="Q9:Y10"/>
    <mergeCell ref="Q12:Y12"/>
    <mergeCell ref="K11:P11"/>
    <mergeCell ref="Q11:Y11"/>
    <mergeCell ref="K9:N10"/>
    <mergeCell ref="K12:P12"/>
    <mergeCell ref="D25:G25"/>
  </mergeCells>
  <phoneticPr fontId="11" type="halfwidthKatakana"/>
  <conditionalFormatting sqref="I35">
    <cfRule type="expression" dxfId="182" priority="76">
      <formula>$I$35=""</formula>
    </cfRule>
  </conditionalFormatting>
  <conditionalFormatting sqref="I36:K36">
    <cfRule type="expression" dxfId="181" priority="62">
      <formula>$I$36&gt;300</formula>
    </cfRule>
  </conditionalFormatting>
  <conditionalFormatting sqref="K41:Q41">
    <cfRule type="expression" dxfId="180" priority="69">
      <formula>K41=""</formula>
    </cfRule>
  </conditionalFormatting>
  <conditionalFormatting sqref="K37:Y37">
    <cfRule type="expression" dxfId="179" priority="64">
      <formula>$K$37=""</formula>
    </cfRule>
  </conditionalFormatting>
  <conditionalFormatting sqref="K39:Y39 K40">
    <cfRule type="expression" dxfId="178" priority="71">
      <formula>K39=""</formula>
    </cfRule>
  </conditionalFormatting>
  <conditionalFormatting sqref="M38:Y38">
    <cfRule type="expression" dxfId="177" priority="75">
      <formula>M38=""</formula>
    </cfRule>
  </conditionalFormatting>
  <conditionalFormatting sqref="Q36:R36 V36:W36">
    <cfRule type="expression" dxfId="176" priority="73">
      <formula>Q36=""</formula>
    </cfRule>
  </conditionalFormatting>
  <conditionalFormatting sqref="Q7:Y7">
    <cfRule type="expression" dxfId="175" priority="63">
      <formula>$Q$7=""</formula>
    </cfRule>
  </conditionalFormatting>
  <conditionalFormatting sqref="Q9:Y10">
    <cfRule type="expression" dxfId="174" priority="77">
      <formula>$Q$9=""</formula>
    </cfRule>
  </conditionalFormatting>
  <conditionalFormatting sqref="Q11:Y11">
    <cfRule type="expression" dxfId="173" priority="74">
      <formula>$Q$11=""</formula>
    </cfRule>
  </conditionalFormatting>
  <conditionalFormatting sqref="Q12:Y12">
    <cfRule type="containsBlanks" dxfId="172" priority="61">
      <formula>LEN(TRIM(Q12))=0</formula>
    </cfRule>
  </conditionalFormatting>
  <conditionalFormatting sqref="R8:V8">
    <cfRule type="expression" dxfId="171" priority="78">
      <formula>$R$8=""</formula>
    </cfRule>
  </conditionalFormatting>
  <conditionalFormatting sqref="T4 T40">
    <cfRule type="expression" dxfId="170" priority="82">
      <formula>T4=""</formula>
    </cfRule>
  </conditionalFormatting>
  <conditionalFormatting sqref="V4">
    <cfRule type="expression" dxfId="169" priority="81">
      <formula>V4=""</formula>
    </cfRule>
  </conditionalFormatting>
  <conditionalFormatting sqref="X4">
    <cfRule type="expression" dxfId="168" priority="80">
      <formula>X4=""</formula>
    </cfRule>
  </conditionalFormatting>
  <conditionalFormatting sqref="AA20">
    <cfRule type="expression" priority="42">
      <formula>$AB$31=FALSE</formula>
    </cfRule>
  </conditionalFormatting>
  <dataValidations count="2">
    <dataValidation imeMode="halfAlpha" allowBlank="1" showInputMessage="1" showErrorMessage="1" sqref="Q36:R36 T40 R8:V8 V36:W36 K40:Q41" xr:uid="{00000000-0002-0000-0000-000000000000}"/>
    <dataValidation type="custom" imeMode="halfKatakana" allowBlank="1" showInputMessage="1" showErrorMessage="1" error="半角カタカナで入力してください" sqref="M38:Y38" xr:uid="{00000000-0002-0000-0000-000001000000}">
      <formula1>AND(M38=PHONETIC(M38),LEN(M38)=LENB(M38))</formula1>
    </dataValidation>
  </dataValidations>
  <pageMargins left="0.70866141732283472" right="0.70866141732283472" top="0.43307086614173229" bottom="0.74803149606299213" header="0.31496062992125984" footer="0.31496062992125984"/>
  <pageSetup paperSize="9" scale="94" orientation="portrait" blackAndWhite="1" r:id="rId1"/>
  <headerFooter>
    <oddFooter>&amp;C1</oddFooter>
  </headerFooter>
  <drawing r:id="rId2"/>
  <legacyDrawing r:id="rId3"/>
  <extLst>
    <ext xmlns:x14="http://schemas.microsoft.com/office/spreadsheetml/2009/9/main" uri="{CCE6A557-97BC-4b89-ADB6-D9C93CAAB3DF}">
      <x14:dataValidations xmlns:xm="http://schemas.microsoft.com/office/excel/2006/main" count="4">
        <x14:dataValidation type="list" imeMode="halfAlpha" allowBlank="1" showInputMessage="1" showErrorMessage="1" xr:uid="{00000000-0002-0000-0000-000003000000}">
          <x14:formula1>
            <xm:f>入力規則!$H$2:$H$32</xm:f>
          </x14:formula1>
          <xm:sqref>X4</xm:sqref>
        </x14:dataValidation>
        <x14:dataValidation type="list" allowBlank="1" showInputMessage="1" showErrorMessage="1" xr:uid="{FC40D887-40A7-4B2A-90B0-E233838F730C}">
          <x14:formula1>
            <xm:f>入力規則!$A$2:$A$21</xm:f>
          </x14:formula1>
          <xm:sqref>I35:Y35</xm:sqref>
        </x14:dataValidation>
        <x14:dataValidation type="list" imeMode="halfAlpha" allowBlank="1" showInputMessage="1" showErrorMessage="1" xr:uid="{DE34E0F3-748E-4389-ABAA-06E66FFB2084}">
          <x14:formula1>
            <xm:f>入力規則!$F$7:$F$8</xm:f>
          </x14:formula1>
          <xm:sqref>T4</xm:sqref>
        </x14:dataValidation>
        <x14:dataValidation type="list" imeMode="halfAlpha" allowBlank="1" showInputMessage="1" showErrorMessage="1" xr:uid="{C7217544-5B32-4D55-957C-2D2FD1019C43}">
          <x14:formula1>
            <xm:f>入力規則!$G$2:$G$13</xm:f>
          </x14:formula1>
          <xm:sqref>V4</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16F699-7D72-4FD8-BA2B-3DC555BF468C}">
  <sheetPr>
    <tabColor rgb="FF00B050"/>
    <pageSetUpPr fitToPage="1"/>
  </sheetPr>
  <dimension ref="A1:AZ49"/>
  <sheetViews>
    <sheetView showGridLines="0" zoomScaleNormal="100" zoomScaleSheetLayoutView="100" workbookViewId="0">
      <selection activeCell="H11" sqref="H11:AM11"/>
    </sheetView>
  </sheetViews>
  <sheetFormatPr defaultColWidth="9" defaultRowHeight="13.5"/>
  <cols>
    <col min="1" max="1" width="1.125" style="42" customWidth="1"/>
    <col min="2" max="2" width="5.375" style="305" customWidth="1"/>
    <col min="3" max="3" width="2.875" style="305" customWidth="1"/>
    <col min="4" max="4" width="3.625" style="305" customWidth="1"/>
    <col min="5" max="6" width="2.875" style="305" customWidth="1"/>
    <col min="7" max="7" width="3.125" style="305" customWidth="1"/>
    <col min="8" max="8" width="2.875" style="305" customWidth="1"/>
    <col min="9" max="9" width="3.125" style="305" customWidth="1"/>
    <col min="10" max="11" width="2.875" style="305" customWidth="1"/>
    <col min="12" max="12" width="3.625" style="305" customWidth="1"/>
    <col min="13" max="14" width="2.875" style="305" customWidth="1"/>
    <col min="15" max="23" width="3.125" style="305" customWidth="1"/>
    <col min="24" max="24" width="3.125" style="207" customWidth="1"/>
    <col min="25" max="25" width="3.625" style="305" customWidth="1"/>
    <col min="26" max="27" width="2.875" style="305" customWidth="1"/>
    <col min="28" max="28" width="3.125" style="305" customWidth="1"/>
    <col min="29" max="29" width="2.875" style="305" customWidth="1"/>
    <col min="30" max="30" width="3.125" style="305" customWidth="1"/>
    <col min="31" max="32" width="2.875" style="305" customWidth="1"/>
    <col min="33" max="33" width="3.625" style="305" customWidth="1"/>
    <col min="34" max="35" width="2.875" style="305" customWidth="1"/>
    <col min="36" max="36" width="3.125" style="305" customWidth="1"/>
    <col min="37" max="37" width="2.875" style="305" customWidth="1"/>
    <col min="38" max="38" width="3.125" style="305" customWidth="1"/>
    <col min="39" max="39" width="2.875" style="305" customWidth="1"/>
    <col min="40" max="40" width="45.875" style="451" customWidth="1"/>
    <col min="41" max="41" width="1.25" style="265" hidden="1" customWidth="1"/>
    <col min="42" max="42" width="3.125" style="264" hidden="1" customWidth="1"/>
    <col min="43" max="43" width="16.625" style="281" hidden="1" customWidth="1"/>
    <col min="44" max="44" width="12.625" style="281" hidden="1" customWidth="1"/>
    <col min="45" max="45" width="9" style="160" hidden="1" customWidth="1"/>
    <col min="46" max="46" width="7.75" style="160" hidden="1" customWidth="1"/>
    <col min="47" max="47" width="5.875" style="282" hidden="1" customWidth="1"/>
    <col min="48" max="48" width="9.25" style="282" hidden="1" customWidth="1"/>
    <col min="49" max="49" width="9" style="282" hidden="1" customWidth="1"/>
    <col min="50" max="50" width="0" style="282" hidden="1" customWidth="1"/>
    <col min="51" max="52" width="9" style="265"/>
    <col min="53" max="16384" width="9" style="305"/>
  </cols>
  <sheetData>
    <row r="1" spans="1:52">
      <c r="B1" s="379"/>
      <c r="C1" s="379"/>
      <c r="D1" s="379"/>
      <c r="E1" s="379"/>
      <c r="F1" s="379"/>
      <c r="G1" s="379"/>
      <c r="H1" s="379"/>
      <c r="I1" s="379"/>
      <c r="J1" s="379"/>
      <c r="K1" s="379"/>
      <c r="L1" s="379"/>
      <c r="M1" s="379"/>
      <c r="N1" s="379"/>
      <c r="O1" s="379"/>
      <c r="P1" s="379"/>
      <c r="Q1" s="379"/>
      <c r="R1" s="379"/>
      <c r="S1" s="379"/>
      <c r="T1" s="379"/>
      <c r="U1" s="379"/>
      <c r="V1" s="59"/>
      <c r="W1" s="379"/>
      <c r="Y1" s="379"/>
      <c r="Z1" s="375"/>
      <c r="AA1" s="375"/>
      <c r="AB1" s="375"/>
      <c r="AC1" s="375"/>
      <c r="AD1" s="375"/>
      <c r="AE1" s="375"/>
      <c r="AF1" s="375"/>
      <c r="AG1" s="375"/>
      <c r="AH1" s="375"/>
      <c r="AI1" s="375"/>
      <c r="AJ1" s="550" t="str">
        <f>申１!$Y$1</f>
        <v>令和７年度協力</v>
      </c>
      <c r="AK1" s="551"/>
      <c r="AL1" s="551"/>
      <c r="AM1" s="551"/>
      <c r="AN1" s="440"/>
      <c r="AO1" s="263"/>
    </row>
    <row r="2" spans="1:52">
      <c r="B2" s="379"/>
      <c r="C2" s="379"/>
      <c r="D2" s="379"/>
      <c r="E2" s="379"/>
      <c r="F2" s="379"/>
      <c r="G2" s="379"/>
      <c r="H2" s="379"/>
      <c r="I2" s="379"/>
      <c r="J2" s="379"/>
      <c r="K2" s="379"/>
      <c r="L2" s="379"/>
      <c r="M2" s="379"/>
      <c r="N2" s="379"/>
      <c r="O2" s="379"/>
      <c r="P2" s="379"/>
      <c r="Q2" s="379"/>
      <c r="R2" s="379"/>
      <c r="S2" s="379"/>
      <c r="T2" s="379"/>
      <c r="U2" s="379"/>
      <c r="V2" s="59"/>
      <c r="W2" s="379"/>
      <c r="Y2" s="379"/>
      <c r="Z2" s="375"/>
      <c r="AA2" s="550" t="str">
        <f>IF(申１!Q11="","",申１!Q11)</f>
        <v/>
      </c>
      <c r="AB2" s="551"/>
      <c r="AC2" s="551"/>
      <c r="AD2" s="551"/>
      <c r="AE2" s="551"/>
      <c r="AF2" s="551"/>
      <c r="AG2" s="551"/>
      <c r="AH2" s="551"/>
      <c r="AI2" s="551"/>
      <c r="AJ2" s="551"/>
      <c r="AK2" s="551"/>
      <c r="AL2" s="551"/>
      <c r="AM2" s="551"/>
      <c r="AN2" s="440"/>
      <c r="AO2" s="263"/>
    </row>
    <row r="3" spans="1:52">
      <c r="B3" s="379"/>
      <c r="C3" s="379"/>
      <c r="D3" s="379"/>
      <c r="E3" s="379"/>
      <c r="F3" s="379"/>
      <c r="G3" s="379"/>
      <c r="H3" s="379"/>
      <c r="I3" s="379"/>
      <c r="J3" s="379"/>
      <c r="K3" s="379"/>
      <c r="L3" s="379"/>
      <c r="M3" s="379"/>
      <c r="N3" s="379"/>
      <c r="O3" s="379"/>
      <c r="P3" s="379"/>
      <c r="Q3" s="379"/>
      <c r="R3" s="379"/>
      <c r="S3" s="699"/>
      <c r="T3" s="699"/>
      <c r="U3" s="699"/>
      <c r="V3" s="699"/>
      <c r="W3" s="699"/>
      <c r="X3" s="699"/>
      <c r="Y3" s="699"/>
      <c r="Z3" s="699"/>
      <c r="AA3" s="377"/>
      <c r="AB3" s="377"/>
      <c r="AC3" s="377"/>
      <c r="AD3" s="377"/>
      <c r="AE3" s="377"/>
      <c r="AF3" s="377"/>
      <c r="AG3" s="377"/>
      <c r="AH3" s="377"/>
      <c r="AI3" s="377"/>
      <c r="AJ3" s="377"/>
      <c r="AK3" s="377"/>
      <c r="AL3" s="377"/>
      <c r="AM3" s="377"/>
      <c r="AN3" s="441"/>
      <c r="AO3" s="266"/>
    </row>
    <row r="4" spans="1:52" s="304" customFormat="1" ht="15" customHeight="1">
      <c r="A4" s="207"/>
      <c r="B4" s="228">
        <v>3</v>
      </c>
      <c r="C4" s="662" t="s">
        <v>343</v>
      </c>
      <c r="D4" s="663"/>
      <c r="E4" s="663"/>
      <c r="F4" s="663"/>
      <c r="G4" s="663"/>
      <c r="H4" s="663"/>
      <c r="I4" s="663"/>
      <c r="J4" s="663"/>
      <c r="K4" s="663"/>
      <c r="L4" s="664"/>
      <c r="M4" s="664"/>
      <c r="N4" s="664"/>
      <c r="O4" s="664"/>
      <c r="P4" s="664"/>
      <c r="Q4" s="664"/>
      <c r="R4" s="664"/>
      <c r="S4" s="664"/>
      <c r="T4" s="664"/>
      <c r="U4" s="664"/>
      <c r="V4" s="664"/>
      <c r="W4" s="664"/>
      <c r="X4" s="664"/>
      <c r="Y4" s="664"/>
      <c r="Z4" s="664"/>
      <c r="AA4" s="664"/>
      <c r="AB4" s="664"/>
      <c r="AC4" s="664"/>
      <c r="AD4" s="664"/>
      <c r="AE4" s="664"/>
      <c r="AF4" s="664"/>
      <c r="AG4" s="664"/>
      <c r="AH4" s="664"/>
      <c r="AI4" s="664"/>
      <c r="AJ4" s="664"/>
      <c r="AK4" s="664"/>
      <c r="AL4" s="664"/>
      <c r="AM4" s="664"/>
      <c r="AN4" s="442"/>
      <c r="AO4" s="242"/>
      <c r="AP4" s="264"/>
      <c r="AQ4" s="283"/>
      <c r="AR4" s="283"/>
      <c r="AS4" s="163"/>
      <c r="AT4" s="163"/>
      <c r="AU4" s="284"/>
      <c r="AV4" s="284"/>
      <c r="AW4" s="284"/>
      <c r="AX4" s="284"/>
      <c r="AY4" s="454"/>
      <c r="AZ4" s="454"/>
    </row>
    <row r="5" spans="1:52" s="304" customFormat="1" ht="15" customHeight="1">
      <c r="A5" s="207"/>
      <c r="B5" s="218"/>
      <c r="C5" s="218"/>
      <c r="D5" s="218"/>
      <c r="E5" s="218"/>
      <c r="F5" s="218"/>
      <c r="G5" s="218"/>
      <c r="H5" s="218"/>
      <c r="I5" s="218"/>
      <c r="J5" s="218"/>
      <c r="K5" s="218"/>
      <c r="L5" s="219"/>
      <c r="M5" s="219"/>
      <c r="N5" s="219"/>
      <c r="O5" s="373"/>
      <c r="P5" s="373"/>
      <c r="Q5" s="373"/>
      <c r="R5" s="373"/>
      <c r="S5" s="373"/>
      <c r="T5" s="373"/>
      <c r="U5" s="373"/>
      <c r="V5" s="373"/>
      <c r="W5" s="373"/>
      <c r="X5" s="374"/>
      <c r="Y5" s="373"/>
      <c r="Z5" s="373"/>
      <c r="AA5" s="373"/>
      <c r="AB5" s="373"/>
      <c r="AC5" s="373"/>
      <c r="AD5" s="373"/>
      <c r="AE5" s="373"/>
      <c r="AF5" s="373"/>
      <c r="AG5" s="373"/>
      <c r="AH5" s="373"/>
      <c r="AI5" s="373"/>
      <c r="AJ5" s="373"/>
      <c r="AK5" s="373"/>
      <c r="AL5" s="373"/>
      <c r="AM5" s="373"/>
      <c r="AN5" s="442"/>
      <c r="AO5" s="242"/>
      <c r="AP5" s="264"/>
      <c r="AQ5" s="283"/>
      <c r="AR5" s="283"/>
      <c r="AS5" s="163"/>
      <c r="AT5" s="163"/>
      <c r="AU5" s="284"/>
      <c r="AV5" s="284"/>
      <c r="AW5" s="284"/>
      <c r="AX5" s="284"/>
      <c r="AY5" s="454"/>
      <c r="AZ5" s="454"/>
    </row>
    <row r="6" spans="1:52" s="304" customFormat="1" ht="15.75" customHeight="1">
      <c r="A6" s="207"/>
      <c r="B6" s="501" t="s">
        <v>151</v>
      </c>
      <c r="C6" s="643"/>
      <c r="D6" s="643"/>
      <c r="E6" s="643"/>
      <c r="F6" s="643"/>
      <c r="G6" s="644"/>
      <c r="H6" s="651" t="s">
        <v>22</v>
      </c>
      <c r="I6" s="652"/>
      <c r="J6" s="652"/>
      <c r="K6" s="652"/>
      <c r="L6" s="652"/>
      <c r="M6" s="652"/>
      <c r="N6" s="616"/>
      <c r="O6" s="653"/>
      <c r="P6" s="653"/>
      <c r="Q6" s="653"/>
      <c r="R6" s="653"/>
      <c r="S6" s="653"/>
      <c r="T6" s="653"/>
      <c r="U6" s="653"/>
      <c r="V6" s="653"/>
      <c r="W6" s="653"/>
      <c r="X6" s="653"/>
      <c r="Y6" s="653"/>
      <c r="Z6" s="653"/>
      <c r="AA6" s="653"/>
      <c r="AB6" s="653"/>
      <c r="AC6" s="653"/>
      <c r="AD6" s="653"/>
      <c r="AE6" s="653"/>
      <c r="AF6" s="653"/>
      <c r="AG6" s="654"/>
      <c r="AH6" s="607" t="s">
        <v>315</v>
      </c>
      <c r="AI6" s="665"/>
      <c r="AJ6" s="665"/>
      <c r="AK6" s="666"/>
      <c r="AL6" s="666"/>
      <c r="AM6" s="667"/>
      <c r="AN6" s="443"/>
      <c r="AO6" s="299"/>
      <c r="AP6" s="264" t="s">
        <v>150</v>
      </c>
      <c r="AQ6" s="283"/>
      <c r="AR6" s="283"/>
      <c r="AS6" s="163"/>
      <c r="AT6" s="163"/>
      <c r="AU6" s="284"/>
      <c r="AV6" s="284"/>
      <c r="AW6" s="284"/>
      <c r="AX6" s="284"/>
      <c r="AY6" s="454"/>
      <c r="AZ6" s="454"/>
    </row>
    <row r="7" spans="1:52" s="304" customFormat="1" ht="35.1" customHeight="1">
      <c r="A7" s="207"/>
      <c r="B7" s="645"/>
      <c r="C7" s="646"/>
      <c r="D7" s="646"/>
      <c r="E7" s="646"/>
      <c r="F7" s="646"/>
      <c r="G7" s="647"/>
      <c r="H7" s="672" t="s">
        <v>316</v>
      </c>
      <c r="I7" s="673"/>
      <c r="J7" s="673"/>
      <c r="K7" s="673"/>
      <c r="L7" s="673"/>
      <c r="M7" s="673"/>
      <c r="N7" s="674"/>
      <c r="O7" s="675"/>
      <c r="P7" s="675"/>
      <c r="Q7" s="675"/>
      <c r="R7" s="675"/>
      <c r="S7" s="675"/>
      <c r="T7" s="675"/>
      <c r="U7" s="675"/>
      <c r="V7" s="675"/>
      <c r="W7" s="675"/>
      <c r="X7" s="675"/>
      <c r="Y7" s="675"/>
      <c r="Z7" s="675"/>
      <c r="AA7" s="675"/>
      <c r="AB7" s="675"/>
      <c r="AC7" s="675"/>
      <c r="AD7" s="675"/>
      <c r="AE7" s="675"/>
      <c r="AF7" s="675"/>
      <c r="AG7" s="676"/>
      <c r="AH7" s="668"/>
      <c r="AI7" s="669"/>
      <c r="AJ7" s="669"/>
      <c r="AK7" s="670"/>
      <c r="AL7" s="670"/>
      <c r="AM7" s="671"/>
      <c r="AN7" s="443"/>
      <c r="AO7" s="299"/>
      <c r="AP7" s="264"/>
      <c r="AQ7" s="283"/>
      <c r="AR7" s="283"/>
      <c r="AS7" s="163"/>
      <c r="AT7" s="163"/>
      <c r="AU7" s="284"/>
      <c r="AV7" s="284"/>
      <c r="AW7" s="284"/>
      <c r="AX7" s="284"/>
      <c r="AY7" s="454"/>
      <c r="AZ7" s="454"/>
    </row>
    <row r="8" spans="1:52" s="304" customFormat="1" ht="15.75" customHeight="1">
      <c r="A8" s="207"/>
      <c r="B8" s="645"/>
      <c r="C8" s="646"/>
      <c r="D8" s="646"/>
      <c r="E8" s="646"/>
      <c r="F8" s="646"/>
      <c r="G8" s="647"/>
      <c r="H8" s="651" t="s">
        <v>317</v>
      </c>
      <c r="I8" s="652"/>
      <c r="J8" s="652"/>
      <c r="K8" s="652"/>
      <c r="L8" s="652"/>
      <c r="M8" s="677"/>
      <c r="N8" s="616"/>
      <c r="O8" s="678"/>
      <c r="P8" s="678"/>
      <c r="Q8" s="678"/>
      <c r="R8" s="678"/>
      <c r="S8" s="678"/>
      <c r="T8" s="678"/>
      <c r="U8" s="678"/>
      <c r="V8" s="678"/>
      <c r="W8" s="678"/>
      <c r="X8" s="678"/>
      <c r="Y8" s="678"/>
      <c r="Z8" s="678"/>
      <c r="AA8" s="678"/>
      <c r="AB8" s="678"/>
      <c r="AC8" s="678"/>
      <c r="AD8" s="678"/>
      <c r="AE8" s="678"/>
      <c r="AF8" s="678"/>
      <c r="AG8" s="679"/>
      <c r="AH8" s="668"/>
      <c r="AI8" s="669"/>
      <c r="AJ8" s="669"/>
      <c r="AK8" s="670"/>
      <c r="AL8" s="670"/>
      <c r="AM8" s="671"/>
      <c r="AN8" s="443"/>
      <c r="AO8" s="299"/>
      <c r="AP8" s="264"/>
      <c r="AQ8" s="283"/>
      <c r="AR8" s="283"/>
      <c r="AS8" s="163"/>
      <c r="AT8" s="163"/>
      <c r="AU8" s="284"/>
      <c r="AV8" s="284"/>
      <c r="AW8" s="284"/>
      <c r="AX8" s="284"/>
      <c r="AY8" s="454"/>
      <c r="AZ8" s="454"/>
    </row>
    <row r="9" spans="1:52" s="304" customFormat="1" ht="35.1" customHeight="1">
      <c r="A9" s="207"/>
      <c r="B9" s="645"/>
      <c r="C9" s="646"/>
      <c r="D9" s="646"/>
      <c r="E9" s="646"/>
      <c r="F9" s="646"/>
      <c r="G9" s="647"/>
      <c r="H9" s="655" t="s">
        <v>318</v>
      </c>
      <c r="I9" s="656"/>
      <c r="J9" s="656"/>
      <c r="K9" s="656"/>
      <c r="L9" s="656"/>
      <c r="M9" s="657"/>
      <c r="N9" s="659"/>
      <c r="O9" s="660"/>
      <c r="P9" s="660"/>
      <c r="Q9" s="660"/>
      <c r="R9" s="660"/>
      <c r="S9" s="660"/>
      <c r="T9" s="660"/>
      <c r="U9" s="660"/>
      <c r="V9" s="660"/>
      <c r="W9" s="660"/>
      <c r="X9" s="660"/>
      <c r="Y9" s="660"/>
      <c r="Z9" s="660"/>
      <c r="AA9" s="660"/>
      <c r="AB9" s="660"/>
      <c r="AC9" s="660"/>
      <c r="AD9" s="660"/>
      <c r="AE9" s="660"/>
      <c r="AF9" s="660"/>
      <c r="AG9" s="661"/>
      <c r="AH9" s="680"/>
      <c r="AI9" s="681"/>
      <c r="AJ9" s="681"/>
      <c r="AK9" s="682"/>
      <c r="AL9" s="682"/>
      <c r="AM9" s="683"/>
      <c r="AN9" s="444"/>
      <c r="AO9" s="268"/>
      <c r="AP9" s="264"/>
      <c r="AQ9" s="283" t="b">
        <v>0</v>
      </c>
      <c r="AR9" s="283"/>
      <c r="AS9" s="163"/>
      <c r="AT9" s="163"/>
      <c r="AU9" s="284"/>
      <c r="AV9" s="284"/>
      <c r="AW9" s="284"/>
      <c r="AX9" s="284"/>
      <c r="AY9" s="454"/>
      <c r="AZ9" s="454"/>
    </row>
    <row r="10" spans="1:52" s="304" customFormat="1" ht="15.75" customHeight="1">
      <c r="A10" s="207"/>
      <c r="B10" s="648"/>
      <c r="C10" s="649"/>
      <c r="D10" s="649"/>
      <c r="E10" s="649"/>
      <c r="F10" s="649"/>
      <c r="G10" s="650"/>
      <c r="H10" s="658"/>
      <c r="I10" s="561"/>
      <c r="J10" s="561"/>
      <c r="K10" s="561"/>
      <c r="L10" s="561"/>
      <c r="M10" s="541"/>
      <c r="N10" s="688" t="s">
        <v>366</v>
      </c>
      <c r="O10" s="689"/>
      <c r="P10" s="689"/>
      <c r="Q10" s="689"/>
      <c r="R10" s="689"/>
      <c r="S10" s="689"/>
      <c r="T10" s="690"/>
      <c r="U10" s="691"/>
      <c r="V10" s="692"/>
      <c r="W10" s="692"/>
      <c r="X10" s="692"/>
      <c r="Y10" s="692"/>
      <c r="Z10" s="692"/>
      <c r="AA10" s="692"/>
      <c r="AB10" s="692"/>
      <c r="AC10" s="692"/>
      <c r="AD10" s="692"/>
      <c r="AE10" s="692"/>
      <c r="AF10" s="692"/>
      <c r="AG10" s="452" t="s">
        <v>161</v>
      </c>
      <c r="AH10" s="684"/>
      <c r="AI10" s="685"/>
      <c r="AJ10" s="685"/>
      <c r="AK10" s="686"/>
      <c r="AL10" s="686"/>
      <c r="AM10" s="687"/>
      <c r="AN10" s="444"/>
      <c r="AO10" s="268"/>
      <c r="AP10" s="264"/>
      <c r="AQ10" s="283"/>
      <c r="AR10" s="283"/>
      <c r="AS10" s="163"/>
      <c r="AT10" s="163"/>
      <c r="AU10" s="284"/>
      <c r="AV10" s="284"/>
      <c r="AW10" s="284"/>
      <c r="AX10" s="284"/>
      <c r="AY10" s="454"/>
      <c r="AZ10" s="454"/>
    </row>
    <row r="11" spans="1:52" s="304" customFormat="1" ht="57" customHeight="1">
      <c r="A11" s="207"/>
      <c r="B11" s="591" t="s">
        <v>365</v>
      </c>
      <c r="C11" s="592"/>
      <c r="D11" s="592"/>
      <c r="E11" s="592"/>
      <c r="F11" s="593"/>
      <c r="G11" s="594"/>
      <c r="H11" s="595"/>
      <c r="I11" s="596"/>
      <c r="J11" s="596"/>
      <c r="K11" s="596"/>
      <c r="L11" s="596"/>
      <c r="M11" s="596"/>
      <c r="N11" s="596"/>
      <c r="O11" s="596"/>
      <c r="P11" s="596"/>
      <c r="Q11" s="596"/>
      <c r="R11" s="596"/>
      <c r="S11" s="596"/>
      <c r="T11" s="596"/>
      <c r="U11" s="596"/>
      <c r="V11" s="596"/>
      <c r="W11" s="596"/>
      <c r="X11" s="596"/>
      <c r="Y11" s="596"/>
      <c r="Z11" s="596"/>
      <c r="AA11" s="596"/>
      <c r="AB11" s="596"/>
      <c r="AC11" s="596"/>
      <c r="AD11" s="596"/>
      <c r="AE11" s="596"/>
      <c r="AF11" s="596"/>
      <c r="AG11" s="596"/>
      <c r="AH11" s="596"/>
      <c r="AI11" s="596"/>
      <c r="AJ11" s="596"/>
      <c r="AK11" s="596"/>
      <c r="AL11" s="596"/>
      <c r="AM11" s="597"/>
      <c r="AN11" s="445"/>
      <c r="AO11" s="269"/>
      <c r="AP11" s="300"/>
      <c r="AQ11" s="283"/>
      <c r="AR11" s="283"/>
      <c r="AS11" s="163"/>
      <c r="AT11" s="163"/>
      <c r="AU11" s="284"/>
      <c r="AV11" s="284"/>
      <c r="AW11" s="284"/>
      <c r="AX11" s="284"/>
      <c r="AY11" s="454"/>
      <c r="AZ11" s="454"/>
    </row>
    <row r="12" spans="1:52" s="304" customFormat="1" ht="19.5" customHeight="1">
      <c r="A12" s="207"/>
      <c r="B12" s="607" t="s">
        <v>333</v>
      </c>
      <c r="C12" s="608"/>
      <c r="D12" s="608"/>
      <c r="E12" s="608"/>
      <c r="F12" s="608"/>
      <c r="G12" s="609"/>
      <c r="H12" s="613" t="s">
        <v>22</v>
      </c>
      <c r="I12" s="614"/>
      <c r="J12" s="614"/>
      <c r="K12" s="614"/>
      <c r="L12" s="614"/>
      <c r="M12" s="615"/>
      <c r="N12" s="616"/>
      <c r="O12" s="617"/>
      <c r="P12" s="617"/>
      <c r="Q12" s="617"/>
      <c r="R12" s="617"/>
      <c r="S12" s="617"/>
      <c r="T12" s="617"/>
      <c r="U12" s="617"/>
      <c r="V12" s="617"/>
      <c r="W12" s="617"/>
      <c r="X12" s="617"/>
      <c r="Y12" s="617"/>
      <c r="Z12" s="617"/>
      <c r="AA12" s="617"/>
      <c r="AB12" s="618"/>
      <c r="AC12" s="607" t="s">
        <v>334</v>
      </c>
      <c r="AD12" s="547"/>
      <c r="AE12" s="547"/>
      <c r="AF12" s="619"/>
      <c r="AG12" s="501" t="s">
        <v>1</v>
      </c>
      <c r="AH12" s="600"/>
      <c r="AI12" s="301"/>
      <c r="AJ12" s="301"/>
      <c r="AK12" s="301"/>
      <c r="AL12" s="301"/>
      <c r="AM12" s="302"/>
      <c r="AN12" s="444"/>
      <c r="AO12" s="270"/>
      <c r="AP12" s="270"/>
      <c r="AQ12" s="285">
        <v>2</v>
      </c>
      <c r="AR12" s="283" t="s">
        <v>149</v>
      </c>
      <c r="AS12" s="163"/>
      <c r="AT12" s="163"/>
      <c r="AU12" s="284"/>
      <c r="AV12" s="284"/>
      <c r="AW12" s="284"/>
      <c r="AX12" s="284"/>
      <c r="AY12" s="454"/>
      <c r="AZ12" s="454"/>
    </row>
    <row r="13" spans="1:52" s="304" customFormat="1" ht="35.1" customHeight="1" thickBot="1">
      <c r="A13" s="207"/>
      <c r="B13" s="610"/>
      <c r="C13" s="611"/>
      <c r="D13" s="611"/>
      <c r="E13" s="611"/>
      <c r="F13" s="611"/>
      <c r="G13" s="612"/>
      <c r="H13" s="623" t="s">
        <v>148</v>
      </c>
      <c r="I13" s="624"/>
      <c r="J13" s="624"/>
      <c r="K13" s="624"/>
      <c r="L13" s="624"/>
      <c r="M13" s="625"/>
      <c r="N13" s="626"/>
      <c r="O13" s="627"/>
      <c r="P13" s="627"/>
      <c r="Q13" s="627"/>
      <c r="R13" s="627"/>
      <c r="S13" s="627"/>
      <c r="T13" s="627"/>
      <c r="U13" s="627"/>
      <c r="V13" s="627"/>
      <c r="W13" s="627"/>
      <c r="X13" s="627"/>
      <c r="Y13" s="627"/>
      <c r="Z13" s="627"/>
      <c r="AA13" s="627"/>
      <c r="AB13" s="628"/>
      <c r="AC13" s="620"/>
      <c r="AD13" s="621"/>
      <c r="AE13" s="621"/>
      <c r="AF13" s="622"/>
      <c r="AG13" s="453"/>
      <c r="AH13" s="284"/>
      <c r="AI13" s="203" t="s">
        <v>2</v>
      </c>
      <c r="AJ13" s="284"/>
      <c r="AK13" s="203" t="s">
        <v>146</v>
      </c>
      <c r="AL13" s="364"/>
      <c r="AM13" s="204" t="s">
        <v>144</v>
      </c>
      <c r="AN13" s="445"/>
      <c r="AO13" s="271"/>
      <c r="AP13" s="270"/>
      <c r="AQ13" s="286" t="e">
        <f>DATEVALUE(CONCATENATE(AG12,AH13,AI13,AJ13,AK13,AL13,AM13))</f>
        <v>#VALUE!</v>
      </c>
      <c r="AR13" s="287" t="e">
        <f>EDATE(AQ13,24)-1</f>
        <v>#VALUE!</v>
      </c>
      <c r="AS13" s="163"/>
      <c r="AT13" s="163"/>
      <c r="AU13" s="284"/>
      <c r="AV13" s="284"/>
      <c r="AW13" s="284"/>
      <c r="AX13" s="284"/>
      <c r="AY13" s="454"/>
      <c r="AZ13" s="454"/>
    </row>
    <row r="14" spans="1:52" s="304" customFormat="1" ht="30" customHeight="1">
      <c r="A14" s="207"/>
      <c r="B14" s="604" t="s">
        <v>151</v>
      </c>
      <c r="C14" s="605"/>
      <c r="D14" s="606"/>
      <c r="E14" s="606"/>
      <c r="F14" s="606"/>
      <c r="G14" s="606"/>
      <c r="H14" s="606"/>
      <c r="I14" s="606"/>
      <c r="J14" s="606"/>
      <c r="K14" s="606"/>
      <c r="L14" s="606"/>
      <c r="M14" s="606"/>
      <c r="N14" s="606"/>
      <c r="O14" s="606"/>
      <c r="P14" s="606"/>
      <c r="Q14" s="606"/>
      <c r="R14" s="606"/>
      <c r="S14" s="606"/>
      <c r="T14" s="606"/>
      <c r="U14" s="606"/>
      <c r="V14" s="606"/>
      <c r="W14" s="606"/>
      <c r="X14" s="606"/>
      <c r="Y14" s="601" t="s">
        <v>329</v>
      </c>
      <c r="Z14" s="602"/>
      <c r="AA14" s="602"/>
      <c r="AB14" s="602"/>
      <c r="AC14" s="602"/>
      <c r="AD14" s="602"/>
      <c r="AE14" s="602"/>
      <c r="AF14" s="602"/>
      <c r="AG14" s="602"/>
      <c r="AH14" s="602"/>
      <c r="AI14" s="602"/>
      <c r="AJ14" s="602"/>
      <c r="AK14" s="602"/>
      <c r="AL14" s="602"/>
      <c r="AM14" s="603"/>
      <c r="AN14" s="445"/>
      <c r="AO14" s="271"/>
      <c r="AP14" s="270"/>
      <c r="AQ14" s="286" t="e">
        <f>AQ13+1</f>
        <v>#VALUE!</v>
      </c>
      <c r="AR14" s="287"/>
      <c r="AS14" s="163"/>
      <c r="AT14" s="163"/>
      <c r="AU14" s="284"/>
      <c r="AV14" s="284"/>
      <c r="AW14" s="284"/>
      <c r="AX14" s="284"/>
      <c r="AY14" s="454"/>
      <c r="AZ14" s="454"/>
    </row>
    <row r="15" spans="1:52" s="304" customFormat="1" ht="30" customHeight="1">
      <c r="A15" s="207"/>
      <c r="B15" s="629"/>
      <c r="C15" s="630"/>
      <c r="D15" s="591" t="s">
        <v>311</v>
      </c>
      <c r="E15" s="598"/>
      <c r="F15" s="598"/>
      <c r="G15" s="598"/>
      <c r="H15" s="598"/>
      <c r="I15" s="598"/>
      <c r="J15" s="598"/>
      <c r="K15" s="598"/>
      <c r="L15" s="598"/>
      <c r="M15" s="598"/>
      <c r="N15" s="598"/>
      <c r="O15" s="599"/>
      <c r="P15" s="631" t="s">
        <v>342</v>
      </c>
      <c r="Q15" s="632"/>
      <c r="R15" s="633"/>
      <c r="S15" s="634" t="s">
        <v>341</v>
      </c>
      <c r="T15" s="635"/>
      <c r="U15" s="636"/>
      <c r="V15" s="640" t="s">
        <v>357</v>
      </c>
      <c r="W15" s="641"/>
      <c r="X15" s="642"/>
      <c r="Y15" s="629" t="s">
        <v>311</v>
      </c>
      <c r="Z15" s="598"/>
      <c r="AA15" s="598"/>
      <c r="AB15" s="598"/>
      <c r="AC15" s="598"/>
      <c r="AD15" s="598"/>
      <c r="AE15" s="598"/>
      <c r="AF15" s="598"/>
      <c r="AG15" s="598"/>
      <c r="AH15" s="598"/>
      <c r="AI15" s="598"/>
      <c r="AJ15" s="599"/>
      <c r="AK15" s="637" t="s">
        <v>342</v>
      </c>
      <c r="AL15" s="638"/>
      <c r="AM15" s="639"/>
      <c r="AN15" s="446"/>
      <c r="AO15" s="272"/>
      <c r="AP15" s="273"/>
      <c r="AQ15" s="286"/>
      <c r="AR15" s="287"/>
      <c r="AS15" s="163"/>
      <c r="AT15" s="163"/>
      <c r="AU15" s="284"/>
      <c r="AV15" s="284"/>
      <c r="AW15" s="284"/>
      <c r="AX15" s="284"/>
      <c r="AY15" s="454"/>
      <c r="AZ15" s="454"/>
    </row>
    <row r="16" spans="1:52" s="304" customFormat="1" ht="22.5" customHeight="1">
      <c r="A16" s="207"/>
      <c r="B16" s="554" t="s">
        <v>335</v>
      </c>
      <c r="C16" s="562"/>
      <c r="D16" s="410" t="s">
        <v>1</v>
      </c>
      <c r="E16" s="411"/>
      <c r="F16" s="421" t="str">
        <f>IFERROR(TEXT($AQ$14,"e"),"")</f>
        <v/>
      </c>
      <c r="G16" s="411" t="s">
        <v>2</v>
      </c>
      <c r="H16" s="411"/>
      <c r="I16" s="421" t="str">
        <f>IFERROR(MONTH($AQ$14),"")</f>
        <v/>
      </c>
      <c r="J16" s="411" t="s">
        <v>3</v>
      </c>
      <c r="K16" s="411"/>
      <c r="L16" s="422" t="str">
        <f>IFERROR(DAY($AQ$14),"")</f>
        <v/>
      </c>
      <c r="M16" s="412" t="s">
        <v>4</v>
      </c>
      <c r="N16" s="412" t="s">
        <v>339</v>
      </c>
      <c r="O16" s="413"/>
      <c r="P16" s="546" t="str">
        <f>IFERROR(IF(AQ17=1,"",IF(AQ17&gt;$AR$13,$AR$13-AQ16+1,AQ17-AQ16+1)),"")</f>
        <v/>
      </c>
      <c r="Q16" s="547"/>
      <c r="R16" s="558" t="s">
        <v>4</v>
      </c>
      <c r="S16" s="695"/>
      <c r="T16" s="696"/>
      <c r="U16" s="558" t="s">
        <v>4</v>
      </c>
      <c r="V16" s="589" t="str">
        <f>IFERROR(IF(P16-S16&lt;0,0,P16-S16),"")</f>
        <v/>
      </c>
      <c r="W16" s="547"/>
      <c r="X16" s="558" t="s">
        <v>4</v>
      </c>
      <c r="Y16" s="700"/>
      <c r="Z16" s="701"/>
      <c r="AA16" s="701"/>
      <c r="AB16" s="701"/>
      <c r="AC16" s="701"/>
      <c r="AD16" s="701"/>
      <c r="AE16" s="701"/>
      <c r="AF16" s="701"/>
      <c r="AG16" s="701"/>
      <c r="AH16" s="701"/>
      <c r="AI16" s="701"/>
      <c r="AJ16" s="701"/>
      <c r="AK16" s="701"/>
      <c r="AL16" s="701"/>
      <c r="AM16" s="702"/>
      <c r="AN16" s="447" t="str">
        <f>IFERROR(IF(AQ13+56&lt;AQ17,"※産後休業期間は"&amp;DATESTRING(AQ13+56)&amp;"までとなります。",""),"")</f>
        <v/>
      </c>
      <c r="AO16" s="274"/>
      <c r="AP16" s="275"/>
      <c r="AQ16" s="287" t="e">
        <f>DATEVALUE(CONCATENATE(D16,F16,G16,I16,J16,L16,M16))</f>
        <v>#VALUE!</v>
      </c>
      <c r="AR16" s="287"/>
      <c r="AS16" s="163"/>
      <c r="AT16" s="287"/>
      <c r="AU16" s="287"/>
      <c r="AV16" s="284"/>
      <c r="AW16" s="284"/>
      <c r="AX16" s="284"/>
      <c r="AY16" s="454"/>
      <c r="AZ16" s="454"/>
    </row>
    <row r="17" spans="1:52" s="304" customFormat="1" ht="22.5" customHeight="1">
      <c r="A17" s="207"/>
      <c r="B17" s="540"/>
      <c r="C17" s="561"/>
      <c r="D17" s="414" t="s">
        <v>1</v>
      </c>
      <c r="E17" s="267"/>
      <c r="F17" s="408"/>
      <c r="G17" s="267" t="s">
        <v>2</v>
      </c>
      <c r="H17" s="267"/>
      <c r="I17" s="408"/>
      <c r="J17" s="267" t="s">
        <v>3</v>
      </c>
      <c r="K17" s="267"/>
      <c r="L17" s="361"/>
      <c r="M17" s="260" t="s">
        <v>4</v>
      </c>
      <c r="N17" s="415" t="s">
        <v>340</v>
      </c>
      <c r="O17" s="415"/>
      <c r="P17" s="548"/>
      <c r="Q17" s="549"/>
      <c r="R17" s="559"/>
      <c r="S17" s="697"/>
      <c r="T17" s="698"/>
      <c r="U17" s="559"/>
      <c r="V17" s="590"/>
      <c r="W17" s="549"/>
      <c r="X17" s="559"/>
      <c r="Y17" s="703"/>
      <c r="Z17" s="701"/>
      <c r="AA17" s="701"/>
      <c r="AB17" s="701"/>
      <c r="AC17" s="701"/>
      <c r="AD17" s="701"/>
      <c r="AE17" s="701"/>
      <c r="AF17" s="701"/>
      <c r="AG17" s="701"/>
      <c r="AH17" s="701"/>
      <c r="AI17" s="701"/>
      <c r="AJ17" s="701"/>
      <c r="AK17" s="701"/>
      <c r="AL17" s="701"/>
      <c r="AM17" s="702"/>
      <c r="AN17" s="448" t="str">
        <f>IFERROR(IF(AQ18&lt;=AQ17,"※対象従業員の育業開始日は産後休業期間の終了日の翌日以降となります。",""),"")</f>
        <v/>
      </c>
      <c r="AO17" s="274"/>
      <c r="AP17" s="275"/>
      <c r="AQ17" s="287" t="e">
        <f t="shared" ref="AQ17:AQ25" si="0">DATEVALUE(CONCATENATE(D17,F17,G17,I17,J17,L17,M17))</f>
        <v>#VALUE!</v>
      </c>
      <c r="AR17" s="287"/>
      <c r="AS17" s="163"/>
      <c r="AT17" s="287"/>
      <c r="AU17" s="287"/>
      <c r="AV17" s="284"/>
      <c r="AW17" s="284"/>
      <c r="AX17" s="284"/>
      <c r="AY17" s="454"/>
      <c r="AZ17" s="454"/>
    </row>
    <row r="18" spans="1:52" ht="22.5" customHeight="1">
      <c r="A18" s="207"/>
      <c r="B18" s="538" t="s">
        <v>344</v>
      </c>
      <c r="C18" s="560"/>
      <c r="D18" s="410" t="s">
        <v>1</v>
      </c>
      <c r="E18" s="411"/>
      <c r="F18" s="359"/>
      <c r="G18" s="411" t="s">
        <v>2</v>
      </c>
      <c r="H18" s="411"/>
      <c r="I18" s="359"/>
      <c r="J18" s="411" t="s">
        <v>3</v>
      </c>
      <c r="K18" s="411"/>
      <c r="L18" s="362"/>
      <c r="M18" s="412" t="s">
        <v>4</v>
      </c>
      <c r="N18" s="412" t="s">
        <v>339</v>
      </c>
      <c r="O18" s="413"/>
      <c r="P18" s="546" t="str">
        <f>IFERROR(IF(AQ19=1,"",IF(AQ19&gt;$AR$13,$AR$13-AQ18+1,AQ19-AQ18+1)),"")</f>
        <v/>
      </c>
      <c r="Q18" s="547"/>
      <c r="R18" s="558" t="s">
        <v>4</v>
      </c>
      <c r="S18" s="695"/>
      <c r="T18" s="696"/>
      <c r="U18" s="558" t="s">
        <v>4</v>
      </c>
      <c r="V18" s="589" t="str">
        <f>IFERROR(IF(P18-S18&lt;0,0,P18-S18),"")</f>
        <v/>
      </c>
      <c r="W18" s="547"/>
      <c r="X18" s="558" t="s">
        <v>4</v>
      </c>
      <c r="Y18" s="416" t="s">
        <v>1</v>
      </c>
      <c r="Z18" s="411"/>
      <c r="AA18" s="359"/>
      <c r="AB18" s="411" t="s">
        <v>2</v>
      </c>
      <c r="AC18" s="411"/>
      <c r="AD18" s="359"/>
      <c r="AE18" s="411" t="s">
        <v>3</v>
      </c>
      <c r="AF18" s="411"/>
      <c r="AG18" s="362"/>
      <c r="AH18" s="412" t="s">
        <v>4</v>
      </c>
      <c r="AI18" s="412" t="s">
        <v>339</v>
      </c>
      <c r="AJ18" s="413"/>
      <c r="AK18" s="546" t="str">
        <f>IFERROR(IF(AT19&gt;AR13,AR13-AT18+1,AT19-AT18+1),"")</f>
        <v/>
      </c>
      <c r="AL18" s="547"/>
      <c r="AM18" s="552" t="s">
        <v>4</v>
      </c>
      <c r="AN18" s="448" t="str">
        <f>IFERROR(IF(AT18&lt;AQ13,"※子の出生以前の休業は対象外です",""),"")</f>
        <v/>
      </c>
      <c r="AO18" s="274"/>
      <c r="AP18" s="276"/>
      <c r="AQ18" s="287" t="e">
        <f t="shared" si="0"/>
        <v>#VALUE!</v>
      </c>
      <c r="AR18" s="287"/>
      <c r="AS18" s="163"/>
      <c r="AT18" s="287" t="e">
        <f t="shared" ref="AT18:AT29" si="1">DATEVALUE(CONCATENATE(Y18,AA18,AB18,AD18,AE18,AG18,AH18))</f>
        <v>#VALUE!</v>
      </c>
      <c r="AU18" s="287"/>
      <c r="AW18" s="288"/>
    </row>
    <row r="19" spans="1:52" ht="22.5" customHeight="1">
      <c r="A19" s="207"/>
      <c r="B19" s="540"/>
      <c r="C19" s="561"/>
      <c r="D19" s="414" t="s">
        <v>1</v>
      </c>
      <c r="E19" s="267"/>
      <c r="F19" s="408"/>
      <c r="G19" s="267" t="s">
        <v>2</v>
      </c>
      <c r="H19" s="267"/>
      <c r="I19" s="408"/>
      <c r="J19" s="267" t="s">
        <v>3</v>
      </c>
      <c r="K19" s="267"/>
      <c r="L19" s="361"/>
      <c r="M19" s="260" t="s">
        <v>4</v>
      </c>
      <c r="N19" s="415" t="s">
        <v>340</v>
      </c>
      <c r="O19" s="415"/>
      <c r="P19" s="548"/>
      <c r="Q19" s="549"/>
      <c r="R19" s="559"/>
      <c r="S19" s="697"/>
      <c r="T19" s="698"/>
      <c r="U19" s="559"/>
      <c r="V19" s="590"/>
      <c r="W19" s="549"/>
      <c r="X19" s="559"/>
      <c r="Y19" s="417" t="s">
        <v>1</v>
      </c>
      <c r="Z19" s="267"/>
      <c r="AA19" s="408"/>
      <c r="AB19" s="267" t="s">
        <v>2</v>
      </c>
      <c r="AC19" s="267"/>
      <c r="AD19" s="408"/>
      <c r="AE19" s="267" t="s">
        <v>3</v>
      </c>
      <c r="AF19" s="267"/>
      <c r="AG19" s="361"/>
      <c r="AH19" s="260" t="s">
        <v>4</v>
      </c>
      <c r="AI19" s="415" t="s">
        <v>340</v>
      </c>
      <c r="AJ19" s="415"/>
      <c r="AK19" s="548"/>
      <c r="AL19" s="549"/>
      <c r="AM19" s="553"/>
      <c r="AN19" s="448" t="str">
        <f>IFERROR(IF(OR(AQ19&gt;$AR$13,AT19&gt;$AR$13),"※2歳の誕生日以降の育業日数は除外しています。",""),"")</f>
        <v/>
      </c>
      <c r="AO19" s="274"/>
      <c r="AP19" s="276"/>
      <c r="AQ19" s="287" t="e">
        <f t="shared" si="0"/>
        <v>#VALUE!</v>
      </c>
      <c r="AR19" s="287"/>
      <c r="AS19" s="163"/>
      <c r="AT19" s="287" t="e">
        <f t="shared" si="1"/>
        <v>#VALUE!</v>
      </c>
      <c r="AU19" s="287"/>
      <c r="AW19" s="288"/>
    </row>
    <row r="20" spans="1:52" ht="22.5" customHeight="1">
      <c r="A20" s="207"/>
      <c r="B20" s="538" t="s">
        <v>345</v>
      </c>
      <c r="C20" s="560"/>
      <c r="D20" s="410" t="s">
        <v>1</v>
      </c>
      <c r="E20" s="411"/>
      <c r="F20" s="359"/>
      <c r="G20" s="411" t="s">
        <v>2</v>
      </c>
      <c r="H20" s="411"/>
      <c r="I20" s="359"/>
      <c r="J20" s="411" t="s">
        <v>3</v>
      </c>
      <c r="K20" s="411"/>
      <c r="L20" s="362"/>
      <c r="M20" s="412" t="s">
        <v>4</v>
      </c>
      <c r="N20" s="412" t="s">
        <v>339</v>
      </c>
      <c r="O20" s="413"/>
      <c r="P20" s="546" t="str">
        <f>IFERROR(IF(AQ21=1,"",IF(AQ21&gt;$AR$13,$AR$13-AQ20+1,AQ21-AQ20+1)),"")</f>
        <v/>
      </c>
      <c r="Q20" s="547"/>
      <c r="R20" s="558" t="s">
        <v>4</v>
      </c>
      <c r="S20" s="695"/>
      <c r="T20" s="696"/>
      <c r="U20" s="558" t="s">
        <v>4</v>
      </c>
      <c r="V20" s="589" t="str">
        <f>IFERROR(IF(P20-S20&lt;0,0,P20-S20),"")</f>
        <v/>
      </c>
      <c r="W20" s="547"/>
      <c r="X20" s="558" t="s">
        <v>4</v>
      </c>
      <c r="Y20" s="416" t="s">
        <v>1</v>
      </c>
      <c r="Z20" s="411"/>
      <c r="AA20" s="359"/>
      <c r="AB20" s="411" t="s">
        <v>2</v>
      </c>
      <c r="AC20" s="411"/>
      <c r="AD20" s="359"/>
      <c r="AE20" s="411" t="s">
        <v>3</v>
      </c>
      <c r="AF20" s="411"/>
      <c r="AG20" s="362"/>
      <c r="AH20" s="412" t="s">
        <v>4</v>
      </c>
      <c r="AI20" s="412" t="s">
        <v>339</v>
      </c>
      <c r="AJ20" s="413"/>
      <c r="AK20" s="546" t="str">
        <f>IFERROR(AT21-AT20+1,"")</f>
        <v/>
      </c>
      <c r="AL20" s="547"/>
      <c r="AM20" s="552" t="s">
        <v>4</v>
      </c>
      <c r="AN20" s="448" t="str">
        <f>IFERROR(IF(AQ20&lt;=AQ19,"※開始日は育業１回目の終了日の翌日以降となります。",""),"")</f>
        <v/>
      </c>
      <c r="AO20" s="274"/>
      <c r="AP20" s="276"/>
      <c r="AQ20" s="287" t="e">
        <f t="shared" si="0"/>
        <v>#VALUE!</v>
      </c>
      <c r="AR20" s="287"/>
      <c r="AT20" s="287" t="e">
        <f t="shared" si="1"/>
        <v>#VALUE!</v>
      </c>
      <c r="AU20" s="287"/>
      <c r="AW20" s="288"/>
    </row>
    <row r="21" spans="1:52" ht="22.5" customHeight="1">
      <c r="A21" s="207"/>
      <c r="B21" s="540"/>
      <c r="C21" s="561"/>
      <c r="D21" s="414" t="s">
        <v>1</v>
      </c>
      <c r="E21" s="267"/>
      <c r="F21" s="408"/>
      <c r="G21" s="267" t="s">
        <v>2</v>
      </c>
      <c r="H21" s="267"/>
      <c r="I21" s="408"/>
      <c r="J21" s="267" t="s">
        <v>3</v>
      </c>
      <c r="K21" s="267"/>
      <c r="L21" s="361"/>
      <c r="M21" s="260" t="s">
        <v>4</v>
      </c>
      <c r="N21" s="415" t="s">
        <v>340</v>
      </c>
      <c r="O21" s="415"/>
      <c r="P21" s="548"/>
      <c r="Q21" s="549"/>
      <c r="R21" s="559"/>
      <c r="S21" s="697"/>
      <c r="T21" s="698"/>
      <c r="U21" s="559"/>
      <c r="V21" s="590"/>
      <c r="W21" s="549"/>
      <c r="X21" s="559"/>
      <c r="Y21" s="417" t="s">
        <v>1</v>
      </c>
      <c r="Z21" s="267"/>
      <c r="AA21" s="408"/>
      <c r="AB21" s="267" t="s">
        <v>2</v>
      </c>
      <c r="AC21" s="267"/>
      <c r="AD21" s="408"/>
      <c r="AE21" s="267" t="s">
        <v>3</v>
      </c>
      <c r="AF21" s="267"/>
      <c r="AG21" s="361"/>
      <c r="AH21" s="260" t="s">
        <v>4</v>
      </c>
      <c r="AI21" s="415" t="s">
        <v>340</v>
      </c>
      <c r="AJ21" s="415"/>
      <c r="AK21" s="548"/>
      <c r="AL21" s="549"/>
      <c r="AM21" s="553"/>
      <c r="AN21" s="448" t="str">
        <f>IFERROR(IF(OR(AQ21&gt;$AR$13,AT21&gt;$AR$13),"※2歳の誕生日以降の育業日数は除外しています。",""),"")</f>
        <v/>
      </c>
      <c r="AO21" s="274"/>
      <c r="AP21" s="276"/>
      <c r="AQ21" s="287" t="e">
        <f t="shared" si="0"/>
        <v>#VALUE!</v>
      </c>
      <c r="AR21" s="287"/>
      <c r="AT21" s="287" t="e">
        <f t="shared" si="1"/>
        <v>#VALUE!</v>
      </c>
      <c r="AU21" s="287"/>
      <c r="AW21" s="288"/>
    </row>
    <row r="22" spans="1:52" ht="22.5" customHeight="1">
      <c r="A22" s="207"/>
      <c r="B22" s="538" t="s">
        <v>346</v>
      </c>
      <c r="C22" s="560"/>
      <c r="D22" s="410" t="s">
        <v>1</v>
      </c>
      <c r="E22" s="411"/>
      <c r="F22" s="359"/>
      <c r="G22" s="411" t="s">
        <v>2</v>
      </c>
      <c r="H22" s="411"/>
      <c r="I22" s="359"/>
      <c r="J22" s="411" t="s">
        <v>3</v>
      </c>
      <c r="K22" s="411"/>
      <c r="L22" s="362"/>
      <c r="M22" s="412" t="s">
        <v>4</v>
      </c>
      <c r="N22" s="412" t="s">
        <v>339</v>
      </c>
      <c r="O22" s="413"/>
      <c r="P22" s="546" t="str">
        <f>IFERROR(IF(AQ23=1,"",IF(AQ23&gt;$AR$13,$AR$13-AQ22+1,AQ23-AQ22+1)),"")</f>
        <v/>
      </c>
      <c r="Q22" s="547"/>
      <c r="R22" s="558" t="s">
        <v>4</v>
      </c>
      <c r="S22" s="695"/>
      <c r="T22" s="696"/>
      <c r="U22" s="558" t="s">
        <v>4</v>
      </c>
      <c r="V22" s="589" t="str">
        <f>IFERROR(IF(P22-S22&lt;0,0,P22-S22),"")</f>
        <v/>
      </c>
      <c r="W22" s="547"/>
      <c r="X22" s="558" t="s">
        <v>4</v>
      </c>
      <c r="Y22" s="416" t="s">
        <v>1</v>
      </c>
      <c r="Z22" s="411"/>
      <c r="AA22" s="359"/>
      <c r="AB22" s="411" t="s">
        <v>2</v>
      </c>
      <c r="AC22" s="411"/>
      <c r="AD22" s="359"/>
      <c r="AE22" s="411" t="s">
        <v>3</v>
      </c>
      <c r="AF22" s="411"/>
      <c r="AG22" s="362"/>
      <c r="AH22" s="412" t="s">
        <v>4</v>
      </c>
      <c r="AI22" s="412" t="s">
        <v>339</v>
      </c>
      <c r="AJ22" s="413"/>
      <c r="AK22" s="546" t="str">
        <f>IFERROR(AT23-AT22+1,"")</f>
        <v/>
      </c>
      <c r="AL22" s="547"/>
      <c r="AM22" s="552" t="s">
        <v>4</v>
      </c>
      <c r="AN22" s="448" t="str">
        <f>IFERROR(IF(AQ22&lt;=AQ21,"※開始日は育業2回目の終了日の翌日以降となります。",""),"")</f>
        <v/>
      </c>
      <c r="AO22" s="274"/>
      <c r="AP22" s="276"/>
      <c r="AQ22" s="287" t="e">
        <f t="shared" si="0"/>
        <v>#VALUE!</v>
      </c>
      <c r="AR22" s="287"/>
      <c r="AT22" s="287" t="e">
        <f t="shared" si="1"/>
        <v>#VALUE!</v>
      </c>
      <c r="AU22" s="287"/>
      <c r="AW22" s="288"/>
    </row>
    <row r="23" spans="1:52" ht="22.5" customHeight="1">
      <c r="A23" s="207"/>
      <c r="B23" s="540"/>
      <c r="C23" s="561"/>
      <c r="D23" s="414" t="s">
        <v>1</v>
      </c>
      <c r="E23" s="267"/>
      <c r="F23" s="408"/>
      <c r="G23" s="267" t="s">
        <v>2</v>
      </c>
      <c r="H23" s="267"/>
      <c r="I23" s="408"/>
      <c r="J23" s="267" t="s">
        <v>3</v>
      </c>
      <c r="K23" s="267"/>
      <c r="L23" s="361"/>
      <c r="M23" s="260" t="s">
        <v>4</v>
      </c>
      <c r="N23" s="415" t="s">
        <v>340</v>
      </c>
      <c r="O23" s="415"/>
      <c r="P23" s="548"/>
      <c r="Q23" s="549"/>
      <c r="R23" s="559"/>
      <c r="S23" s="697"/>
      <c r="T23" s="698"/>
      <c r="U23" s="559"/>
      <c r="V23" s="590"/>
      <c r="W23" s="549"/>
      <c r="X23" s="559"/>
      <c r="Y23" s="417" t="s">
        <v>1</v>
      </c>
      <c r="Z23" s="267"/>
      <c r="AA23" s="408"/>
      <c r="AB23" s="267" t="s">
        <v>2</v>
      </c>
      <c r="AC23" s="267"/>
      <c r="AD23" s="408"/>
      <c r="AE23" s="267" t="s">
        <v>3</v>
      </c>
      <c r="AF23" s="267"/>
      <c r="AG23" s="361"/>
      <c r="AH23" s="260" t="s">
        <v>4</v>
      </c>
      <c r="AI23" s="415" t="s">
        <v>340</v>
      </c>
      <c r="AJ23" s="415"/>
      <c r="AK23" s="548"/>
      <c r="AL23" s="549"/>
      <c r="AM23" s="553"/>
      <c r="AN23" s="448" t="str">
        <f>IFERROR(IF(OR(AT22&gt;$AQ$13+729,AT23&gt;$AQ$13+729),"※子の父の育業は子が2歳までの期間が対象です",""),"")</f>
        <v/>
      </c>
      <c r="AO23" s="274"/>
      <c r="AP23" s="276"/>
      <c r="AQ23" s="287" t="e">
        <f t="shared" si="0"/>
        <v>#VALUE!</v>
      </c>
      <c r="AR23" s="287"/>
      <c r="AT23" s="287" t="e">
        <f t="shared" si="1"/>
        <v>#VALUE!</v>
      </c>
      <c r="AU23" s="287"/>
      <c r="AW23" s="288"/>
    </row>
    <row r="24" spans="1:52" ht="22.5" customHeight="1">
      <c r="A24" s="207"/>
      <c r="B24" s="538" t="s">
        <v>347</v>
      </c>
      <c r="C24" s="539"/>
      <c r="D24" s="410" t="s">
        <v>1</v>
      </c>
      <c r="E24" s="411"/>
      <c r="F24" s="359"/>
      <c r="G24" s="411" t="s">
        <v>2</v>
      </c>
      <c r="H24" s="411"/>
      <c r="I24" s="359"/>
      <c r="J24" s="411" t="s">
        <v>3</v>
      </c>
      <c r="K24" s="411"/>
      <c r="L24" s="362"/>
      <c r="M24" s="412" t="s">
        <v>4</v>
      </c>
      <c r="N24" s="412" t="s">
        <v>339</v>
      </c>
      <c r="O24" s="413"/>
      <c r="P24" s="546" t="str">
        <f>IFERROR(IF(AQ25=1,"",IF(AQ25&gt;$AR$13,$AR$13-AQ24+1,AQ25-AQ24+1)),"")</f>
        <v/>
      </c>
      <c r="Q24" s="547"/>
      <c r="R24" s="558" t="s">
        <v>4</v>
      </c>
      <c r="S24" s="695"/>
      <c r="T24" s="696"/>
      <c r="U24" s="558" t="s">
        <v>4</v>
      </c>
      <c r="V24" s="589" t="str">
        <f>IFERROR(IF(P24-S24&lt;0,0,P24-S24),"")</f>
        <v/>
      </c>
      <c r="W24" s="547"/>
      <c r="X24" s="558" t="s">
        <v>4</v>
      </c>
      <c r="Y24" s="416" t="s">
        <v>1</v>
      </c>
      <c r="Z24" s="411"/>
      <c r="AA24" s="359"/>
      <c r="AB24" s="411" t="s">
        <v>2</v>
      </c>
      <c r="AC24" s="411"/>
      <c r="AD24" s="359"/>
      <c r="AE24" s="411" t="s">
        <v>3</v>
      </c>
      <c r="AF24" s="411"/>
      <c r="AG24" s="362"/>
      <c r="AH24" s="412" t="s">
        <v>4</v>
      </c>
      <c r="AI24" s="412" t="s">
        <v>339</v>
      </c>
      <c r="AJ24" s="413"/>
      <c r="AK24" s="546" t="str">
        <f>IFERROR(AT25-AT24+1,"")</f>
        <v/>
      </c>
      <c r="AL24" s="547"/>
      <c r="AM24" s="552" t="s">
        <v>4</v>
      </c>
      <c r="AN24" s="448" t="str">
        <f>IFERROR(IF(AQ24&lt;=AQ23,"※開始日は育業3回目の終了日の翌日以降となります。",""),"")</f>
        <v/>
      </c>
      <c r="AO24" s="274"/>
      <c r="AP24" s="276"/>
      <c r="AQ24" s="287" t="e">
        <f t="shared" si="0"/>
        <v>#VALUE!</v>
      </c>
      <c r="AR24" s="287"/>
      <c r="AT24" s="287" t="e">
        <f t="shared" si="1"/>
        <v>#VALUE!</v>
      </c>
      <c r="AU24" s="287"/>
      <c r="AW24" s="288"/>
    </row>
    <row r="25" spans="1:52" ht="22.5" customHeight="1">
      <c r="A25" s="207"/>
      <c r="B25" s="540"/>
      <c r="C25" s="541"/>
      <c r="D25" s="418" t="s">
        <v>1</v>
      </c>
      <c r="E25" s="419"/>
      <c r="F25" s="409"/>
      <c r="G25" s="419" t="s">
        <v>2</v>
      </c>
      <c r="H25" s="419"/>
      <c r="I25" s="409"/>
      <c r="J25" s="419" t="s">
        <v>3</v>
      </c>
      <c r="K25" s="419"/>
      <c r="L25" s="363"/>
      <c r="M25" s="415" t="s">
        <v>4</v>
      </c>
      <c r="N25" s="415" t="s">
        <v>340</v>
      </c>
      <c r="O25" s="415"/>
      <c r="P25" s="548"/>
      <c r="Q25" s="549"/>
      <c r="R25" s="559"/>
      <c r="S25" s="697"/>
      <c r="T25" s="698"/>
      <c r="U25" s="559"/>
      <c r="V25" s="590"/>
      <c r="W25" s="549"/>
      <c r="X25" s="559"/>
      <c r="Y25" s="417" t="s">
        <v>1</v>
      </c>
      <c r="Z25" s="267"/>
      <c r="AA25" s="408"/>
      <c r="AB25" s="267" t="s">
        <v>2</v>
      </c>
      <c r="AC25" s="267"/>
      <c r="AD25" s="408"/>
      <c r="AE25" s="267" t="s">
        <v>3</v>
      </c>
      <c r="AF25" s="267"/>
      <c r="AG25" s="361"/>
      <c r="AH25" s="260" t="s">
        <v>4</v>
      </c>
      <c r="AI25" s="415" t="s">
        <v>340</v>
      </c>
      <c r="AJ25" s="415"/>
      <c r="AK25" s="548"/>
      <c r="AL25" s="549"/>
      <c r="AM25" s="553"/>
      <c r="AN25" s="448" t="str">
        <f>IFERROR(IF(OR(AT24&gt;$AQ$13+729,AT25&gt;$AQ$13+729),"※子の父の育業は子が2歳までの期間が対象です",""),"")</f>
        <v/>
      </c>
      <c r="AO25" s="274"/>
      <c r="AP25" s="276"/>
      <c r="AQ25" s="287" t="e">
        <f t="shared" si="0"/>
        <v>#VALUE!</v>
      </c>
      <c r="AR25" s="287"/>
      <c r="AT25" s="287" t="e">
        <f t="shared" si="1"/>
        <v>#VALUE!</v>
      </c>
      <c r="AU25" s="287"/>
      <c r="AW25" s="288"/>
    </row>
    <row r="26" spans="1:52" ht="22.5" customHeight="1">
      <c r="A26" s="207"/>
      <c r="B26" s="554" t="s">
        <v>348</v>
      </c>
      <c r="C26" s="555"/>
      <c r="D26" s="556"/>
      <c r="E26" s="557"/>
      <c r="F26" s="557"/>
      <c r="G26" s="557"/>
      <c r="H26" s="557"/>
      <c r="I26" s="557"/>
      <c r="J26" s="557"/>
      <c r="K26" s="557"/>
      <c r="L26" s="557"/>
      <c r="M26" s="557"/>
      <c r="N26" s="557"/>
      <c r="O26" s="557"/>
      <c r="P26" s="557"/>
      <c r="Q26" s="557"/>
      <c r="R26" s="557"/>
      <c r="S26" s="557"/>
      <c r="T26" s="557"/>
      <c r="U26" s="557"/>
      <c r="V26" s="557"/>
      <c r="W26" s="557"/>
      <c r="X26" s="557"/>
      <c r="Y26" s="416" t="s">
        <v>1</v>
      </c>
      <c r="Z26" s="411"/>
      <c r="AA26" s="359"/>
      <c r="AB26" s="411" t="s">
        <v>2</v>
      </c>
      <c r="AC26" s="411"/>
      <c r="AD26" s="359"/>
      <c r="AE26" s="411" t="s">
        <v>3</v>
      </c>
      <c r="AF26" s="411"/>
      <c r="AG26" s="362"/>
      <c r="AH26" s="412" t="s">
        <v>4</v>
      </c>
      <c r="AI26" s="412" t="s">
        <v>339</v>
      </c>
      <c r="AJ26" s="413"/>
      <c r="AK26" s="546" t="str">
        <f>IFERROR(AT27-AT26+1,"")</f>
        <v/>
      </c>
      <c r="AL26" s="547"/>
      <c r="AM26" s="552" t="s">
        <v>4</v>
      </c>
      <c r="AN26" s="448"/>
      <c r="AO26" s="274"/>
      <c r="AP26" s="276"/>
      <c r="AQ26" s="287"/>
      <c r="AR26" s="287"/>
      <c r="AT26" s="287" t="e">
        <f t="shared" si="1"/>
        <v>#VALUE!</v>
      </c>
      <c r="AU26" s="287"/>
      <c r="AW26" s="288"/>
    </row>
    <row r="27" spans="1:52" ht="22.5" customHeight="1">
      <c r="A27" s="207"/>
      <c r="B27" s="540"/>
      <c r="C27" s="541"/>
      <c r="D27" s="544"/>
      <c r="E27" s="545"/>
      <c r="F27" s="545"/>
      <c r="G27" s="545"/>
      <c r="H27" s="545"/>
      <c r="I27" s="545"/>
      <c r="J27" s="545"/>
      <c r="K27" s="545"/>
      <c r="L27" s="545"/>
      <c r="M27" s="545"/>
      <c r="N27" s="545"/>
      <c r="O27" s="545"/>
      <c r="P27" s="545"/>
      <c r="Q27" s="545"/>
      <c r="R27" s="545"/>
      <c r="S27" s="545"/>
      <c r="T27" s="545"/>
      <c r="U27" s="545"/>
      <c r="V27" s="545"/>
      <c r="W27" s="545"/>
      <c r="X27" s="545"/>
      <c r="Y27" s="420" t="s">
        <v>1</v>
      </c>
      <c r="Z27" s="419"/>
      <c r="AA27" s="409"/>
      <c r="AB27" s="419" t="s">
        <v>2</v>
      </c>
      <c r="AC27" s="419"/>
      <c r="AD27" s="409"/>
      <c r="AE27" s="419" t="s">
        <v>3</v>
      </c>
      <c r="AF27" s="419"/>
      <c r="AG27" s="363"/>
      <c r="AH27" s="415" t="s">
        <v>4</v>
      </c>
      <c r="AI27" s="415" t="s">
        <v>340</v>
      </c>
      <c r="AJ27" s="415"/>
      <c r="AK27" s="548"/>
      <c r="AL27" s="549"/>
      <c r="AM27" s="553"/>
      <c r="AN27" s="448" t="str">
        <f>IFERROR(IF(OR(AT26&gt;$AQ$13+729,AT27&gt;$AQ$13+729),"※子の父の育業は子が2歳までの期間が対象です",""),"")</f>
        <v/>
      </c>
      <c r="AO27" s="274"/>
      <c r="AP27" s="276"/>
      <c r="AQ27" s="287"/>
      <c r="AR27" s="287"/>
      <c r="AT27" s="287" t="e">
        <f t="shared" si="1"/>
        <v>#VALUE!</v>
      </c>
      <c r="AU27" s="287"/>
      <c r="AW27" s="288"/>
    </row>
    <row r="28" spans="1:52" ht="22.5" customHeight="1">
      <c r="A28" s="207"/>
      <c r="B28" s="538" t="s">
        <v>349</v>
      </c>
      <c r="C28" s="539"/>
      <c r="D28" s="542"/>
      <c r="E28" s="543"/>
      <c r="F28" s="543"/>
      <c r="G28" s="543"/>
      <c r="H28" s="543"/>
      <c r="I28" s="543"/>
      <c r="J28" s="543"/>
      <c r="K28" s="543"/>
      <c r="L28" s="543"/>
      <c r="M28" s="543"/>
      <c r="N28" s="543"/>
      <c r="O28" s="543"/>
      <c r="P28" s="543"/>
      <c r="Q28" s="543"/>
      <c r="R28" s="543"/>
      <c r="S28" s="543"/>
      <c r="T28" s="543"/>
      <c r="U28" s="543"/>
      <c r="V28" s="543"/>
      <c r="W28" s="543"/>
      <c r="X28" s="543"/>
      <c r="Y28" s="416" t="s">
        <v>1</v>
      </c>
      <c r="Z28" s="411"/>
      <c r="AA28" s="359"/>
      <c r="AB28" s="411" t="s">
        <v>2</v>
      </c>
      <c r="AC28" s="411"/>
      <c r="AD28" s="359"/>
      <c r="AE28" s="411" t="s">
        <v>3</v>
      </c>
      <c r="AF28" s="411"/>
      <c r="AG28" s="362"/>
      <c r="AH28" s="412" t="s">
        <v>4</v>
      </c>
      <c r="AI28" s="412" t="s">
        <v>339</v>
      </c>
      <c r="AJ28" s="413"/>
      <c r="AK28" s="546" t="str">
        <f>IFERROR(AT29-AT28+1,"")</f>
        <v/>
      </c>
      <c r="AL28" s="547"/>
      <c r="AM28" s="552" t="s">
        <v>4</v>
      </c>
      <c r="AN28" s="448"/>
      <c r="AO28" s="274"/>
      <c r="AP28" s="276"/>
      <c r="AQ28" s="287"/>
      <c r="AR28" s="287"/>
      <c r="AT28" s="287" t="e">
        <f t="shared" si="1"/>
        <v>#VALUE!</v>
      </c>
      <c r="AU28" s="287"/>
      <c r="AW28" s="288"/>
    </row>
    <row r="29" spans="1:52" ht="22.5" customHeight="1">
      <c r="A29" s="207"/>
      <c r="B29" s="540"/>
      <c r="C29" s="541"/>
      <c r="D29" s="544"/>
      <c r="E29" s="545"/>
      <c r="F29" s="545"/>
      <c r="G29" s="545"/>
      <c r="H29" s="545"/>
      <c r="I29" s="545"/>
      <c r="J29" s="545"/>
      <c r="K29" s="545"/>
      <c r="L29" s="545"/>
      <c r="M29" s="545"/>
      <c r="N29" s="545"/>
      <c r="O29" s="545"/>
      <c r="P29" s="545"/>
      <c r="Q29" s="545"/>
      <c r="R29" s="545"/>
      <c r="S29" s="545"/>
      <c r="T29" s="545"/>
      <c r="U29" s="545"/>
      <c r="V29" s="545"/>
      <c r="W29" s="545"/>
      <c r="X29" s="545"/>
      <c r="Y29" s="420" t="s">
        <v>1</v>
      </c>
      <c r="Z29" s="419"/>
      <c r="AA29" s="409"/>
      <c r="AB29" s="419" t="s">
        <v>2</v>
      </c>
      <c r="AC29" s="419"/>
      <c r="AD29" s="409"/>
      <c r="AE29" s="419" t="s">
        <v>3</v>
      </c>
      <c r="AF29" s="419"/>
      <c r="AG29" s="363"/>
      <c r="AH29" s="415" t="s">
        <v>4</v>
      </c>
      <c r="AI29" s="415" t="s">
        <v>340</v>
      </c>
      <c r="AJ29" s="415"/>
      <c r="AK29" s="548"/>
      <c r="AL29" s="549"/>
      <c r="AM29" s="553"/>
      <c r="AN29" s="448" t="str">
        <f>IFERROR(IF(OR(AT28&gt;$AQ$13+729,AT29&gt;$AQ$13+729),"※子の父の育業は子が2歳までの期間が対象です",""),"")</f>
        <v/>
      </c>
      <c r="AO29" s="274"/>
      <c r="AP29" s="276"/>
      <c r="AQ29" s="287"/>
      <c r="AR29" s="287"/>
      <c r="AT29" s="287" t="e">
        <f t="shared" si="1"/>
        <v>#VALUE!</v>
      </c>
      <c r="AU29" s="287"/>
      <c r="AW29" s="288"/>
    </row>
    <row r="30" spans="1:52" ht="45" customHeight="1">
      <c r="A30" s="207"/>
      <c r="B30" s="532" t="s">
        <v>355</v>
      </c>
      <c r="C30" s="533"/>
      <c r="D30" s="533"/>
      <c r="E30" s="533"/>
      <c r="F30" s="534"/>
      <c r="G30" s="534"/>
      <c r="H30" s="534"/>
      <c r="I30" s="535"/>
      <c r="J30" s="378" t="s">
        <v>314</v>
      </c>
      <c r="K30" s="225"/>
      <c r="L30" s="225"/>
      <c r="M30" s="225" t="s">
        <v>141</v>
      </c>
      <c r="N30" s="225"/>
      <c r="O30" s="225"/>
      <c r="P30" s="536" t="str">
        <f>IFERROR(IF(AQ18-AQ17&gt;1,SUM(V18,V20,V22,V24),SUM(V16,V18,V20,V22,V24)),"")</f>
        <v/>
      </c>
      <c r="Q30" s="536"/>
      <c r="R30" s="225"/>
      <c r="S30" s="225" t="s">
        <v>4</v>
      </c>
      <c r="T30" s="225"/>
      <c r="U30" s="225"/>
      <c r="V30" s="225"/>
      <c r="W30" s="225"/>
      <c r="X30" s="355"/>
      <c r="Y30" s="307" t="s">
        <v>313</v>
      </c>
      <c r="Z30" s="223"/>
      <c r="AA30" s="223"/>
      <c r="AB30" s="223"/>
      <c r="AC30" s="223" t="s">
        <v>141</v>
      </c>
      <c r="AD30" s="223"/>
      <c r="AE30" s="223"/>
      <c r="AF30" s="537" t="str">
        <f>IF(SUM(AK18:AL29)=0,"",SUM(AK18:AL29))</f>
        <v/>
      </c>
      <c r="AG30" s="537"/>
      <c r="AH30" s="223"/>
      <c r="AI30" s="223" t="s">
        <v>4</v>
      </c>
      <c r="AJ30" s="360"/>
      <c r="AK30" s="360"/>
      <c r="AL30" s="360"/>
      <c r="AM30" s="212"/>
      <c r="AN30" s="448" t="str">
        <f>IF(P30="","",IF(OR(P30&lt;180,P30&gt;=364),"※従業員の育業取得日数合計は180日以上、364日未満である事が要件です。令和6年2月29日が含まれる連続した育業で、364日になる場合はお問い合わせください。",""))</f>
        <v/>
      </c>
      <c r="AO30" s="267"/>
      <c r="AP30" s="277"/>
      <c r="AQ30" s="287"/>
      <c r="AR30" s="358" t="s">
        <v>350</v>
      </c>
      <c r="AS30" s="290">
        <f>_xlfn.AGGREGATE(4,6,AQ19,AQ21,AQ23,AQ25)</f>
        <v>0</v>
      </c>
      <c r="AT30" s="291" t="s">
        <v>143</v>
      </c>
      <c r="AU30" s="290" t="str">
        <f>IF(AS30=0,"",AS30+1)</f>
        <v/>
      </c>
    </row>
    <row r="31" spans="1:52" ht="45" customHeight="1" thickBot="1">
      <c r="A31" s="207"/>
      <c r="B31" s="583" t="s">
        <v>142</v>
      </c>
      <c r="C31" s="584"/>
      <c r="D31" s="584"/>
      <c r="E31" s="584"/>
      <c r="F31" s="584"/>
      <c r="G31" s="584"/>
      <c r="H31" s="584"/>
      <c r="I31" s="585"/>
      <c r="J31" s="210"/>
      <c r="K31" s="211" t="s">
        <v>1</v>
      </c>
      <c r="L31" s="211"/>
      <c r="M31" s="211" t="str">
        <f>IFERROR(TEXT($AU$30,"e"),"")</f>
        <v/>
      </c>
      <c r="N31" s="211" t="s">
        <v>2</v>
      </c>
      <c r="O31" s="693" t="str">
        <f>IFERROR(TEXT($AU$30,"m"),"")</f>
        <v/>
      </c>
      <c r="P31" s="694"/>
      <c r="Q31" s="211" t="s">
        <v>3</v>
      </c>
      <c r="R31" s="211" t="s">
        <v>312</v>
      </c>
      <c r="S31" s="211" t="str">
        <f>IFERROR(TEXT($AU$30,"d"),"")</f>
        <v/>
      </c>
      <c r="T31" s="211" t="s">
        <v>4</v>
      </c>
      <c r="U31" s="211"/>
      <c r="V31" s="211"/>
      <c r="W31" s="211"/>
      <c r="X31" s="356"/>
      <c r="Y31" s="586"/>
      <c r="Z31" s="587"/>
      <c r="AA31" s="587"/>
      <c r="AB31" s="587"/>
      <c r="AC31" s="587"/>
      <c r="AD31" s="587"/>
      <c r="AE31" s="587"/>
      <c r="AF31" s="587"/>
      <c r="AG31" s="587"/>
      <c r="AH31" s="587"/>
      <c r="AI31" s="587"/>
      <c r="AJ31" s="587"/>
      <c r="AK31" s="587"/>
      <c r="AL31" s="587"/>
      <c r="AM31" s="588"/>
      <c r="AN31" s="449" t="str">
        <f>IF(AF30=0,"",IF(AF30&lt;30,"※子の父の育業は30日以上であることが要件です。",""))</f>
        <v/>
      </c>
      <c r="AO31" s="278"/>
      <c r="AP31" s="279"/>
      <c r="AQ31" s="287"/>
      <c r="AR31" s="287"/>
    </row>
    <row r="32" spans="1:52" ht="23.25" customHeight="1">
      <c r="B32" s="220"/>
      <c r="C32" s="209"/>
      <c r="D32" s="222"/>
      <c r="E32" s="222"/>
      <c r="F32" s="222"/>
      <c r="G32" s="222"/>
      <c r="H32" s="222"/>
      <c r="I32" s="222"/>
      <c r="J32" s="222"/>
      <c r="K32" s="220"/>
      <c r="L32" s="220"/>
      <c r="M32" s="220"/>
      <c r="N32" s="220"/>
      <c r="O32" s="220"/>
      <c r="P32" s="220"/>
      <c r="Q32" s="220"/>
      <c r="R32" s="221"/>
      <c r="S32" s="221"/>
      <c r="T32" s="221"/>
      <c r="U32" s="221"/>
      <c r="V32" s="221"/>
      <c r="W32" s="221"/>
      <c r="X32" s="222"/>
      <c r="Y32" s="221"/>
      <c r="Z32" s="221"/>
      <c r="AA32" s="221"/>
      <c r="AB32" s="221"/>
      <c r="AC32" s="221"/>
      <c r="AD32" s="221"/>
      <c r="AE32" s="221"/>
      <c r="AF32" s="221"/>
      <c r="AG32" s="221"/>
      <c r="AH32" s="221"/>
      <c r="AI32" s="221"/>
      <c r="AJ32" s="221"/>
      <c r="AK32" s="221"/>
      <c r="AL32" s="221"/>
      <c r="AM32" s="221"/>
      <c r="AN32" s="450"/>
      <c r="AO32" s="280"/>
      <c r="AQ32" s="289"/>
      <c r="AR32" s="290"/>
      <c r="AS32" s="291"/>
      <c r="AT32" s="290"/>
      <c r="AU32" s="292"/>
    </row>
    <row r="33" spans="1:52" ht="13.5" customHeight="1">
      <c r="B33" s="563" t="s">
        <v>324</v>
      </c>
      <c r="C33" s="564"/>
      <c r="D33" s="564"/>
      <c r="E33" s="564"/>
      <c r="F33" s="564"/>
      <c r="G33" s="564"/>
      <c r="H33" s="564"/>
      <c r="I33" s="565"/>
      <c r="J33" s="56"/>
      <c r="K33" s="574"/>
      <c r="L33" s="574"/>
      <c r="M33" s="56"/>
      <c r="N33" s="56"/>
      <c r="O33" s="56"/>
      <c r="P33" s="56"/>
      <c r="Q33" s="56"/>
      <c r="R33" s="56"/>
      <c r="S33" s="56"/>
      <c r="T33" s="56"/>
      <c r="U33" s="56"/>
      <c r="V33" s="56"/>
      <c r="W33" s="56"/>
      <c r="X33" s="354"/>
      <c r="Y33" s="213"/>
      <c r="Z33" s="213"/>
      <c r="AA33" s="213"/>
      <c r="AB33" s="213"/>
      <c r="AC33" s="213"/>
      <c r="AD33" s="213"/>
      <c r="AE33" s="213"/>
      <c r="AF33" s="213"/>
      <c r="AG33" s="213"/>
      <c r="AH33" s="213"/>
      <c r="AI33" s="213"/>
      <c r="AJ33" s="213"/>
      <c r="AK33" s="213"/>
      <c r="AL33" s="213"/>
      <c r="AM33" s="214"/>
      <c r="AN33" s="450"/>
      <c r="AO33" s="280"/>
      <c r="AP33" s="264" t="s">
        <v>328</v>
      </c>
      <c r="AR33" s="282"/>
      <c r="AS33" s="282"/>
      <c r="AT33" s="282"/>
    </row>
    <row r="34" spans="1:52" ht="13.5" customHeight="1">
      <c r="B34" s="566"/>
      <c r="C34" s="567"/>
      <c r="D34" s="567"/>
      <c r="E34" s="567"/>
      <c r="F34" s="567"/>
      <c r="G34" s="567"/>
      <c r="H34" s="567"/>
      <c r="I34" s="568"/>
      <c r="J34" s="215"/>
      <c r="K34" s="575"/>
      <c r="L34" s="575"/>
      <c r="M34" s="215" t="s">
        <v>319</v>
      </c>
      <c r="N34" s="215"/>
      <c r="O34" s="215"/>
      <c r="P34" s="215"/>
      <c r="Q34" s="215"/>
      <c r="R34" s="215"/>
      <c r="S34" s="215"/>
      <c r="T34" s="215"/>
      <c r="U34" s="215"/>
      <c r="V34" s="215"/>
      <c r="W34" s="215"/>
      <c r="X34" s="222"/>
      <c r="Y34" s="221"/>
      <c r="Z34" s="221"/>
      <c r="AA34" s="221"/>
      <c r="AB34" s="221"/>
      <c r="AC34" s="221"/>
      <c r="AD34" s="221"/>
      <c r="AE34" s="221"/>
      <c r="AF34" s="221"/>
      <c r="AG34" s="221"/>
      <c r="AH34" s="221"/>
      <c r="AI34" s="221"/>
      <c r="AJ34" s="221"/>
      <c r="AK34" s="221"/>
      <c r="AL34" s="221"/>
      <c r="AM34" s="216"/>
      <c r="AN34" s="450"/>
      <c r="AO34" s="280"/>
      <c r="AQ34" s="281" t="b">
        <v>0</v>
      </c>
      <c r="AR34" s="282"/>
      <c r="AS34" s="282"/>
      <c r="AT34" s="282"/>
    </row>
    <row r="35" spans="1:52" ht="23.25" customHeight="1">
      <c r="B35" s="569"/>
      <c r="C35" s="570"/>
      <c r="D35" s="570"/>
      <c r="E35" s="570"/>
      <c r="F35" s="570"/>
      <c r="G35" s="570"/>
      <c r="H35" s="570"/>
      <c r="I35" s="568"/>
      <c r="J35" s="380"/>
      <c r="K35" s="380"/>
      <c r="L35" s="380"/>
      <c r="M35" s="380"/>
      <c r="N35" s="380"/>
      <c r="O35" s="215"/>
      <c r="P35" s="215" t="s">
        <v>320</v>
      </c>
      <c r="Q35" s="215"/>
      <c r="R35" s="215"/>
      <c r="S35" s="261"/>
      <c r="T35" s="215" t="s">
        <v>321</v>
      </c>
      <c r="U35" s="215"/>
      <c r="V35" s="215"/>
      <c r="W35" s="215"/>
      <c r="X35" s="222"/>
      <c r="Y35" s="221"/>
      <c r="Z35" s="262"/>
      <c r="AA35" s="221" t="s">
        <v>322</v>
      </c>
      <c r="AB35" s="221"/>
      <c r="AC35" s="221"/>
      <c r="AD35" s="221"/>
      <c r="AE35" s="221"/>
      <c r="AF35" s="221"/>
      <c r="AG35" s="221"/>
      <c r="AH35" s="221"/>
      <c r="AI35" s="221"/>
      <c r="AJ35" s="221"/>
      <c r="AK35" s="221"/>
      <c r="AL35" s="221"/>
      <c r="AM35" s="216"/>
      <c r="AN35" s="450"/>
      <c r="AO35" s="280"/>
      <c r="AQ35" s="281" t="b">
        <v>0</v>
      </c>
      <c r="AR35" s="281" t="b">
        <v>0</v>
      </c>
      <c r="AS35" s="281" t="b">
        <v>0</v>
      </c>
      <c r="AT35" s="282"/>
    </row>
    <row r="36" spans="1:52" s="303" customFormat="1">
      <c r="A36" s="42"/>
      <c r="B36" s="569"/>
      <c r="C36" s="570"/>
      <c r="D36" s="570"/>
      <c r="E36" s="570"/>
      <c r="F36" s="570"/>
      <c r="G36" s="570"/>
      <c r="H36" s="570"/>
      <c r="I36" s="568"/>
      <c r="J36" s="376"/>
      <c r="K36" s="376"/>
      <c r="L36" s="376"/>
      <c r="M36" s="376"/>
      <c r="N36" s="376"/>
      <c r="O36" s="224"/>
      <c r="P36" s="224"/>
      <c r="Q36" s="224"/>
      <c r="R36" s="224"/>
      <c r="S36" s="224"/>
      <c r="T36" s="224"/>
      <c r="U36" s="224"/>
      <c r="V36" s="224"/>
      <c r="W36" s="224"/>
      <c r="X36" s="222"/>
      <c r="Y36" s="221"/>
      <c r="Z36" s="221"/>
      <c r="AA36" s="221"/>
      <c r="AB36" s="221"/>
      <c r="AC36" s="221"/>
      <c r="AD36" s="221"/>
      <c r="AE36" s="221"/>
      <c r="AF36" s="221"/>
      <c r="AG36" s="221"/>
      <c r="AH36" s="221"/>
      <c r="AI36" s="221"/>
      <c r="AJ36" s="221"/>
      <c r="AK36" s="221"/>
      <c r="AL36" s="221"/>
      <c r="AM36" s="216"/>
      <c r="AN36" s="450"/>
      <c r="AO36" s="280"/>
      <c r="AP36" s="264"/>
      <c r="AQ36" s="281"/>
      <c r="AR36" s="281"/>
      <c r="AS36" s="160"/>
      <c r="AT36" s="160"/>
      <c r="AU36" s="282"/>
      <c r="AV36" s="293"/>
      <c r="AW36" s="293"/>
      <c r="AX36" s="293"/>
      <c r="AY36" s="264"/>
      <c r="AZ36" s="264"/>
    </row>
    <row r="37" spans="1:52" s="303" customFormat="1">
      <c r="A37" s="42"/>
      <c r="B37" s="569"/>
      <c r="C37" s="570"/>
      <c r="D37" s="570"/>
      <c r="E37" s="570"/>
      <c r="F37" s="570"/>
      <c r="G37" s="570"/>
      <c r="H37" s="570"/>
      <c r="I37" s="568"/>
      <c r="J37" s="224"/>
      <c r="K37" s="576"/>
      <c r="L37" s="577"/>
      <c r="M37" s="224" t="s">
        <v>325</v>
      </c>
      <c r="N37" s="224"/>
      <c r="O37" s="224"/>
      <c r="P37" s="224"/>
      <c r="Q37" s="224"/>
      <c r="R37" s="224"/>
      <c r="S37" s="224"/>
      <c r="T37" s="224"/>
      <c r="U37" s="224"/>
      <c r="V37" s="224"/>
      <c r="W37" s="224"/>
      <c r="X37" s="222"/>
      <c r="Y37" s="221"/>
      <c r="Z37" s="221"/>
      <c r="AA37" s="221"/>
      <c r="AB37" s="221"/>
      <c r="AC37" s="221"/>
      <c r="AD37" s="221"/>
      <c r="AE37" s="221"/>
      <c r="AF37" s="221"/>
      <c r="AG37" s="221"/>
      <c r="AH37" s="221"/>
      <c r="AI37" s="221"/>
      <c r="AJ37" s="221"/>
      <c r="AK37" s="221"/>
      <c r="AL37" s="221"/>
      <c r="AM37" s="216"/>
      <c r="AN37" s="450"/>
      <c r="AO37" s="280"/>
      <c r="AP37" s="264"/>
      <c r="AQ37" s="281" t="b">
        <v>0</v>
      </c>
      <c r="AR37" s="281"/>
      <c r="AS37" s="160"/>
      <c r="AT37" s="160"/>
      <c r="AU37" s="282"/>
      <c r="AV37" s="293"/>
      <c r="AW37" s="293"/>
      <c r="AX37" s="293"/>
      <c r="AY37" s="264"/>
      <c r="AZ37" s="264"/>
    </row>
    <row r="38" spans="1:52" s="303" customFormat="1">
      <c r="A38" s="42"/>
      <c r="B38" s="569"/>
      <c r="C38" s="570"/>
      <c r="D38" s="570"/>
      <c r="E38" s="570"/>
      <c r="F38" s="570"/>
      <c r="G38" s="570"/>
      <c r="H38" s="570"/>
      <c r="I38" s="568"/>
      <c r="J38" s="224"/>
      <c r="K38" s="224"/>
      <c r="L38" s="224"/>
      <c r="M38" s="224"/>
      <c r="N38" s="224"/>
      <c r="O38" s="224"/>
      <c r="P38" s="224" t="s">
        <v>326</v>
      </c>
      <c r="Q38" s="224"/>
      <c r="R38" s="224"/>
      <c r="S38" s="224"/>
      <c r="T38" s="224"/>
      <c r="U38" s="224"/>
      <c r="V38" s="224"/>
      <c r="W38" s="224"/>
      <c r="X38" s="222"/>
      <c r="Y38" s="221"/>
      <c r="Z38" s="221"/>
      <c r="AA38" s="221"/>
      <c r="AB38" s="221"/>
      <c r="AC38" s="221"/>
      <c r="AD38" s="221"/>
      <c r="AE38" s="221"/>
      <c r="AF38" s="221"/>
      <c r="AG38" s="221"/>
      <c r="AH38" s="221"/>
      <c r="AI38" s="221"/>
      <c r="AJ38" s="221"/>
      <c r="AK38" s="221"/>
      <c r="AL38" s="221"/>
      <c r="AM38" s="216"/>
      <c r="AN38" s="450"/>
      <c r="AO38" s="280"/>
      <c r="AP38" s="264"/>
      <c r="AQ38" s="281"/>
      <c r="AR38" s="281"/>
      <c r="AS38" s="160"/>
      <c r="AT38" s="160"/>
      <c r="AU38" s="282"/>
      <c r="AV38" s="293"/>
      <c r="AW38" s="293"/>
      <c r="AX38" s="293"/>
      <c r="AY38" s="264"/>
      <c r="AZ38" s="264"/>
    </row>
    <row r="39" spans="1:52" s="303" customFormat="1">
      <c r="A39" s="42"/>
      <c r="B39" s="569"/>
      <c r="C39" s="570"/>
      <c r="D39" s="570"/>
      <c r="E39" s="570"/>
      <c r="F39" s="570"/>
      <c r="G39" s="570"/>
      <c r="H39" s="570"/>
      <c r="I39" s="568"/>
      <c r="J39" s="224"/>
      <c r="K39" s="224"/>
      <c r="L39" s="224"/>
      <c r="M39" s="224"/>
      <c r="N39" s="224"/>
      <c r="O39" s="224"/>
      <c r="P39" s="578"/>
      <c r="Q39" s="579"/>
      <c r="R39" s="579"/>
      <c r="S39" s="579"/>
      <c r="T39" s="579"/>
      <c r="U39" s="579"/>
      <c r="V39" s="579"/>
      <c r="W39" s="579"/>
      <c r="X39" s="579"/>
      <c r="Y39" s="579"/>
      <c r="Z39" s="579"/>
      <c r="AA39" s="579"/>
      <c r="AB39" s="579"/>
      <c r="AC39" s="579"/>
      <c r="AD39" s="579"/>
      <c r="AE39" s="579"/>
      <c r="AF39" s="579"/>
      <c r="AG39" s="579"/>
      <c r="AH39" s="579"/>
      <c r="AI39" s="221"/>
      <c r="AJ39" s="221"/>
      <c r="AK39" s="221"/>
      <c r="AL39" s="221"/>
      <c r="AM39" s="216"/>
      <c r="AN39" s="450"/>
      <c r="AO39" s="280"/>
      <c r="AP39" s="264"/>
      <c r="AQ39" s="281"/>
      <c r="AR39" s="281"/>
      <c r="AS39" s="160"/>
      <c r="AT39" s="160"/>
      <c r="AU39" s="282"/>
      <c r="AV39" s="293"/>
      <c r="AW39" s="293"/>
      <c r="AX39" s="293"/>
      <c r="AY39" s="264"/>
      <c r="AZ39" s="264"/>
    </row>
    <row r="40" spans="1:52" s="303" customFormat="1">
      <c r="A40" s="42"/>
      <c r="B40" s="569"/>
      <c r="C40" s="570"/>
      <c r="D40" s="570"/>
      <c r="E40" s="570"/>
      <c r="F40" s="570"/>
      <c r="G40" s="570"/>
      <c r="H40" s="570"/>
      <c r="I40" s="568"/>
      <c r="J40" s="224"/>
      <c r="K40" s="224"/>
      <c r="L40" s="224"/>
      <c r="M40" s="224"/>
      <c r="N40" s="224"/>
      <c r="O40" s="224"/>
      <c r="P40" s="579"/>
      <c r="Q40" s="579"/>
      <c r="R40" s="579"/>
      <c r="S40" s="579"/>
      <c r="T40" s="579"/>
      <c r="U40" s="579"/>
      <c r="V40" s="579"/>
      <c r="W40" s="579"/>
      <c r="X40" s="579"/>
      <c r="Y40" s="579"/>
      <c r="Z40" s="579"/>
      <c r="AA40" s="579"/>
      <c r="AB40" s="579"/>
      <c r="AC40" s="579"/>
      <c r="AD40" s="579"/>
      <c r="AE40" s="579"/>
      <c r="AF40" s="579"/>
      <c r="AG40" s="579"/>
      <c r="AH40" s="579"/>
      <c r="AI40" s="221"/>
      <c r="AJ40" s="221"/>
      <c r="AK40" s="221"/>
      <c r="AL40" s="221"/>
      <c r="AM40" s="216"/>
      <c r="AN40" s="450"/>
      <c r="AO40" s="280"/>
      <c r="AP40" s="264"/>
      <c r="AQ40" s="281"/>
      <c r="AR40" s="281"/>
      <c r="AS40" s="160"/>
      <c r="AT40" s="160"/>
      <c r="AU40" s="282"/>
      <c r="AV40" s="293"/>
      <c r="AW40" s="293"/>
      <c r="AX40" s="293"/>
      <c r="AY40" s="264"/>
      <c r="AZ40" s="264"/>
    </row>
    <row r="41" spans="1:52">
      <c r="B41" s="569"/>
      <c r="C41" s="570"/>
      <c r="D41" s="570"/>
      <c r="E41" s="570"/>
      <c r="F41" s="570"/>
      <c r="G41" s="570"/>
      <c r="H41" s="570"/>
      <c r="I41" s="568"/>
      <c r="J41" s="215"/>
      <c r="K41" s="215"/>
      <c r="L41" s="215"/>
      <c r="M41" s="215"/>
      <c r="N41" s="215"/>
      <c r="O41" s="215"/>
      <c r="P41" s="579"/>
      <c r="Q41" s="579"/>
      <c r="R41" s="579"/>
      <c r="S41" s="579"/>
      <c r="T41" s="579"/>
      <c r="U41" s="579"/>
      <c r="V41" s="579"/>
      <c r="W41" s="579"/>
      <c r="X41" s="579"/>
      <c r="Y41" s="579"/>
      <c r="Z41" s="579"/>
      <c r="AA41" s="579"/>
      <c r="AB41" s="579"/>
      <c r="AC41" s="579"/>
      <c r="AD41" s="579"/>
      <c r="AE41" s="579"/>
      <c r="AF41" s="579"/>
      <c r="AG41" s="579"/>
      <c r="AH41" s="579"/>
      <c r="AI41" s="221"/>
      <c r="AJ41" s="221"/>
      <c r="AK41" s="221"/>
      <c r="AL41" s="221"/>
      <c r="AM41" s="216"/>
      <c r="AN41" s="450"/>
      <c r="AO41" s="280"/>
    </row>
    <row r="42" spans="1:52">
      <c r="B42" s="569"/>
      <c r="C42" s="570"/>
      <c r="D42" s="570"/>
      <c r="E42" s="570"/>
      <c r="F42" s="570"/>
      <c r="G42" s="570"/>
      <c r="H42" s="570"/>
      <c r="I42" s="568"/>
      <c r="J42" s="215"/>
      <c r="K42" s="215"/>
      <c r="L42" s="215"/>
      <c r="M42" s="215"/>
      <c r="N42" s="215"/>
      <c r="O42" s="215"/>
      <c r="P42" s="215"/>
      <c r="Q42" s="215"/>
      <c r="R42" s="215"/>
      <c r="S42" s="215"/>
      <c r="T42" s="215"/>
      <c r="U42" s="215"/>
      <c r="V42" s="215"/>
      <c r="W42" s="215"/>
      <c r="X42" s="357"/>
      <c r="Y42" s="215"/>
      <c r="Z42" s="215"/>
      <c r="AA42" s="215"/>
      <c r="AB42" s="215"/>
      <c r="AC42" s="215"/>
      <c r="AD42" s="215"/>
      <c r="AE42" s="215"/>
      <c r="AF42" s="215"/>
      <c r="AG42" s="215"/>
      <c r="AH42" s="215"/>
      <c r="AI42" s="215"/>
      <c r="AJ42" s="215"/>
      <c r="AK42" s="215"/>
      <c r="AL42" s="215"/>
      <c r="AM42" s="306"/>
    </row>
    <row r="43" spans="1:52">
      <c r="B43" s="569"/>
      <c r="C43" s="570"/>
      <c r="D43" s="570"/>
      <c r="E43" s="570"/>
      <c r="F43" s="570"/>
      <c r="G43" s="570"/>
      <c r="H43" s="570"/>
      <c r="I43" s="568"/>
      <c r="J43" s="215"/>
      <c r="K43" s="575"/>
      <c r="L43" s="580"/>
      <c r="M43" s="215" t="s">
        <v>327</v>
      </c>
      <c r="N43" s="215"/>
      <c r="O43" s="215"/>
      <c r="P43" s="215"/>
      <c r="Q43" s="215"/>
      <c r="R43" s="215"/>
      <c r="S43" s="215"/>
      <c r="T43" s="215"/>
      <c r="U43" s="215"/>
      <c r="V43" s="215"/>
      <c r="W43" s="215"/>
      <c r="X43" s="357"/>
      <c r="Y43" s="215"/>
      <c r="Z43" s="215"/>
      <c r="AA43" s="215"/>
      <c r="AB43" s="215"/>
      <c r="AC43" s="215"/>
      <c r="AD43" s="215"/>
      <c r="AE43" s="215"/>
      <c r="AF43" s="215"/>
      <c r="AG43" s="215"/>
      <c r="AH43" s="215"/>
      <c r="AI43" s="215"/>
      <c r="AJ43" s="215"/>
      <c r="AK43" s="215"/>
      <c r="AL43" s="215"/>
      <c r="AM43" s="306"/>
      <c r="AQ43" s="281" t="b">
        <v>0</v>
      </c>
    </row>
    <row r="44" spans="1:52">
      <c r="B44" s="569"/>
      <c r="C44" s="570"/>
      <c r="D44" s="570"/>
      <c r="E44" s="570"/>
      <c r="F44" s="570"/>
      <c r="G44" s="570"/>
      <c r="H44" s="570"/>
      <c r="I44" s="568"/>
      <c r="J44" s="215"/>
      <c r="K44" s="215"/>
      <c r="L44" s="215"/>
      <c r="M44" s="215"/>
      <c r="N44" s="215"/>
      <c r="O44" s="215"/>
      <c r="P44" s="215"/>
      <c r="Q44" s="215"/>
      <c r="R44" s="215"/>
      <c r="S44" s="215"/>
      <c r="T44" s="215"/>
      <c r="U44" s="215"/>
      <c r="V44" s="215"/>
      <c r="W44" s="215"/>
      <c r="X44" s="357"/>
      <c r="Y44" s="215"/>
      <c r="Z44" s="215"/>
      <c r="AA44" s="215"/>
      <c r="AB44" s="215"/>
      <c r="AC44" s="215"/>
      <c r="AD44" s="215"/>
      <c r="AE44" s="215"/>
      <c r="AF44" s="215"/>
      <c r="AG44" s="215"/>
      <c r="AH44" s="215"/>
      <c r="AI44" s="215"/>
      <c r="AJ44" s="215"/>
      <c r="AK44" s="215"/>
      <c r="AL44" s="215"/>
      <c r="AM44" s="306"/>
    </row>
    <row r="45" spans="1:52">
      <c r="B45" s="569"/>
      <c r="C45" s="570"/>
      <c r="D45" s="570"/>
      <c r="E45" s="570"/>
      <c r="F45" s="570"/>
      <c r="G45" s="570"/>
      <c r="H45" s="570"/>
      <c r="I45" s="568"/>
      <c r="J45" s="215"/>
      <c r="K45" s="575"/>
      <c r="L45" s="580"/>
      <c r="M45" s="215" t="s">
        <v>323</v>
      </c>
      <c r="N45" s="215"/>
      <c r="O45" s="215"/>
      <c r="P45" s="215"/>
      <c r="Q45" s="215"/>
      <c r="R45" s="215"/>
      <c r="S45" s="215"/>
      <c r="T45" s="215"/>
      <c r="U45" s="215"/>
      <c r="V45" s="215"/>
      <c r="W45" s="215"/>
      <c r="X45" s="357"/>
      <c r="Y45" s="215"/>
      <c r="Z45" s="215"/>
      <c r="AA45" s="215"/>
      <c r="AB45" s="215"/>
      <c r="AC45" s="215"/>
      <c r="AD45" s="215"/>
      <c r="AE45" s="215"/>
      <c r="AF45" s="215"/>
      <c r="AG45" s="215"/>
      <c r="AH45" s="215"/>
      <c r="AI45" s="215"/>
      <c r="AJ45" s="215"/>
      <c r="AK45" s="215"/>
      <c r="AL45" s="215"/>
      <c r="AM45" s="306"/>
      <c r="AQ45" s="281" t="b">
        <v>0</v>
      </c>
    </row>
    <row r="46" spans="1:52">
      <c r="B46" s="569"/>
      <c r="C46" s="570"/>
      <c r="D46" s="570"/>
      <c r="E46" s="570"/>
      <c r="F46" s="570"/>
      <c r="G46" s="570"/>
      <c r="H46" s="570"/>
      <c r="I46" s="568"/>
      <c r="J46" s="215"/>
      <c r="K46" s="215"/>
      <c r="L46" s="215"/>
      <c r="M46" s="215"/>
      <c r="N46" s="215"/>
      <c r="O46" s="215"/>
      <c r="P46" s="581"/>
      <c r="Q46" s="582"/>
      <c r="R46" s="582"/>
      <c r="S46" s="582"/>
      <c r="T46" s="582"/>
      <c r="U46" s="582"/>
      <c r="V46" s="582"/>
      <c r="W46" s="582"/>
      <c r="X46" s="582"/>
      <c r="Y46" s="582"/>
      <c r="Z46" s="582"/>
      <c r="AA46" s="582"/>
      <c r="AB46" s="582"/>
      <c r="AC46" s="582"/>
      <c r="AD46" s="582"/>
      <c r="AE46" s="582"/>
      <c r="AF46" s="582"/>
      <c r="AG46" s="582"/>
      <c r="AH46" s="582"/>
      <c r="AI46" s="215"/>
      <c r="AJ46" s="215"/>
      <c r="AK46" s="215"/>
      <c r="AL46" s="215"/>
      <c r="AM46" s="306"/>
    </row>
    <row r="47" spans="1:52">
      <c r="B47" s="569"/>
      <c r="C47" s="570"/>
      <c r="D47" s="570"/>
      <c r="E47" s="570"/>
      <c r="F47" s="570"/>
      <c r="G47" s="570"/>
      <c r="H47" s="570"/>
      <c r="I47" s="568"/>
      <c r="J47" s="215"/>
      <c r="K47" s="215"/>
      <c r="L47" s="215"/>
      <c r="M47" s="215"/>
      <c r="N47" s="215"/>
      <c r="O47" s="215"/>
      <c r="P47" s="582"/>
      <c r="Q47" s="582"/>
      <c r="R47" s="582"/>
      <c r="S47" s="582"/>
      <c r="T47" s="582"/>
      <c r="U47" s="582"/>
      <c r="V47" s="582"/>
      <c r="W47" s="582"/>
      <c r="X47" s="582"/>
      <c r="Y47" s="582"/>
      <c r="Z47" s="582"/>
      <c r="AA47" s="582"/>
      <c r="AB47" s="582"/>
      <c r="AC47" s="582"/>
      <c r="AD47" s="582"/>
      <c r="AE47" s="582"/>
      <c r="AF47" s="582"/>
      <c r="AG47" s="582"/>
      <c r="AH47" s="582"/>
      <c r="AI47" s="215"/>
      <c r="AJ47" s="215"/>
      <c r="AK47" s="215"/>
      <c r="AL47" s="215"/>
      <c r="AM47" s="306"/>
    </row>
    <row r="48" spans="1:52">
      <c r="B48" s="569"/>
      <c r="C48" s="570"/>
      <c r="D48" s="570"/>
      <c r="E48" s="570"/>
      <c r="F48" s="570"/>
      <c r="G48" s="570"/>
      <c r="H48" s="570"/>
      <c r="I48" s="568"/>
      <c r="J48" s="215"/>
      <c r="K48" s="215"/>
      <c r="L48" s="215"/>
      <c r="M48" s="215"/>
      <c r="N48" s="215"/>
      <c r="O48" s="215"/>
      <c r="P48" s="582"/>
      <c r="Q48" s="582"/>
      <c r="R48" s="582"/>
      <c r="S48" s="582"/>
      <c r="T48" s="582"/>
      <c r="U48" s="582"/>
      <c r="V48" s="582"/>
      <c r="W48" s="582"/>
      <c r="X48" s="582"/>
      <c r="Y48" s="582"/>
      <c r="Z48" s="582"/>
      <c r="AA48" s="582"/>
      <c r="AB48" s="582"/>
      <c r="AC48" s="582"/>
      <c r="AD48" s="582"/>
      <c r="AE48" s="582"/>
      <c r="AF48" s="582"/>
      <c r="AG48" s="582"/>
      <c r="AH48" s="582"/>
      <c r="AI48" s="215"/>
      <c r="AJ48" s="215"/>
      <c r="AK48" s="215"/>
      <c r="AL48" s="215"/>
      <c r="AM48" s="306"/>
    </row>
    <row r="49" spans="2:39">
      <c r="B49" s="571"/>
      <c r="C49" s="572"/>
      <c r="D49" s="572"/>
      <c r="E49" s="572"/>
      <c r="F49" s="572"/>
      <c r="G49" s="572"/>
      <c r="H49" s="572"/>
      <c r="I49" s="573"/>
      <c r="J49" s="205"/>
      <c r="K49" s="205"/>
      <c r="L49" s="205"/>
      <c r="M49" s="205"/>
      <c r="N49" s="205"/>
      <c r="O49" s="205"/>
      <c r="P49" s="205"/>
      <c r="Q49" s="205"/>
      <c r="R49" s="205"/>
      <c r="S49" s="205"/>
      <c r="T49" s="205"/>
      <c r="U49" s="205"/>
      <c r="V49" s="205"/>
      <c r="W49" s="205"/>
      <c r="X49" s="355"/>
      <c r="Y49" s="205"/>
      <c r="Z49" s="205"/>
      <c r="AA49" s="205"/>
      <c r="AB49" s="205"/>
      <c r="AC49" s="205"/>
      <c r="AD49" s="205"/>
      <c r="AE49" s="205"/>
      <c r="AF49" s="205"/>
      <c r="AG49" s="205"/>
      <c r="AH49" s="205"/>
      <c r="AI49" s="205"/>
      <c r="AJ49" s="205"/>
      <c r="AK49" s="205"/>
      <c r="AL49" s="205"/>
      <c r="AM49" s="217"/>
    </row>
  </sheetData>
  <sheetProtection algorithmName="SHA-512" hashValue="OfwnsCzH60SlAOes/yacb9Qz3Q62Zt+XoXuY5+3GpHK6Rj6/a3biPZWBe7hld9kyoMGANB+0XChh30o4wWMcAQ==" saltValue="bgHo1LH631T7IP+Ts9EN+w==" spinCount="100000" sheet="1" formatCells="0" formatColumns="0" formatRows="0" selectLockedCells="1"/>
  <mergeCells count="101">
    <mergeCell ref="AA2:AM2"/>
    <mergeCell ref="O31:P31"/>
    <mergeCell ref="V20:W21"/>
    <mergeCell ref="V22:W23"/>
    <mergeCell ref="V24:W25"/>
    <mergeCell ref="AK18:AL19"/>
    <mergeCell ref="AK20:AL21"/>
    <mergeCell ref="AK22:AL23"/>
    <mergeCell ref="AK24:AL25"/>
    <mergeCell ref="P22:Q23"/>
    <mergeCell ref="P24:Q25"/>
    <mergeCell ref="S16:T17"/>
    <mergeCell ref="S18:T19"/>
    <mergeCell ref="S20:T21"/>
    <mergeCell ref="S22:T23"/>
    <mergeCell ref="S24:T25"/>
    <mergeCell ref="P16:Q17"/>
    <mergeCell ref="S3:Z3"/>
    <mergeCell ref="Y16:AM17"/>
    <mergeCell ref="AM18:AM19"/>
    <mergeCell ref="V18:W19"/>
    <mergeCell ref="AM20:AM21"/>
    <mergeCell ref="R16:R17"/>
    <mergeCell ref="AM28:AM29"/>
    <mergeCell ref="B6:G10"/>
    <mergeCell ref="H6:M6"/>
    <mergeCell ref="N6:AG6"/>
    <mergeCell ref="H9:M10"/>
    <mergeCell ref="N9:AG9"/>
    <mergeCell ref="C4:AM4"/>
    <mergeCell ref="AH6:AM8"/>
    <mergeCell ref="H7:M7"/>
    <mergeCell ref="N7:AG7"/>
    <mergeCell ref="H8:M8"/>
    <mergeCell ref="N8:AG8"/>
    <mergeCell ref="AH9:AM10"/>
    <mergeCell ref="N10:T10"/>
    <mergeCell ref="U10:AF10"/>
    <mergeCell ref="B11:G11"/>
    <mergeCell ref="H11:AM11"/>
    <mergeCell ref="D15:O15"/>
    <mergeCell ref="AG12:AH12"/>
    <mergeCell ref="Y14:AM14"/>
    <mergeCell ref="B14:X14"/>
    <mergeCell ref="B12:G13"/>
    <mergeCell ref="H12:M12"/>
    <mergeCell ref="N12:AB12"/>
    <mergeCell ref="AC12:AF13"/>
    <mergeCell ref="H13:M13"/>
    <mergeCell ref="N13:AB13"/>
    <mergeCell ref="B15:C15"/>
    <mergeCell ref="P15:R15"/>
    <mergeCell ref="S15:U15"/>
    <mergeCell ref="Y15:AJ15"/>
    <mergeCell ref="AK15:AM15"/>
    <mergeCell ref="V15:X15"/>
    <mergeCell ref="U20:U21"/>
    <mergeCell ref="U16:U17"/>
    <mergeCell ref="X16:X17"/>
    <mergeCell ref="P18:Q19"/>
    <mergeCell ref="B20:C21"/>
    <mergeCell ref="U18:U19"/>
    <mergeCell ref="X18:X19"/>
    <mergeCell ref="R18:R19"/>
    <mergeCell ref="B18:C19"/>
    <mergeCell ref="V16:W17"/>
    <mergeCell ref="P20:Q21"/>
    <mergeCell ref="B33:I49"/>
    <mergeCell ref="K33:L33"/>
    <mergeCell ref="K34:L34"/>
    <mergeCell ref="K37:L37"/>
    <mergeCell ref="P39:AH41"/>
    <mergeCell ref="K43:L43"/>
    <mergeCell ref="K45:L45"/>
    <mergeCell ref="P46:AH48"/>
    <mergeCell ref="B31:I31"/>
    <mergeCell ref="Y31:AM31"/>
    <mergeCell ref="B30:I30"/>
    <mergeCell ref="P30:Q30"/>
    <mergeCell ref="AF30:AG30"/>
    <mergeCell ref="B28:C29"/>
    <mergeCell ref="D28:X29"/>
    <mergeCell ref="AK28:AL29"/>
    <mergeCell ref="AJ1:AM1"/>
    <mergeCell ref="AM26:AM27"/>
    <mergeCell ref="AM24:AM25"/>
    <mergeCell ref="B26:C27"/>
    <mergeCell ref="D26:X27"/>
    <mergeCell ref="AK26:AL27"/>
    <mergeCell ref="AM22:AM23"/>
    <mergeCell ref="B24:C25"/>
    <mergeCell ref="U22:U23"/>
    <mergeCell ref="X22:X23"/>
    <mergeCell ref="R22:R23"/>
    <mergeCell ref="X24:X25"/>
    <mergeCell ref="R24:R25"/>
    <mergeCell ref="U24:U25"/>
    <mergeCell ref="B22:C23"/>
    <mergeCell ref="B16:C17"/>
    <mergeCell ref="X20:X21"/>
    <mergeCell ref="R20:R21"/>
  </mergeCells>
  <phoneticPr fontId="11"/>
  <conditionalFormatting sqref="F17:F25 I17:I25 L17:L25">
    <cfRule type="containsBlanks" dxfId="167" priority="5">
      <formula>LEN(TRIM(F17))=0</formula>
    </cfRule>
  </conditionalFormatting>
  <conditionalFormatting sqref="H11">
    <cfRule type="containsBlanks" dxfId="166" priority="29">
      <formula>LEN(TRIM(H11))=0</formula>
    </cfRule>
  </conditionalFormatting>
  <conditionalFormatting sqref="K34 K37 K43 K45">
    <cfRule type="expression" priority="19" stopIfTrue="1">
      <formula>OR($AQ$34=TRUE,$AQ$37=TRUE,$AQ$43=TRUE,$AQ$45=TRUE)</formula>
    </cfRule>
  </conditionalFormatting>
  <conditionalFormatting sqref="K34">
    <cfRule type="expression" dxfId="165" priority="20">
      <formula>$AQ$34=FALSE</formula>
    </cfRule>
  </conditionalFormatting>
  <conditionalFormatting sqref="K37">
    <cfRule type="expression" dxfId="164" priority="40">
      <formula>$AQ$37=FALSE</formula>
    </cfRule>
  </conditionalFormatting>
  <conditionalFormatting sqref="K43">
    <cfRule type="expression" dxfId="163" priority="22">
      <formula>$AQ$43=FALSE</formula>
    </cfRule>
  </conditionalFormatting>
  <conditionalFormatting sqref="K45:L45">
    <cfRule type="expression" dxfId="162" priority="21">
      <formula>$AQ$45=FALSE</formula>
    </cfRule>
  </conditionalFormatting>
  <conditionalFormatting sqref="N12:AB13">
    <cfRule type="containsBlanks" dxfId="161" priority="23">
      <formula>LEN(TRIM(N12))=0</formula>
    </cfRule>
  </conditionalFormatting>
  <conditionalFormatting sqref="N6:AG9">
    <cfRule type="containsBlanks" dxfId="160" priority="25">
      <formula>LEN(TRIM(N6))=0</formula>
    </cfRule>
  </conditionalFormatting>
  <conditionalFormatting sqref="O35">
    <cfRule type="expression" priority="15" stopIfTrue="1">
      <formula>OR($AQ$35=TRUE,$AR$35=TRUE,$AS$35=TRUE)</formula>
    </cfRule>
    <cfRule type="expression" dxfId="159" priority="18">
      <formula>$AQ$34=TRUE</formula>
    </cfRule>
  </conditionalFormatting>
  <conditionalFormatting sqref="P39:AH41">
    <cfRule type="expression" dxfId="158" priority="17">
      <formula>AND($P$39="",$AQ$37=TRUE)</formula>
    </cfRule>
  </conditionalFormatting>
  <conditionalFormatting sqref="P46:AH48">
    <cfRule type="expression" dxfId="157" priority="16">
      <formula>AND($K$45="",$AQ$45=TRUE)</formula>
    </cfRule>
  </conditionalFormatting>
  <conditionalFormatting sqref="S35">
    <cfRule type="expression" priority="13" stopIfTrue="1">
      <formula>OR($AQ$35=TRUE,$AR$35=TRUE,$AS$35=TRUE)</formula>
    </cfRule>
    <cfRule type="expression" dxfId="156" priority="14">
      <formula>$AQ$34=TRUE</formula>
    </cfRule>
  </conditionalFormatting>
  <conditionalFormatting sqref="S16:T25 AA18:AA29 AD18:AD29 AG18:AG29">
    <cfRule type="containsBlanks" dxfId="155" priority="4">
      <formula>LEN(TRIM(S16))=0</formula>
    </cfRule>
  </conditionalFormatting>
  <conditionalFormatting sqref="U10:AF10">
    <cfRule type="notContainsBlanks" dxfId="154" priority="1">
      <formula>LEN(TRIM(U10))&gt;0</formula>
    </cfRule>
    <cfRule type="expression" dxfId="153" priority="2">
      <formula>$N$9&lt;&gt;""</formula>
    </cfRule>
  </conditionalFormatting>
  <conditionalFormatting sqref="Z35">
    <cfRule type="expression" priority="11" stopIfTrue="1">
      <formula>OR($AQ$35=TRUE,$AR$35=TRUE,$AS$35=TRUE)</formula>
    </cfRule>
    <cfRule type="expression" dxfId="152" priority="12">
      <formula>$AQ$34=TRUE</formula>
    </cfRule>
  </conditionalFormatting>
  <conditionalFormatting sqref="AH13 AJ13 AL13">
    <cfRule type="containsBlanks" dxfId="151" priority="6">
      <formula>LEN(TRIM(AH13))=0</formula>
    </cfRule>
  </conditionalFormatting>
  <conditionalFormatting sqref="AH6:AJ10">
    <cfRule type="expression" dxfId="150" priority="33">
      <formula>$AQ$9=FALSE</formula>
    </cfRule>
  </conditionalFormatting>
  <dataValidations count="4">
    <dataValidation type="custom" imeMode="halfKatakana" allowBlank="1" showInputMessage="1" showErrorMessage="1" error="半角カタカナで入力してください" sqref="H6 H8 N6:AG6 N8:AG8" xr:uid="{C236EF17-285D-4291-8887-28DF4855B9A4}">
      <formula1>LEN(H6)=LENB(H6)</formula1>
    </dataValidation>
    <dataValidation imeMode="hiragana" allowBlank="1" showInputMessage="1" showErrorMessage="1" sqref="H7" xr:uid="{AD34B8EF-5DA0-45BD-878D-70627DAFC650}"/>
    <dataValidation type="custom" imeMode="halfKatakana" allowBlank="1" showInputMessage="1" showErrorMessage="1" error="半角ｶﾀｶﾅで入力してください" sqref="H12" xr:uid="{58992750-D401-4727-8BA6-7780993C9D9A}">
      <formula1>LEN(H12)=LENB(H12)</formula1>
    </dataValidation>
    <dataValidation type="custom" imeMode="halfKatakana" allowBlank="1" showInputMessage="1" showErrorMessage="1" sqref="N12:AB12" xr:uid="{2C018B11-BDA5-467B-A094-7E0CB46CFB54}">
      <formula1>LEN(N6)=LENB(N6)</formula1>
    </dataValidation>
  </dataValidations>
  <pageMargins left="0.62992125984251968" right="0" top="0.74803149606299213" bottom="0.74803149606299213" header="0.31496062992125984" footer="0.31496062992125984"/>
  <pageSetup paperSize="9" scale="76" orientation="portrait" blackAndWhite="1" r:id="rId1"/>
  <headerFooter>
    <oddFooter xml:space="preserve">&amp;C2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3425" r:id="rId4" name="Check Box 1">
              <controlPr locked="0" defaultSize="0" autoFill="0" autoLine="0" autoPict="0">
                <anchor moveWithCells="1">
                  <from>
                    <xdr:col>35</xdr:col>
                    <xdr:colOff>95250</xdr:colOff>
                    <xdr:row>8</xdr:row>
                    <xdr:rowOff>38100</xdr:rowOff>
                  </from>
                  <to>
                    <xdr:col>37</xdr:col>
                    <xdr:colOff>0</xdr:colOff>
                    <xdr:row>8</xdr:row>
                    <xdr:rowOff>276225</xdr:rowOff>
                  </to>
                </anchor>
              </controlPr>
            </control>
          </mc:Choice>
        </mc:AlternateContent>
        <mc:AlternateContent xmlns:mc="http://schemas.openxmlformats.org/markup-compatibility/2006">
          <mc:Choice Requires="x14">
            <control shapeId="103426" r:id="rId5" name="Check Box 2">
              <controlPr locked="0" defaultSize="0" autoFill="0" autoLine="0" autoPict="0">
                <anchor moveWithCells="1">
                  <from>
                    <xdr:col>14</xdr:col>
                    <xdr:colOff>19050</xdr:colOff>
                    <xdr:row>34</xdr:row>
                    <xdr:rowOff>66675</xdr:rowOff>
                  </from>
                  <to>
                    <xdr:col>15</xdr:col>
                    <xdr:colOff>85725</xdr:colOff>
                    <xdr:row>35</xdr:row>
                    <xdr:rowOff>76200</xdr:rowOff>
                  </to>
                </anchor>
              </controlPr>
            </control>
          </mc:Choice>
        </mc:AlternateContent>
        <mc:AlternateContent xmlns:mc="http://schemas.openxmlformats.org/markup-compatibility/2006">
          <mc:Choice Requires="x14">
            <control shapeId="103427" r:id="rId6" name="Check Box 3">
              <controlPr locked="0" defaultSize="0" autoFill="0" autoLine="0" autoPict="0">
                <anchor moveWithCells="1">
                  <from>
                    <xdr:col>18</xdr:col>
                    <xdr:colOff>9525</xdr:colOff>
                    <xdr:row>34</xdr:row>
                    <xdr:rowOff>66675</xdr:rowOff>
                  </from>
                  <to>
                    <xdr:col>19</xdr:col>
                    <xdr:colOff>76200</xdr:colOff>
                    <xdr:row>35</xdr:row>
                    <xdr:rowOff>76200</xdr:rowOff>
                  </to>
                </anchor>
              </controlPr>
            </control>
          </mc:Choice>
        </mc:AlternateContent>
        <mc:AlternateContent xmlns:mc="http://schemas.openxmlformats.org/markup-compatibility/2006">
          <mc:Choice Requires="x14">
            <control shapeId="103428" r:id="rId7" name="Check Box 4">
              <controlPr locked="0" defaultSize="0" autoFill="0" autoLine="0" autoPict="0">
                <anchor moveWithCells="1">
                  <from>
                    <xdr:col>25</xdr:col>
                    <xdr:colOff>9525</xdr:colOff>
                    <xdr:row>34</xdr:row>
                    <xdr:rowOff>66675</xdr:rowOff>
                  </from>
                  <to>
                    <xdr:col>26</xdr:col>
                    <xdr:colOff>95250</xdr:colOff>
                    <xdr:row>35</xdr:row>
                    <xdr:rowOff>76200</xdr:rowOff>
                  </to>
                </anchor>
              </controlPr>
            </control>
          </mc:Choice>
        </mc:AlternateContent>
        <mc:AlternateContent xmlns:mc="http://schemas.openxmlformats.org/markup-compatibility/2006">
          <mc:Choice Requires="x14">
            <control shapeId="103429" r:id="rId8" name="Check Box 5">
              <controlPr locked="0" defaultSize="0" autoFill="0" autoLine="0" autoPict="0">
                <anchor moveWithCells="1">
                  <from>
                    <xdr:col>10</xdr:col>
                    <xdr:colOff>190500</xdr:colOff>
                    <xdr:row>32</xdr:row>
                    <xdr:rowOff>114300</xdr:rowOff>
                  </from>
                  <to>
                    <xdr:col>12</xdr:col>
                    <xdr:colOff>0</xdr:colOff>
                    <xdr:row>34</xdr:row>
                    <xdr:rowOff>76200</xdr:rowOff>
                  </to>
                </anchor>
              </controlPr>
            </control>
          </mc:Choice>
        </mc:AlternateContent>
        <mc:AlternateContent xmlns:mc="http://schemas.openxmlformats.org/markup-compatibility/2006">
          <mc:Choice Requires="x14">
            <control shapeId="103430" r:id="rId9" name="Check Box 6">
              <controlPr locked="0" defaultSize="0" autoFill="0" autoLine="0" autoPict="0">
                <anchor moveWithCells="1">
                  <from>
                    <xdr:col>10</xdr:col>
                    <xdr:colOff>190500</xdr:colOff>
                    <xdr:row>35</xdr:row>
                    <xdr:rowOff>123825</xdr:rowOff>
                  </from>
                  <to>
                    <xdr:col>12</xdr:col>
                    <xdr:colOff>0</xdr:colOff>
                    <xdr:row>37</xdr:row>
                    <xdr:rowOff>85725</xdr:rowOff>
                  </to>
                </anchor>
              </controlPr>
            </control>
          </mc:Choice>
        </mc:AlternateContent>
        <mc:AlternateContent xmlns:mc="http://schemas.openxmlformats.org/markup-compatibility/2006">
          <mc:Choice Requires="x14">
            <control shapeId="103431" r:id="rId10" name="Check Box 7">
              <controlPr locked="0" defaultSize="0" autoFill="0" autoLine="0" autoPict="0">
                <anchor moveWithCells="1">
                  <from>
                    <xdr:col>10</xdr:col>
                    <xdr:colOff>190500</xdr:colOff>
                    <xdr:row>41</xdr:row>
                    <xdr:rowOff>114300</xdr:rowOff>
                  </from>
                  <to>
                    <xdr:col>12</xdr:col>
                    <xdr:colOff>0</xdr:colOff>
                    <xdr:row>43</xdr:row>
                    <xdr:rowOff>76200</xdr:rowOff>
                  </to>
                </anchor>
              </controlPr>
            </control>
          </mc:Choice>
        </mc:AlternateContent>
        <mc:AlternateContent xmlns:mc="http://schemas.openxmlformats.org/markup-compatibility/2006">
          <mc:Choice Requires="x14">
            <control shapeId="103432" r:id="rId11" name="Check Box 8">
              <controlPr locked="0" defaultSize="0" autoFill="0" autoLine="0" autoPict="0">
                <anchor moveWithCells="1">
                  <from>
                    <xdr:col>10</xdr:col>
                    <xdr:colOff>190500</xdr:colOff>
                    <xdr:row>43</xdr:row>
                    <xdr:rowOff>104775</xdr:rowOff>
                  </from>
                  <to>
                    <xdr:col>12</xdr:col>
                    <xdr:colOff>0</xdr:colOff>
                    <xdr:row>45</xdr:row>
                    <xdr:rowOff>66675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4">
        <x14:dataValidation type="list" allowBlank="1" showInputMessage="1" showErrorMessage="1" xr:uid="{CF84DFA4-D052-418A-B377-BDFE3A47B664}">
          <x14:formula1>
            <xm:f>入力規則!$F$4:$F$7</xm:f>
          </x14:formula1>
          <xm:sqref>AH13 F17:F25</xm:sqref>
        </x14:dataValidation>
        <x14:dataValidation type="list" allowBlank="1" showInputMessage="1" showErrorMessage="1" xr:uid="{FA59F950-50F2-4CA1-97CD-5F66D43C467F}">
          <x14:formula1>
            <xm:f>入力規則!$G$2:$G$13</xm:f>
          </x14:formula1>
          <xm:sqref>AJ13 AD18:AD29 I17:I25</xm:sqref>
        </x14:dataValidation>
        <x14:dataValidation type="list" allowBlank="1" showInputMessage="1" showErrorMessage="1" xr:uid="{957C1E37-CE08-4BBB-8466-74C0954EBC02}">
          <x14:formula1>
            <xm:f>入力規則!$H$2:$H$32</xm:f>
          </x14:formula1>
          <xm:sqref>AL13 AG18:AG29 L17:L25</xm:sqref>
        </x14:dataValidation>
        <x14:dataValidation type="list" allowBlank="1" showInputMessage="1" showErrorMessage="1" xr:uid="{752E4380-DA74-4D7E-A166-119C26761142}">
          <x14:formula1>
            <xm:f>入力規則!$F$4:$F$8</xm:f>
          </x14:formula1>
          <xm:sqref>AA18:AA29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1E7066-70BD-4E5C-8469-E420A230E719}">
  <sheetPr>
    <tabColor rgb="FF00B050"/>
    <pageSetUpPr fitToPage="1"/>
  </sheetPr>
  <dimension ref="B1:AA32"/>
  <sheetViews>
    <sheetView showGridLines="0" zoomScaleNormal="100" zoomScaleSheetLayoutView="100" workbookViewId="0">
      <selection activeCell="E7" sqref="E7"/>
    </sheetView>
  </sheetViews>
  <sheetFormatPr defaultColWidth="9" defaultRowHeight="13.5"/>
  <cols>
    <col min="1" max="1" width="1.375" style="60" customWidth="1"/>
    <col min="2" max="2" width="3.125" style="60" customWidth="1"/>
    <col min="3" max="11" width="3.625" style="60" customWidth="1"/>
    <col min="12" max="12" width="3.375" style="60" customWidth="1"/>
    <col min="13" max="19" width="3.625" style="60" customWidth="1"/>
    <col min="20" max="20" width="12.75" style="60" customWidth="1"/>
    <col min="21" max="21" width="7.25" style="60" customWidth="1"/>
    <col min="22" max="22" width="5.625" style="61" customWidth="1"/>
    <col min="23" max="24" width="9" style="61" customWidth="1"/>
    <col min="25" max="26" width="9" style="60" hidden="1" customWidth="1"/>
    <col min="27" max="27" width="9" style="60" customWidth="1"/>
    <col min="28" max="16384" width="9" style="60"/>
  </cols>
  <sheetData>
    <row r="1" spans="2:27" ht="19.5" customHeight="1">
      <c r="R1" s="721" t="str">
        <f>申１!$Y$1</f>
        <v>令和７年度協力</v>
      </c>
      <c r="S1" s="721"/>
      <c r="T1" s="721"/>
      <c r="U1" s="721"/>
      <c r="Y1" s="65"/>
      <c r="Z1" s="65"/>
    </row>
    <row r="2" spans="2:27">
      <c r="P2" s="720" t="str">
        <f>IF(申１!Q11="","",申１!Q11)</f>
        <v/>
      </c>
      <c r="Q2" s="720"/>
      <c r="R2" s="720"/>
      <c r="S2" s="720"/>
      <c r="T2" s="720"/>
      <c r="U2" s="720"/>
      <c r="Y2" s="65"/>
      <c r="Z2" s="65"/>
    </row>
    <row r="3" spans="2:27" s="39" customFormat="1" ht="27" customHeight="1">
      <c r="B3" s="229">
        <v>4</v>
      </c>
      <c r="C3" s="455" t="s">
        <v>157</v>
      </c>
      <c r="D3" s="455"/>
      <c r="E3" s="455"/>
      <c r="F3" s="455"/>
      <c r="G3" s="455"/>
      <c r="H3" s="455"/>
      <c r="I3" s="455"/>
      <c r="J3" s="455"/>
      <c r="K3" s="455"/>
      <c r="L3" s="455"/>
      <c r="V3" s="66"/>
      <c r="W3" s="26"/>
      <c r="X3" s="26"/>
      <c r="Y3" s="24"/>
      <c r="Z3" s="24"/>
    </row>
    <row r="4" spans="2:27" s="39" customFormat="1" ht="21" customHeight="1">
      <c r="B4" s="75"/>
      <c r="C4" s="491" t="s">
        <v>363</v>
      </c>
      <c r="D4" s="491"/>
      <c r="E4" s="491"/>
      <c r="F4" s="491"/>
      <c r="G4" s="491"/>
      <c r="H4" s="491"/>
      <c r="I4" s="491"/>
      <c r="J4" s="491"/>
      <c r="K4" s="491"/>
      <c r="L4" s="491"/>
      <c r="M4" s="55"/>
      <c r="N4" s="74" t="s">
        <v>156</v>
      </c>
      <c r="O4" s="73"/>
      <c r="P4" s="73"/>
      <c r="Q4" s="74" t="s">
        <v>155</v>
      </c>
      <c r="R4" s="73"/>
      <c r="S4" s="38"/>
      <c r="T4" s="38"/>
      <c r="U4" s="38"/>
      <c r="V4" s="71"/>
      <c r="W4" s="71"/>
      <c r="X4" s="26"/>
      <c r="Y4" s="72" t="b">
        <v>0</v>
      </c>
      <c r="Z4" s="72" t="b">
        <v>0</v>
      </c>
    </row>
    <row r="5" spans="2:27" s="39" customFormat="1" ht="27.75" customHeight="1">
      <c r="B5" s="36" t="s">
        <v>154</v>
      </c>
      <c r="C5" s="36"/>
      <c r="D5" s="36"/>
      <c r="E5" s="36"/>
      <c r="F5" s="36"/>
      <c r="G5" s="36"/>
      <c r="H5" s="36"/>
      <c r="I5" s="36"/>
      <c r="J5" s="36"/>
      <c r="K5" s="36"/>
      <c r="L5" s="40"/>
      <c r="M5" s="40"/>
      <c r="N5" s="40"/>
      <c r="O5" s="40"/>
      <c r="P5" s="40"/>
      <c r="Q5" s="40"/>
      <c r="R5" s="40"/>
      <c r="S5" s="40"/>
      <c r="T5" s="40"/>
      <c r="U5" s="40"/>
      <c r="V5" s="71"/>
      <c r="W5" s="71"/>
      <c r="X5" s="26"/>
      <c r="Y5" s="24"/>
      <c r="Z5" s="24"/>
    </row>
    <row r="6" spans="2:27" s="39" customFormat="1" ht="46.5" customHeight="1">
      <c r="B6" s="70"/>
      <c r="C6" s="704" t="s">
        <v>153</v>
      </c>
      <c r="D6" s="477"/>
      <c r="E6" s="477"/>
      <c r="F6" s="477"/>
      <c r="G6" s="477"/>
      <c r="H6" s="477"/>
      <c r="I6" s="477"/>
      <c r="J6" s="477"/>
      <c r="K6" s="514"/>
      <c r="L6" s="591" t="s">
        <v>152</v>
      </c>
      <c r="M6" s="598"/>
      <c r="N6" s="598"/>
      <c r="O6" s="598"/>
      <c r="P6" s="598"/>
      <c r="Q6" s="598"/>
      <c r="R6" s="598"/>
      <c r="S6" s="598"/>
      <c r="T6" s="598"/>
      <c r="U6" s="599"/>
      <c r="V6" s="69"/>
      <c r="W6" s="26"/>
      <c r="X6" s="26"/>
      <c r="Y6" s="24"/>
      <c r="Z6" s="24"/>
      <c r="AA6" s="99"/>
    </row>
    <row r="7" spans="2:27" s="39" customFormat="1" ht="30" customHeight="1">
      <c r="B7" s="87">
        <v>1</v>
      </c>
      <c r="C7" s="705" t="s">
        <v>1</v>
      </c>
      <c r="D7" s="706"/>
      <c r="E7" s="88"/>
      <c r="F7" s="89" t="s">
        <v>2</v>
      </c>
      <c r="G7" s="88"/>
      <c r="H7" s="89" t="s">
        <v>3</v>
      </c>
      <c r="I7" s="88"/>
      <c r="J7" s="89" t="s">
        <v>4</v>
      </c>
      <c r="K7" s="90"/>
      <c r="L7" s="707"/>
      <c r="M7" s="708"/>
      <c r="N7" s="708"/>
      <c r="O7" s="708"/>
      <c r="P7" s="708"/>
      <c r="Q7" s="708"/>
      <c r="R7" s="708"/>
      <c r="S7" s="708"/>
      <c r="T7" s="708"/>
      <c r="U7" s="709"/>
      <c r="V7" s="69"/>
      <c r="W7" s="26"/>
      <c r="X7" s="26"/>
      <c r="Y7" s="24"/>
      <c r="Z7" s="24"/>
    </row>
    <row r="8" spans="2:27" s="39" customFormat="1" ht="30" customHeight="1">
      <c r="B8" s="95">
        <v>2</v>
      </c>
      <c r="C8" s="710" t="s">
        <v>1</v>
      </c>
      <c r="D8" s="711"/>
      <c r="E8" s="96"/>
      <c r="F8" s="97" t="s">
        <v>2</v>
      </c>
      <c r="G8" s="96"/>
      <c r="H8" s="97" t="s">
        <v>3</v>
      </c>
      <c r="I8" s="96"/>
      <c r="J8" s="97" t="s">
        <v>4</v>
      </c>
      <c r="K8" s="98"/>
      <c r="L8" s="712"/>
      <c r="M8" s="713"/>
      <c r="N8" s="713"/>
      <c r="O8" s="713"/>
      <c r="P8" s="713"/>
      <c r="Q8" s="713"/>
      <c r="R8" s="713"/>
      <c r="S8" s="713"/>
      <c r="T8" s="713"/>
      <c r="U8" s="714"/>
      <c r="V8" s="27"/>
      <c r="W8" s="26"/>
      <c r="X8" s="26"/>
      <c r="Y8" s="24"/>
      <c r="Z8" s="24"/>
    </row>
    <row r="9" spans="2:27" s="39" customFormat="1" ht="30" customHeight="1">
      <c r="B9" s="95">
        <v>3</v>
      </c>
      <c r="C9" s="710" t="s">
        <v>1</v>
      </c>
      <c r="D9" s="711"/>
      <c r="E9" s="96"/>
      <c r="F9" s="97" t="s">
        <v>2</v>
      </c>
      <c r="G9" s="96"/>
      <c r="H9" s="97" t="s">
        <v>3</v>
      </c>
      <c r="I9" s="96"/>
      <c r="J9" s="97" t="s">
        <v>4</v>
      </c>
      <c r="K9" s="98"/>
      <c r="L9" s="712"/>
      <c r="M9" s="713"/>
      <c r="N9" s="713"/>
      <c r="O9" s="713"/>
      <c r="P9" s="713"/>
      <c r="Q9" s="713"/>
      <c r="R9" s="713"/>
      <c r="S9" s="713"/>
      <c r="T9" s="713"/>
      <c r="U9" s="714"/>
      <c r="V9" s="27"/>
      <c r="W9" s="26"/>
      <c r="X9" s="26"/>
      <c r="Y9" s="24"/>
      <c r="Z9" s="24"/>
    </row>
    <row r="10" spans="2:27" s="39" customFormat="1" ht="30" customHeight="1">
      <c r="B10" s="95">
        <v>4</v>
      </c>
      <c r="C10" s="710" t="s">
        <v>1</v>
      </c>
      <c r="D10" s="711"/>
      <c r="E10" s="96"/>
      <c r="F10" s="97" t="s">
        <v>2</v>
      </c>
      <c r="G10" s="96"/>
      <c r="H10" s="97" t="s">
        <v>3</v>
      </c>
      <c r="I10" s="96"/>
      <c r="J10" s="97" t="s">
        <v>4</v>
      </c>
      <c r="K10" s="98"/>
      <c r="L10" s="712"/>
      <c r="M10" s="713"/>
      <c r="N10" s="713"/>
      <c r="O10" s="713"/>
      <c r="P10" s="713"/>
      <c r="Q10" s="713"/>
      <c r="R10" s="713"/>
      <c r="S10" s="713"/>
      <c r="T10" s="713"/>
      <c r="U10" s="714"/>
      <c r="V10" s="27"/>
      <c r="W10" s="26"/>
      <c r="X10" s="26"/>
      <c r="Y10" s="24"/>
      <c r="Z10" s="24"/>
    </row>
    <row r="11" spans="2:27" s="39" customFormat="1" ht="30" customHeight="1">
      <c r="B11" s="95">
        <v>5</v>
      </c>
      <c r="C11" s="710" t="s">
        <v>1</v>
      </c>
      <c r="D11" s="711"/>
      <c r="E11" s="96"/>
      <c r="F11" s="97" t="s">
        <v>2</v>
      </c>
      <c r="G11" s="96"/>
      <c r="H11" s="97" t="s">
        <v>3</v>
      </c>
      <c r="I11" s="96"/>
      <c r="J11" s="97" t="s">
        <v>4</v>
      </c>
      <c r="K11" s="98"/>
      <c r="L11" s="712"/>
      <c r="M11" s="713"/>
      <c r="N11" s="713"/>
      <c r="O11" s="713"/>
      <c r="P11" s="713"/>
      <c r="Q11" s="713"/>
      <c r="R11" s="713"/>
      <c r="S11" s="713"/>
      <c r="T11" s="713"/>
      <c r="U11" s="714"/>
      <c r="V11" s="27"/>
      <c r="W11" s="26"/>
      <c r="X11" s="26"/>
      <c r="Y11" s="24"/>
      <c r="Z11" s="24"/>
    </row>
    <row r="12" spans="2:27" s="39" customFormat="1" ht="30" customHeight="1">
      <c r="B12" s="95">
        <v>6</v>
      </c>
      <c r="C12" s="710" t="s">
        <v>1</v>
      </c>
      <c r="D12" s="711"/>
      <c r="E12" s="96"/>
      <c r="F12" s="97" t="s">
        <v>2</v>
      </c>
      <c r="G12" s="96"/>
      <c r="H12" s="97" t="s">
        <v>3</v>
      </c>
      <c r="I12" s="96"/>
      <c r="J12" s="97" t="s">
        <v>4</v>
      </c>
      <c r="K12" s="98"/>
      <c r="L12" s="712"/>
      <c r="M12" s="713"/>
      <c r="N12" s="713"/>
      <c r="O12" s="713"/>
      <c r="P12" s="713"/>
      <c r="Q12" s="713"/>
      <c r="R12" s="713"/>
      <c r="S12" s="713"/>
      <c r="T12" s="713"/>
      <c r="U12" s="714"/>
      <c r="V12" s="27"/>
      <c r="W12" s="26"/>
      <c r="X12" s="26"/>
      <c r="Y12" s="24"/>
      <c r="Z12" s="24"/>
    </row>
    <row r="13" spans="2:27" s="39" customFormat="1" ht="30" customHeight="1">
      <c r="B13" s="95">
        <v>7</v>
      </c>
      <c r="C13" s="710" t="s">
        <v>1</v>
      </c>
      <c r="D13" s="711"/>
      <c r="E13" s="96"/>
      <c r="F13" s="97" t="s">
        <v>2</v>
      </c>
      <c r="G13" s="96"/>
      <c r="H13" s="97" t="s">
        <v>3</v>
      </c>
      <c r="I13" s="96"/>
      <c r="J13" s="97" t="s">
        <v>4</v>
      </c>
      <c r="K13" s="98"/>
      <c r="L13" s="712"/>
      <c r="M13" s="713"/>
      <c r="N13" s="713"/>
      <c r="O13" s="713"/>
      <c r="P13" s="713"/>
      <c r="Q13" s="713"/>
      <c r="R13" s="713"/>
      <c r="S13" s="713"/>
      <c r="T13" s="713"/>
      <c r="U13" s="714"/>
      <c r="V13" s="27"/>
      <c r="W13" s="26"/>
      <c r="X13" s="26"/>
      <c r="Y13" s="24"/>
      <c r="Z13" s="24"/>
    </row>
    <row r="14" spans="2:27" s="39" customFormat="1" ht="30" customHeight="1">
      <c r="B14" s="95">
        <v>8</v>
      </c>
      <c r="C14" s="710" t="s">
        <v>1</v>
      </c>
      <c r="D14" s="711"/>
      <c r="E14" s="96"/>
      <c r="F14" s="97" t="s">
        <v>2</v>
      </c>
      <c r="G14" s="96"/>
      <c r="H14" s="97" t="s">
        <v>3</v>
      </c>
      <c r="I14" s="96"/>
      <c r="J14" s="97" t="s">
        <v>4</v>
      </c>
      <c r="K14" s="98"/>
      <c r="L14" s="712"/>
      <c r="M14" s="713"/>
      <c r="N14" s="713"/>
      <c r="O14" s="713"/>
      <c r="P14" s="713"/>
      <c r="Q14" s="713"/>
      <c r="R14" s="713"/>
      <c r="S14" s="713"/>
      <c r="T14" s="713"/>
      <c r="U14" s="714"/>
      <c r="V14" s="27"/>
      <c r="W14" s="26"/>
      <c r="X14" s="26"/>
      <c r="Y14" s="24"/>
      <c r="Z14" s="24"/>
    </row>
    <row r="15" spans="2:27" s="39" customFormat="1" ht="30" customHeight="1">
      <c r="B15" s="95">
        <v>9</v>
      </c>
      <c r="C15" s="710" t="s">
        <v>1</v>
      </c>
      <c r="D15" s="711"/>
      <c r="E15" s="96"/>
      <c r="F15" s="97" t="s">
        <v>2</v>
      </c>
      <c r="G15" s="96"/>
      <c r="H15" s="97" t="s">
        <v>3</v>
      </c>
      <c r="I15" s="96"/>
      <c r="J15" s="97" t="s">
        <v>4</v>
      </c>
      <c r="K15" s="98"/>
      <c r="L15" s="712"/>
      <c r="M15" s="713"/>
      <c r="N15" s="713"/>
      <c r="O15" s="713"/>
      <c r="P15" s="713"/>
      <c r="Q15" s="713"/>
      <c r="R15" s="713"/>
      <c r="S15" s="713"/>
      <c r="T15" s="713"/>
      <c r="U15" s="714"/>
      <c r="V15" s="27"/>
      <c r="W15" s="26"/>
      <c r="X15" s="26"/>
      <c r="Y15" s="24"/>
      <c r="Z15" s="24"/>
    </row>
    <row r="16" spans="2:27" s="39" customFormat="1" ht="30" customHeight="1">
      <c r="B16" s="95">
        <v>10</v>
      </c>
      <c r="C16" s="710" t="s">
        <v>1</v>
      </c>
      <c r="D16" s="711"/>
      <c r="E16" s="96"/>
      <c r="F16" s="97" t="s">
        <v>2</v>
      </c>
      <c r="G16" s="96"/>
      <c r="H16" s="97" t="s">
        <v>3</v>
      </c>
      <c r="I16" s="96"/>
      <c r="J16" s="97" t="s">
        <v>4</v>
      </c>
      <c r="K16" s="98"/>
      <c r="L16" s="712"/>
      <c r="M16" s="713"/>
      <c r="N16" s="713"/>
      <c r="O16" s="713"/>
      <c r="P16" s="713"/>
      <c r="Q16" s="713"/>
      <c r="R16" s="713"/>
      <c r="S16" s="713"/>
      <c r="T16" s="713"/>
      <c r="U16" s="714"/>
      <c r="V16" s="27"/>
      <c r="W16" s="26"/>
      <c r="X16" s="26"/>
      <c r="Y16" s="24"/>
      <c r="Z16" s="24"/>
    </row>
    <row r="17" spans="2:26" s="39" customFormat="1" ht="30" customHeight="1">
      <c r="B17" s="95">
        <v>11</v>
      </c>
      <c r="C17" s="710" t="s">
        <v>1</v>
      </c>
      <c r="D17" s="711"/>
      <c r="E17" s="96"/>
      <c r="F17" s="97" t="s">
        <v>2</v>
      </c>
      <c r="G17" s="96"/>
      <c r="H17" s="97" t="s">
        <v>3</v>
      </c>
      <c r="I17" s="96"/>
      <c r="J17" s="97" t="s">
        <v>4</v>
      </c>
      <c r="K17" s="98"/>
      <c r="L17" s="712"/>
      <c r="M17" s="713"/>
      <c r="N17" s="713"/>
      <c r="O17" s="713"/>
      <c r="P17" s="713"/>
      <c r="Q17" s="713"/>
      <c r="R17" s="713"/>
      <c r="S17" s="713"/>
      <c r="T17" s="713"/>
      <c r="U17" s="714"/>
      <c r="V17" s="27"/>
      <c r="W17" s="26"/>
      <c r="X17" s="26"/>
      <c r="Y17" s="24"/>
      <c r="Z17" s="24"/>
    </row>
    <row r="18" spans="2:26" s="39" customFormat="1" ht="30" customHeight="1">
      <c r="B18" s="95">
        <v>12</v>
      </c>
      <c r="C18" s="710" t="s">
        <v>1</v>
      </c>
      <c r="D18" s="711"/>
      <c r="E18" s="96"/>
      <c r="F18" s="97" t="s">
        <v>2</v>
      </c>
      <c r="G18" s="96"/>
      <c r="H18" s="97" t="s">
        <v>3</v>
      </c>
      <c r="I18" s="96"/>
      <c r="J18" s="97" t="s">
        <v>4</v>
      </c>
      <c r="K18" s="98"/>
      <c r="L18" s="712"/>
      <c r="M18" s="713"/>
      <c r="N18" s="713"/>
      <c r="O18" s="713"/>
      <c r="P18" s="713"/>
      <c r="Q18" s="713"/>
      <c r="R18" s="713"/>
      <c r="S18" s="713"/>
      <c r="T18" s="713"/>
      <c r="U18" s="714"/>
      <c r="V18" s="27"/>
      <c r="W18" s="26"/>
      <c r="X18" s="26"/>
      <c r="Y18" s="24"/>
      <c r="Z18" s="24"/>
    </row>
    <row r="19" spans="2:26" s="39" customFormat="1" ht="30" customHeight="1">
      <c r="B19" s="95">
        <v>13</v>
      </c>
      <c r="C19" s="710" t="s">
        <v>1</v>
      </c>
      <c r="D19" s="711"/>
      <c r="E19" s="96"/>
      <c r="F19" s="97" t="s">
        <v>2</v>
      </c>
      <c r="G19" s="96"/>
      <c r="H19" s="97" t="s">
        <v>3</v>
      </c>
      <c r="I19" s="96"/>
      <c r="J19" s="97" t="s">
        <v>4</v>
      </c>
      <c r="K19" s="98"/>
      <c r="L19" s="712"/>
      <c r="M19" s="713"/>
      <c r="N19" s="713"/>
      <c r="O19" s="713"/>
      <c r="P19" s="713"/>
      <c r="Q19" s="713"/>
      <c r="R19" s="713"/>
      <c r="S19" s="713"/>
      <c r="T19" s="713"/>
      <c r="U19" s="714"/>
      <c r="V19" s="27"/>
      <c r="W19" s="26"/>
      <c r="X19" s="26"/>
      <c r="Y19" s="24"/>
      <c r="Z19" s="24"/>
    </row>
    <row r="20" spans="2:26" s="39" customFormat="1" ht="30" customHeight="1">
      <c r="B20" s="95">
        <v>14</v>
      </c>
      <c r="C20" s="710" t="s">
        <v>1</v>
      </c>
      <c r="D20" s="711"/>
      <c r="E20" s="96"/>
      <c r="F20" s="97" t="s">
        <v>2</v>
      </c>
      <c r="G20" s="96"/>
      <c r="H20" s="97" t="s">
        <v>3</v>
      </c>
      <c r="I20" s="96"/>
      <c r="J20" s="97" t="s">
        <v>4</v>
      </c>
      <c r="K20" s="98"/>
      <c r="L20" s="712"/>
      <c r="M20" s="713"/>
      <c r="N20" s="713"/>
      <c r="O20" s="713"/>
      <c r="P20" s="713"/>
      <c r="Q20" s="713"/>
      <c r="R20" s="713"/>
      <c r="S20" s="713"/>
      <c r="T20" s="713"/>
      <c r="U20" s="714"/>
      <c r="V20" s="27"/>
      <c r="W20" s="26"/>
      <c r="X20" s="26"/>
      <c r="Y20" s="24"/>
      <c r="Z20" s="24"/>
    </row>
    <row r="21" spans="2:26" s="39" customFormat="1" ht="30" customHeight="1">
      <c r="B21" s="95">
        <v>15</v>
      </c>
      <c r="C21" s="710" t="s">
        <v>1</v>
      </c>
      <c r="D21" s="711"/>
      <c r="E21" s="96"/>
      <c r="F21" s="97" t="s">
        <v>2</v>
      </c>
      <c r="G21" s="96"/>
      <c r="H21" s="97" t="s">
        <v>3</v>
      </c>
      <c r="I21" s="96"/>
      <c r="J21" s="97" t="s">
        <v>4</v>
      </c>
      <c r="K21" s="98"/>
      <c r="L21" s="712"/>
      <c r="M21" s="713"/>
      <c r="N21" s="713"/>
      <c r="O21" s="713"/>
      <c r="P21" s="713"/>
      <c r="Q21" s="713"/>
      <c r="R21" s="713"/>
      <c r="S21" s="713"/>
      <c r="T21" s="713"/>
      <c r="U21" s="714"/>
      <c r="V21" s="27"/>
      <c r="W21" s="26"/>
      <c r="X21" s="26"/>
      <c r="Y21" s="24"/>
      <c r="Z21" s="24"/>
    </row>
    <row r="22" spans="2:26" s="39" customFormat="1" ht="30" customHeight="1">
      <c r="B22" s="95">
        <v>16</v>
      </c>
      <c r="C22" s="710" t="s">
        <v>1</v>
      </c>
      <c r="D22" s="711"/>
      <c r="E22" s="96"/>
      <c r="F22" s="97" t="s">
        <v>2</v>
      </c>
      <c r="G22" s="96"/>
      <c r="H22" s="97" t="s">
        <v>3</v>
      </c>
      <c r="I22" s="96"/>
      <c r="J22" s="97" t="s">
        <v>4</v>
      </c>
      <c r="K22" s="98"/>
      <c r="L22" s="712"/>
      <c r="M22" s="713"/>
      <c r="N22" s="713"/>
      <c r="O22" s="713"/>
      <c r="P22" s="713"/>
      <c r="Q22" s="713"/>
      <c r="R22" s="713"/>
      <c r="S22" s="713"/>
      <c r="T22" s="713"/>
      <c r="U22" s="714"/>
      <c r="V22" s="27"/>
      <c r="W22" s="26"/>
      <c r="X22" s="26"/>
      <c r="Y22" s="24"/>
      <c r="Z22" s="24"/>
    </row>
    <row r="23" spans="2:26" s="39" customFormat="1" ht="30" customHeight="1">
      <c r="B23" s="95">
        <v>17</v>
      </c>
      <c r="C23" s="710" t="s">
        <v>1</v>
      </c>
      <c r="D23" s="711"/>
      <c r="E23" s="96"/>
      <c r="F23" s="97" t="s">
        <v>2</v>
      </c>
      <c r="G23" s="96"/>
      <c r="H23" s="97" t="s">
        <v>3</v>
      </c>
      <c r="I23" s="96"/>
      <c r="J23" s="97" t="s">
        <v>4</v>
      </c>
      <c r="K23" s="98"/>
      <c r="L23" s="712"/>
      <c r="M23" s="713"/>
      <c r="N23" s="713"/>
      <c r="O23" s="713"/>
      <c r="P23" s="713"/>
      <c r="Q23" s="713"/>
      <c r="R23" s="713"/>
      <c r="S23" s="713"/>
      <c r="T23" s="713"/>
      <c r="U23" s="714"/>
      <c r="V23" s="27"/>
      <c r="W23" s="26"/>
      <c r="X23" s="26"/>
      <c r="Y23" s="24"/>
      <c r="Z23" s="24"/>
    </row>
    <row r="24" spans="2:26" s="39" customFormat="1" ht="30" customHeight="1">
      <c r="B24" s="95">
        <v>18</v>
      </c>
      <c r="C24" s="710" t="s">
        <v>1</v>
      </c>
      <c r="D24" s="711"/>
      <c r="E24" s="96"/>
      <c r="F24" s="97" t="s">
        <v>2</v>
      </c>
      <c r="G24" s="96"/>
      <c r="H24" s="97" t="s">
        <v>3</v>
      </c>
      <c r="I24" s="96"/>
      <c r="J24" s="97" t="s">
        <v>4</v>
      </c>
      <c r="K24" s="98"/>
      <c r="L24" s="712"/>
      <c r="M24" s="713"/>
      <c r="N24" s="713"/>
      <c r="O24" s="713"/>
      <c r="P24" s="713"/>
      <c r="Q24" s="713"/>
      <c r="R24" s="713"/>
      <c r="S24" s="713"/>
      <c r="T24" s="713"/>
      <c r="U24" s="714"/>
      <c r="V24" s="27"/>
      <c r="W24" s="26"/>
      <c r="X24" s="26"/>
      <c r="Y24" s="24"/>
      <c r="Z24" s="24"/>
    </row>
    <row r="25" spans="2:26" s="39" customFormat="1" ht="30" customHeight="1">
      <c r="B25" s="95">
        <v>19</v>
      </c>
      <c r="C25" s="710" t="s">
        <v>1</v>
      </c>
      <c r="D25" s="711"/>
      <c r="E25" s="96"/>
      <c r="F25" s="97" t="s">
        <v>2</v>
      </c>
      <c r="G25" s="96"/>
      <c r="H25" s="97" t="s">
        <v>3</v>
      </c>
      <c r="I25" s="96"/>
      <c r="J25" s="97" t="s">
        <v>4</v>
      </c>
      <c r="K25" s="98"/>
      <c r="L25" s="712"/>
      <c r="M25" s="713"/>
      <c r="N25" s="713"/>
      <c r="O25" s="713"/>
      <c r="P25" s="713"/>
      <c r="Q25" s="713"/>
      <c r="R25" s="713"/>
      <c r="S25" s="713"/>
      <c r="T25" s="713"/>
      <c r="U25" s="714"/>
      <c r="V25" s="27"/>
      <c r="W25" s="26"/>
      <c r="X25" s="26"/>
      <c r="Y25" s="24"/>
      <c r="Z25" s="24"/>
    </row>
    <row r="26" spans="2:26" s="39" customFormat="1" ht="30" customHeight="1">
      <c r="B26" s="91">
        <v>20</v>
      </c>
      <c r="C26" s="715" t="s">
        <v>1</v>
      </c>
      <c r="D26" s="716"/>
      <c r="E26" s="92"/>
      <c r="F26" s="93" t="s">
        <v>2</v>
      </c>
      <c r="G26" s="92"/>
      <c r="H26" s="93" t="s">
        <v>3</v>
      </c>
      <c r="I26" s="92"/>
      <c r="J26" s="93" t="s">
        <v>4</v>
      </c>
      <c r="K26" s="94"/>
      <c r="L26" s="717"/>
      <c r="M26" s="718"/>
      <c r="N26" s="718"/>
      <c r="O26" s="718"/>
      <c r="P26" s="718"/>
      <c r="Q26" s="718"/>
      <c r="R26" s="718"/>
      <c r="S26" s="718"/>
      <c r="T26" s="718"/>
      <c r="U26" s="719"/>
      <c r="V26" s="27"/>
      <c r="W26" s="26"/>
      <c r="X26" s="26"/>
      <c r="Y26" s="24"/>
      <c r="Z26" s="24"/>
    </row>
    <row r="27" spans="2:26" s="39" customFormat="1" ht="9.75" customHeight="1">
      <c r="B27" s="68"/>
      <c r="C27" s="67"/>
      <c r="D27" s="67"/>
      <c r="E27" s="67"/>
      <c r="F27" s="67"/>
      <c r="G27" s="67"/>
      <c r="H27" s="67"/>
      <c r="I27" s="67"/>
      <c r="J27" s="67"/>
      <c r="K27" s="67"/>
      <c r="L27" s="67"/>
      <c r="M27" s="67"/>
      <c r="N27" s="67"/>
      <c r="O27" s="67"/>
      <c r="P27" s="67"/>
      <c r="Q27" s="67"/>
      <c r="R27" s="67"/>
      <c r="S27" s="67"/>
      <c r="T27" s="67"/>
      <c r="U27" s="67"/>
      <c r="V27" s="27"/>
      <c r="W27" s="26"/>
      <c r="X27" s="26"/>
      <c r="Y27" s="24"/>
      <c r="Z27" s="24"/>
    </row>
    <row r="28" spans="2:26" s="39" customFormat="1" ht="18" customHeight="1">
      <c r="B28" s="54" t="s">
        <v>140</v>
      </c>
      <c r="C28" s="53"/>
      <c r="D28" s="52"/>
      <c r="E28" s="52"/>
      <c r="F28" s="52"/>
      <c r="G28" s="52"/>
      <c r="H28" s="52"/>
      <c r="I28" s="52"/>
      <c r="J28" s="52"/>
      <c r="K28" s="51"/>
      <c r="L28" s="51"/>
      <c r="M28" s="51"/>
      <c r="N28" s="51"/>
      <c r="O28" s="50"/>
      <c r="P28" s="50"/>
      <c r="Q28" s="50"/>
      <c r="R28" s="50"/>
      <c r="S28" s="50"/>
      <c r="T28" s="50"/>
      <c r="U28" s="49"/>
      <c r="V28" s="66"/>
      <c r="W28" s="26"/>
      <c r="X28" s="26"/>
      <c r="Y28" s="24" t="b">
        <v>0</v>
      </c>
      <c r="Z28" s="24"/>
    </row>
    <row r="29" spans="2:26" s="39" customFormat="1" ht="18" customHeight="1">
      <c r="B29" s="48"/>
      <c r="C29" s="47"/>
      <c r="D29" s="47"/>
      <c r="E29" s="45"/>
      <c r="F29" s="25"/>
      <c r="G29" s="25"/>
      <c r="H29" s="41"/>
      <c r="I29" s="41"/>
      <c r="J29" s="41"/>
      <c r="K29" s="37"/>
      <c r="L29" s="37"/>
      <c r="M29" s="37"/>
      <c r="N29" s="37"/>
      <c r="U29" s="44"/>
      <c r="V29" s="66"/>
      <c r="W29" s="26"/>
      <c r="X29" s="26"/>
      <c r="Y29" s="24"/>
      <c r="Z29" s="24"/>
    </row>
    <row r="30" spans="2:26" ht="18" customHeight="1">
      <c r="B30" s="48"/>
      <c r="C30" s="47"/>
      <c r="D30" s="47"/>
      <c r="E30" s="46"/>
      <c r="F30" s="45"/>
      <c r="G30" s="45"/>
      <c r="H30" s="39"/>
      <c r="I30" s="39"/>
      <c r="J30" s="39"/>
      <c r="K30" s="39"/>
      <c r="L30" s="39"/>
      <c r="M30" s="39"/>
      <c r="N30" s="39"/>
      <c r="O30" s="39"/>
      <c r="P30" s="39"/>
      <c r="Q30" s="39"/>
      <c r="R30" s="39"/>
      <c r="S30" s="39"/>
      <c r="T30" s="39"/>
      <c r="U30" s="44"/>
      <c r="Y30" s="65"/>
      <c r="Z30" s="65"/>
    </row>
    <row r="31" spans="2:26" ht="11.45" customHeight="1">
      <c r="B31" s="64"/>
      <c r="C31" s="63"/>
      <c r="D31" s="63"/>
      <c r="E31" s="63"/>
      <c r="F31" s="63"/>
      <c r="G31" s="63"/>
      <c r="H31" s="63"/>
      <c r="I31" s="63"/>
      <c r="J31" s="63"/>
      <c r="K31" s="63"/>
      <c r="L31" s="63"/>
      <c r="M31" s="63"/>
      <c r="N31" s="63"/>
      <c r="O31" s="63"/>
      <c r="P31" s="63"/>
      <c r="Q31" s="63"/>
      <c r="R31" s="63"/>
      <c r="S31" s="63"/>
      <c r="T31" s="63"/>
      <c r="U31" s="62"/>
    </row>
    <row r="32" spans="2:26" hidden="1"/>
  </sheetData>
  <sheetProtection algorithmName="SHA-512" hashValue="LwaUBEQaI+TdXnir3TGQEgNTOpD1bCp/2fHdQSqGnP8Xd3btr7SsSXV4BcQlR9z5GBs4cJhYTX9bMlcB4dgivQ==" saltValue="nY+7ud+ulOsSB5tRWjc2tA==" spinCount="100000" sheet="1" selectLockedCells="1"/>
  <mergeCells count="45">
    <mergeCell ref="P2:U2"/>
    <mergeCell ref="R1:U1"/>
    <mergeCell ref="C24:D24"/>
    <mergeCell ref="L24:U24"/>
    <mergeCell ref="C25:D25"/>
    <mergeCell ref="L25:U25"/>
    <mergeCell ref="C22:D22"/>
    <mergeCell ref="L22:U22"/>
    <mergeCell ref="C23:D23"/>
    <mergeCell ref="L23:U23"/>
    <mergeCell ref="C21:D21"/>
    <mergeCell ref="C17:D17"/>
    <mergeCell ref="L17:U17"/>
    <mergeCell ref="C18:D18"/>
    <mergeCell ref="L18:U18"/>
    <mergeCell ref="C14:D14"/>
    <mergeCell ref="L14:U14"/>
    <mergeCell ref="C15:D15"/>
    <mergeCell ref="L15:U15"/>
    <mergeCell ref="C16:D16"/>
    <mergeCell ref="C26:D26"/>
    <mergeCell ref="L26:U26"/>
    <mergeCell ref="C19:D19"/>
    <mergeCell ref="L19:U19"/>
    <mergeCell ref="C20:D20"/>
    <mergeCell ref="L20:U20"/>
    <mergeCell ref="L21:U21"/>
    <mergeCell ref="L16:U16"/>
    <mergeCell ref="C11:D11"/>
    <mergeCell ref="L11:U11"/>
    <mergeCell ref="C12:D12"/>
    <mergeCell ref="L12:U12"/>
    <mergeCell ref="C13:D13"/>
    <mergeCell ref="L13:U13"/>
    <mergeCell ref="C8:D8"/>
    <mergeCell ref="L8:U8"/>
    <mergeCell ref="C9:D9"/>
    <mergeCell ref="L9:U9"/>
    <mergeCell ref="C10:D10"/>
    <mergeCell ref="L10:U10"/>
    <mergeCell ref="C6:K6"/>
    <mergeCell ref="L6:U6"/>
    <mergeCell ref="C4:L4"/>
    <mergeCell ref="C7:D7"/>
    <mergeCell ref="L7:U7"/>
  </mergeCells>
  <phoneticPr fontId="11"/>
  <conditionalFormatting sqref="E7 G7 I7 L7:U7">
    <cfRule type="expression" dxfId="149" priority="1">
      <formula>$Z$4=TRUE</formula>
    </cfRule>
  </conditionalFormatting>
  <conditionalFormatting sqref="E7">
    <cfRule type="expression" dxfId="148" priority="6">
      <formula>E7=""</formula>
    </cfRule>
  </conditionalFormatting>
  <conditionalFormatting sqref="G7">
    <cfRule type="expression" dxfId="147" priority="5">
      <formula>G7=""</formula>
    </cfRule>
  </conditionalFormatting>
  <conditionalFormatting sqref="I7">
    <cfRule type="expression" dxfId="146" priority="4">
      <formula>I7=""</formula>
    </cfRule>
  </conditionalFormatting>
  <conditionalFormatting sqref="L7:U7">
    <cfRule type="expression" dxfId="145" priority="3">
      <formula>$L$7=""</formula>
    </cfRule>
  </conditionalFormatting>
  <conditionalFormatting sqref="M4 P4">
    <cfRule type="expression" dxfId="144" priority="2">
      <formula>AND($Y$4=FALSE,$Z$4=FALSE)</formula>
    </cfRule>
  </conditionalFormatting>
  <dataValidations count="2">
    <dataValidation type="list" allowBlank="1" showInputMessage="1" showErrorMessage="1" sqref="E27 G27" xr:uid="{EBDAC548-C12B-408C-AB51-E060DD9A8984}">
      <formula1>#REF!</formula1>
    </dataValidation>
    <dataValidation type="list" allowBlank="1" showInputMessage="1" showErrorMessage="1" sqref="I27" xr:uid="{B1D4264C-823C-414D-ABBF-D70B827F19DB}">
      <formula1>#REF!</formula1>
    </dataValidation>
  </dataValidations>
  <pageMargins left="0.70866141732283472" right="0.70866141732283472" top="0.43307086614173229" bottom="0.74803149606299213" header="0.31496062992125984" footer="0.31496062992125984"/>
  <pageSetup paperSize="9" scale="96" orientation="portrait" blackAndWhite="1" r:id="rId1"/>
  <headerFooter>
    <oddFooter xml:space="preserve">&amp;C3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6145" r:id="rId4" name="Check Box 1">
              <controlPr locked="0" defaultSize="0" autoFill="0" autoLine="0" autoPict="0">
                <anchor moveWithCells="1">
                  <from>
                    <xdr:col>12</xdr:col>
                    <xdr:colOff>28575</xdr:colOff>
                    <xdr:row>3</xdr:row>
                    <xdr:rowOff>28575</xdr:rowOff>
                  </from>
                  <to>
                    <xdr:col>13</xdr:col>
                    <xdr:colOff>38100</xdr:colOff>
                    <xdr:row>3</xdr:row>
                    <xdr:rowOff>238125</xdr:rowOff>
                  </to>
                </anchor>
              </controlPr>
            </control>
          </mc:Choice>
        </mc:AlternateContent>
        <mc:AlternateContent xmlns:mc="http://schemas.openxmlformats.org/markup-compatibility/2006">
          <mc:Choice Requires="x14">
            <control shapeId="6146" r:id="rId5" name="Check Box 2">
              <controlPr locked="0" defaultSize="0" autoFill="0" autoLine="0" autoPict="0">
                <anchor moveWithCells="1">
                  <from>
                    <xdr:col>15</xdr:col>
                    <xdr:colOff>57150</xdr:colOff>
                    <xdr:row>3</xdr:row>
                    <xdr:rowOff>47625</xdr:rowOff>
                  </from>
                  <to>
                    <xdr:col>16</xdr:col>
                    <xdr:colOff>19050</xdr:colOff>
                    <xdr:row>3</xdr:row>
                    <xdr:rowOff>257175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B2FEA16F-F989-4146-967C-78843364E8C9}">
          <x14:formula1>
            <xm:f>入力規則!$F$4:$F$8</xm:f>
          </x14:formula1>
          <xm:sqref>E7:E26</xm:sqref>
        </x14:dataValidation>
        <x14:dataValidation type="list" allowBlank="1" showInputMessage="1" showErrorMessage="1" xr:uid="{41BB82DD-F0FD-4EEC-98B4-C7E8BD1477C7}">
          <x14:formula1>
            <xm:f>入力規則!$G$2:$G$13</xm:f>
          </x14:formula1>
          <xm:sqref>G7:G26</xm:sqref>
        </x14:dataValidation>
        <x14:dataValidation type="list" allowBlank="1" showInputMessage="1" showErrorMessage="1" xr:uid="{1DD33749-7334-4D28-97BB-11DA7DDBD6D7}">
          <x14:formula1>
            <xm:f>入力規則!$H$2:$H$32</xm:f>
          </x14:formula1>
          <xm:sqref>I7:I26</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20D418-CA4B-4F17-8B7D-9301F8D15E86}">
  <sheetPr>
    <tabColor rgb="FF00B050"/>
    <pageSetUpPr fitToPage="1"/>
  </sheetPr>
  <dimension ref="A1:AS49"/>
  <sheetViews>
    <sheetView showGridLines="0" zoomScaleNormal="100" zoomScaleSheetLayoutView="100" workbookViewId="0">
      <selection activeCell="T4" sqref="T4"/>
    </sheetView>
  </sheetViews>
  <sheetFormatPr defaultColWidth="9" defaultRowHeight="13.5"/>
  <cols>
    <col min="1" max="1" width="1.375" style="81" customWidth="1"/>
    <col min="2" max="2" width="3.375" style="76" customWidth="1"/>
    <col min="3" max="3" width="1.875" style="81" customWidth="1"/>
    <col min="4" max="4" width="3.625" style="81" customWidth="1"/>
    <col min="5" max="5" width="6.25" style="81" customWidth="1"/>
    <col min="6" max="7" width="3.25" style="81" customWidth="1"/>
    <col min="8" max="14" width="2.5" style="81" customWidth="1"/>
    <col min="15" max="15" width="10.75" style="138" customWidth="1"/>
    <col min="16" max="16" width="3.25" style="81" customWidth="1"/>
    <col min="17" max="23" width="2.5" style="81" customWidth="1"/>
    <col min="24" max="24" width="10.75" style="138" customWidth="1"/>
    <col min="25" max="25" width="3.25" style="81" customWidth="1"/>
    <col min="26" max="26" width="24.75" style="99" customWidth="1"/>
    <col min="27" max="27" width="5.5" style="26" customWidth="1"/>
    <col min="28" max="28" width="8.125" style="26" customWidth="1"/>
    <col min="29" max="29" width="6.25" style="159" hidden="1" customWidth="1"/>
    <col min="30" max="30" width="16.625" style="159" hidden="1" customWidth="1"/>
    <col min="31" max="31" width="13.375" style="159" hidden="1" customWidth="1"/>
    <col min="32" max="32" width="10.875" style="160" hidden="1" customWidth="1"/>
    <col min="33" max="37" width="9" style="81" customWidth="1"/>
    <col min="38" max="38" width="6.25" style="81" customWidth="1"/>
    <col min="39" max="39" width="2.5" style="81" customWidth="1"/>
    <col min="40" max="41" width="9" style="81" customWidth="1"/>
    <col min="42" max="16384" width="9" style="81"/>
  </cols>
  <sheetData>
    <row r="1" spans="2:45" ht="19.5" customHeight="1">
      <c r="X1" s="721" t="str">
        <f>申１!$Y$1</f>
        <v>令和７年度協力</v>
      </c>
      <c r="Y1" s="721"/>
      <c r="Z1" s="721"/>
    </row>
    <row r="2" spans="2:45">
      <c r="W2" s="699" t="str">
        <f>IF(申１!Q11="","",申１!Q11)</f>
        <v/>
      </c>
      <c r="X2" s="699"/>
      <c r="Y2" s="699"/>
      <c r="Z2" s="699"/>
    </row>
    <row r="3" spans="2:45" ht="19.5" customHeight="1">
      <c r="B3" s="368" t="s">
        <v>336</v>
      </c>
      <c r="C3" s="232" t="s">
        <v>242</v>
      </c>
      <c r="D3" s="369"/>
      <c r="E3" s="369"/>
      <c r="F3" s="369"/>
      <c r="G3" s="369"/>
      <c r="H3" s="369"/>
    </row>
    <row r="4" spans="2:45" ht="19.5" customHeight="1">
      <c r="B4" s="100" t="s">
        <v>332</v>
      </c>
      <c r="C4" s="84"/>
      <c r="D4" s="84"/>
      <c r="E4" s="84"/>
      <c r="F4" s="84"/>
      <c r="G4" s="84"/>
      <c r="H4" s="84"/>
      <c r="AN4" s="768"/>
      <c r="AO4" s="768"/>
      <c r="AP4" s="768"/>
      <c r="AQ4" s="768"/>
      <c r="AR4" s="768"/>
      <c r="AS4" s="768"/>
    </row>
    <row r="5" spans="2:45" ht="10.5" customHeight="1">
      <c r="B5" s="101"/>
      <c r="C5" s="84"/>
      <c r="D5" s="84"/>
      <c r="E5" s="84"/>
      <c r="F5" s="84"/>
      <c r="G5" s="84"/>
      <c r="H5" s="84"/>
      <c r="AN5" s="102"/>
      <c r="AO5" s="102"/>
      <c r="AP5" s="102"/>
      <c r="AQ5" s="102"/>
      <c r="AR5" s="102"/>
      <c r="AS5" s="102"/>
    </row>
    <row r="6" spans="2:45" s="82" customFormat="1" ht="41.25" customHeight="1">
      <c r="B6" s="769"/>
      <c r="C6" s="477"/>
      <c r="D6" s="477"/>
      <c r="E6" s="477"/>
      <c r="F6" s="103"/>
      <c r="G6" s="104"/>
      <c r="H6" s="591" t="s">
        <v>331</v>
      </c>
      <c r="I6" s="598"/>
      <c r="J6" s="598"/>
      <c r="K6" s="598"/>
      <c r="L6" s="598"/>
      <c r="M6" s="598"/>
      <c r="N6" s="598"/>
      <c r="O6" s="598"/>
      <c r="P6" s="599"/>
      <c r="Q6" s="591" t="s">
        <v>243</v>
      </c>
      <c r="R6" s="598"/>
      <c r="S6" s="477"/>
      <c r="T6" s="477"/>
      <c r="U6" s="477"/>
      <c r="V6" s="477"/>
      <c r="W6" s="477"/>
      <c r="X6" s="477"/>
      <c r="Y6" s="514"/>
      <c r="Z6" s="136" t="s">
        <v>330</v>
      </c>
      <c r="AA6" s="28"/>
      <c r="AB6" s="28"/>
      <c r="AC6" s="161"/>
      <c r="AD6" s="161"/>
      <c r="AE6" s="161"/>
      <c r="AF6" s="162"/>
    </row>
    <row r="7" spans="2:45" ht="78" customHeight="1">
      <c r="B7" s="722">
        <v>1</v>
      </c>
      <c r="C7" s="743" t="s">
        <v>273</v>
      </c>
      <c r="D7" s="744"/>
      <c r="E7" s="745"/>
      <c r="F7" s="725" t="s">
        <v>164</v>
      </c>
      <c r="G7" s="726"/>
      <c r="H7" s="727"/>
      <c r="I7" s="727"/>
      <c r="J7" s="727"/>
      <c r="K7" s="727"/>
      <c r="L7" s="727"/>
      <c r="M7" s="727"/>
      <c r="N7" s="727"/>
      <c r="O7" s="727"/>
      <c r="P7" s="728"/>
      <c r="Q7" s="729"/>
      <c r="R7" s="727"/>
      <c r="S7" s="727"/>
      <c r="T7" s="727"/>
      <c r="U7" s="727"/>
      <c r="V7" s="727"/>
      <c r="W7" s="727"/>
      <c r="X7" s="727"/>
      <c r="Y7" s="728"/>
      <c r="Z7" s="105"/>
    </row>
    <row r="8" spans="2:45" ht="78" customHeight="1">
      <c r="B8" s="723"/>
      <c r="C8" s="746"/>
      <c r="D8" s="747"/>
      <c r="E8" s="748"/>
      <c r="F8" s="730" t="s">
        <v>216</v>
      </c>
      <c r="G8" s="731"/>
      <c r="H8" s="740"/>
      <c r="I8" s="741"/>
      <c r="J8" s="741"/>
      <c r="K8" s="741"/>
      <c r="L8" s="741"/>
      <c r="M8" s="741"/>
      <c r="N8" s="741"/>
      <c r="O8" s="741"/>
      <c r="P8" s="742"/>
      <c r="Q8" s="740"/>
      <c r="R8" s="741"/>
      <c r="S8" s="741"/>
      <c r="T8" s="741"/>
      <c r="U8" s="741"/>
      <c r="V8" s="741"/>
      <c r="W8" s="741"/>
      <c r="X8" s="741"/>
      <c r="Y8" s="742"/>
      <c r="Z8" s="106"/>
      <c r="AC8" s="160"/>
      <c r="AD8" s="160"/>
    </row>
    <row r="9" spans="2:45" ht="24.95" customHeight="1">
      <c r="B9" s="723"/>
      <c r="C9" s="749" t="s">
        <v>305</v>
      </c>
      <c r="D9" s="750"/>
      <c r="E9" s="751"/>
      <c r="F9" s="738" t="s">
        <v>164</v>
      </c>
      <c r="G9" s="739"/>
      <c r="H9" s="775" t="s">
        <v>274</v>
      </c>
      <c r="I9" s="776"/>
      <c r="J9" s="776"/>
      <c r="K9" s="776"/>
      <c r="L9" s="776"/>
      <c r="M9" s="776"/>
      <c r="N9" s="776"/>
      <c r="O9" s="776"/>
      <c r="P9" s="777"/>
      <c r="Q9" s="775" t="s">
        <v>274</v>
      </c>
      <c r="R9" s="776"/>
      <c r="S9" s="776"/>
      <c r="T9" s="776"/>
      <c r="U9" s="776"/>
      <c r="V9" s="776"/>
      <c r="W9" s="776"/>
      <c r="X9" s="776"/>
      <c r="Y9" s="777"/>
      <c r="Z9" s="770"/>
      <c r="AC9" s="160" t="b">
        <v>0</v>
      </c>
      <c r="AD9" s="160" t="b">
        <v>0</v>
      </c>
      <c r="AE9" s="160"/>
    </row>
    <row r="10" spans="2:45" ht="78" customHeight="1">
      <c r="B10" s="723"/>
      <c r="C10" s="752"/>
      <c r="D10" s="753"/>
      <c r="E10" s="754"/>
      <c r="F10" s="730"/>
      <c r="G10" s="731"/>
      <c r="H10" s="740"/>
      <c r="I10" s="741"/>
      <c r="J10" s="741"/>
      <c r="K10" s="741"/>
      <c r="L10" s="741"/>
      <c r="M10" s="741"/>
      <c r="N10" s="741"/>
      <c r="O10" s="741"/>
      <c r="P10" s="742"/>
      <c r="Q10" s="740"/>
      <c r="R10" s="741"/>
      <c r="S10" s="741"/>
      <c r="T10" s="741"/>
      <c r="U10" s="741"/>
      <c r="V10" s="741"/>
      <c r="W10" s="741"/>
      <c r="X10" s="741"/>
      <c r="Y10" s="742"/>
      <c r="Z10" s="771"/>
      <c r="AC10" s="160"/>
      <c r="AD10" s="160"/>
      <c r="AE10" s="160"/>
    </row>
    <row r="11" spans="2:45" ht="24.95" customHeight="1">
      <c r="B11" s="723"/>
      <c r="C11" s="752"/>
      <c r="D11" s="753"/>
      <c r="E11" s="754"/>
      <c r="F11" s="758" t="s">
        <v>216</v>
      </c>
      <c r="G11" s="759"/>
      <c r="H11" s="760" t="s">
        <v>274</v>
      </c>
      <c r="I11" s="761"/>
      <c r="J11" s="761"/>
      <c r="K11" s="761"/>
      <c r="L11" s="761"/>
      <c r="M11" s="761"/>
      <c r="N11" s="761"/>
      <c r="O11" s="761"/>
      <c r="P11" s="762"/>
      <c r="Q11" s="760" t="s">
        <v>274</v>
      </c>
      <c r="R11" s="761"/>
      <c r="S11" s="761"/>
      <c r="T11" s="761"/>
      <c r="U11" s="761"/>
      <c r="V11" s="761"/>
      <c r="W11" s="761"/>
      <c r="X11" s="761"/>
      <c r="Y11" s="762"/>
      <c r="Z11" s="772"/>
      <c r="AA11" s="27"/>
      <c r="AB11" s="27"/>
      <c r="AC11" s="163" t="b">
        <v>0</v>
      </c>
      <c r="AD11" s="163" t="b">
        <v>0</v>
      </c>
      <c r="AE11" s="160"/>
    </row>
    <row r="12" spans="2:45" ht="78" customHeight="1">
      <c r="B12" s="723"/>
      <c r="C12" s="755"/>
      <c r="D12" s="756"/>
      <c r="E12" s="757"/>
      <c r="F12" s="730"/>
      <c r="G12" s="731"/>
      <c r="H12" s="740"/>
      <c r="I12" s="741"/>
      <c r="J12" s="741"/>
      <c r="K12" s="741"/>
      <c r="L12" s="741"/>
      <c r="M12" s="741"/>
      <c r="N12" s="741"/>
      <c r="O12" s="741"/>
      <c r="P12" s="742"/>
      <c r="Q12" s="740"/>
      <c r="R12" s="741"/>
      <c r="S12" s="741"/>
      <c r="T12" s="741"/>
      <c r="U12" s="741"/>
      <c r="V12" s="741"/>
      <c r="W12" s="741"/>
      <c r="X12" s="741"/>
      <c r="Y12" s="742"/>
      <c r="Z12" s="771"/>
      <c r="AA12" s="27"/>
      <c r="AB12" s="27"/>
      <c r="AC12" s="163"/>
      <c r="AD12" s="160"/>
      <c r="AE12" s="160"/>
    </row>
    <row r="13" spans="2:45" ht="78" customHeight="1">
      <c r="B13" s="724"/>
      <c r="C13" s="735" t="s">
        <v>308</v>
      </c>
      <c r="D13" s="736"/>
      <c r="E13" s="736"/>
      <c r="F13" s="736"/>
      <c r="G13" s="737"/>
      <c r="H13" s="732"/>
      <c r="I13" s="733"/>
      <c r="J13" s="733"/>
      <c r="K13" s="733"/>
      <c r="L13" s="733"/>
      <c r="M13" s="733"/>
      <c r="N13" s="733"/>
      <c r="O13" s="733"/>
      <c r="P13" s="734"/>
      <c r="Q13" s="732"/>
      <c r="R13" s="733"/>
      <c r="S13" s="733"/>
      <c r="T13" s="733"/>
      <c r="U13" s="733"/>
      <c r="V13" s="733"/>
      <c r="W13" s="733"/>
      <c r="X13" s="733"/>
      <c r="Y13" s="734"/>
      <c r="Z13" s="367"/>
      <c r="AA13" s="27"/>
      <c r="AB13" s="27"/>
      <c r="AC13" s="163"/>
      <c r="AD13" s="160"/>
      <c r="AE13" s="160"/>
    </row>
    <row r="14" spans="2:45" ht="78" customHeight="1">
      <c r="B14" s="85">
        <v>2</v>
      </c>
      <c r="C14" s="773" t="s">
        <v>306</v>
      </c>
      <c r="D14" s="773"/>
      <c r="E14" s="773"/>
      <c r="F14" s="773"/>
      <c r="G14" s="774"/>
      <c r="H14" s="740"/>
      <c r="I14" s="741"/>
      <c r="J14" s="741"/>
      <c r="K14" s="741"/>
      <c r="L14" s="741"/>
      <c r="M14" s="741"/>
      <c r="N14" s="741"/>
      <c r="O14" s="741"/>
      <c r="P14" s="742"/>
      <c r="Q14" s="732"/>
      <c r="R14" s="733"/>
      <c r="S14" s="733"/>
      <c r="T14" s="733"/>
      <c r="U14" s="733"/>
      <c r="V14" s="733"/>
      <c r="W14" s="733"/>
      <c r="X14" s="733"/>
      <c r="Y14" s="734"/>
      <c r="Z14" s="107"/>
      <c r="AA14" s="108"/>
      <c r="AB14" s="108"/>
      <c r="AC14" s="164"/>
      <c r="AD14" s="165"/>
      <c r="AE14" s="165"/>
      <c r="AF14" s="165"/>
      <c r="AG14" s="86"/>
      <c r="AH14" s="86"/>
      <c r="AI14" s="86"/>
    </row>
    <row r="15" spans="2:45" ht="78" customHeight="1">
      <c r="B15" s="722">
        <v>3</v>
      </c>
      <c r="C15" s="484" t="s">
        <v>307</v>
      </c>
      <c r="D15" s="485"/>
      <c r="E15" s="485"/>
      <c r="F15" s="485"/>
      <c r="G15" s="486"/>
      <c r="H15" s="168"/>
      <c r="I15" s="169" t="s">
        <v>244</v>
      </c>
      <c r="J15" s="170"/>
      <c r="K15" s="171"/>
      <c r="L15" s="170"/>
      <c r="M15" s="169"/>
      <c r="N15" s="170"/>
      <c r="O15" s="170" t="s">
        <v>246</v>
      </c>
      <c r="P15" s="170"/>
      <c r="Q15" s="168"/>
      <c r="R15" s="169" t="s">
        <v>245</v>
      </c>
      <c r="S15" s="170"/>
      <c r="T15" s="170"/>
      <c r="U15" s="170"/>
      <c r="V15" s="170"/>
      <c r="W15" s="169"/>
      <c r="X15" s="170" t="s">
        <v>246</v>
      </c>
      <c r="Y15" s="172"/>
      <c r="Z15" s="105"/>
      <c r="AA15" s="27"/>
      <c r="AB15" s="27"/>
      <c r="AC15" s="166" t="b">
        <v>0</v>
      </c>
      <c r="AD15" s="166" t="b">
        <v>0</v>
      </c>
      <c r="AE15" s="166" t="b">
        <v>0</v>
      </c>
      <c r="AF15" s="166" t="b">
        <v>0</v>
      </c>
    </row>
    <row r="16" spans="2:45" ht="26.1" customHeight="1">
      <c r="B16" s="723"/>
      <c r="C16" s="487"/>
      <c r="D16" s="763"/>
      <c r="E16" s="763"/>
      <c r="F16" s="763"/>
      <c r="G16" s="489"/>
      <c r="H16" s="764" t="s">
        <v>281</v>
      </c>
      <c r="I16" s="765"/>
      <c r="J16" s="765"/>
      <c r="K16" s="765"/>
      <c r="L16" s="765"/>
      <c r="M16" s="765"/>
      <c r="N16" s="765"/>
      <c r="O16" s="765"/>
      <c r="P16" s="766"/>
      <c r="Q16" s="764" t="s">
        <v>281</v>
      </c>
      <c r="R16" s="765"/>
      <c r="S16" s="765"/>
      <c r="T16" s="765"/>
      <c r="U16" s="765"/>
      <c r="V16" s="765"/>
      <c r="W16" s="765"/>
      <c r="X16" s="765"/>
      <c r="Y16" s="766"/>
      <c r="Z16" s="772"/>
      <c r="AA16" s="27"/>
      <c r="AB16" s="27"/>
      <c r="AC16" s="187"/>
    </row>
    <row r="17" spans="1:45" s="138" customFormat="1" ht="26.1" customHeight="1">
      <c r="B17" s="723"/>
      <c r="C17" s="487"/>
      <c r="D17" s="763"/>
      <c r="E17" s="763"/>
      <c r="F17" s="763"/>
      <c r="G17" s="489"/>
      <c r="H17" s="153"/>
      <c r="I17" s="149"/>
      <c r="J17" s="150" t="s">
        <v>282</v>
      </c>
      <c r="K17" s="181"/>
      <c r="L17" s="181"/>
      <c r="M17" s="154"/>
      <c r="N17" s="150" t="s">
        <v>283</v>
      </c>
      <c r="O17" s="152"/>
      <c r="P17" s="182"/>
      <c r="Q17" s="153"/>
      <c r="R17" s="149"/>
      <c r="S17" s="150" t="s">
        <v>282</v>
      </c>
      <c r="T17" s="151"/>
      <c r="U17" s="151"/>
      <c r="V17" s="154"/>
      <c r="W17" s="150" t="s">
        <v>283</v>
      </c>
      <c r="X17" s="152"/>
      <c r="Y17" s="148"/>
      <c r="Z17" s="770"/>
      <c r="AA17" s="27"/>
      <c r="AB17" s="27"/>
      <c r="AC17" s="187" t="b">
        <v>0</v>
      </c>
      <c r="AD17" s="159" t="b">
        <v>0</v>
      </c>
      <c r="AE17" s="159" t="b">
        <v>0</v>
      </c>
      <c r="AF17" s="160" t="b">
        <v>0</v>
      </c>
    </row>
    <row r="18" spans="1:45" s="138" customFormat="1" ht="26.1" customHeight="1">
      <c r="B18" s="724"/>
      <c r="C18" s="490"/>
      <c r="D18" s="491"/>
      <c r="E18" s="491"/>
      <c r="F18" s="491"/>
      <c r="G18" s="492"/>
      <c r="H18" s="157"/>
      <c r="I18" s="158"/>
      <c r="J18" s="155" t="s">
        <v>284</v>
      </c>
      <c r="K18" s="156"/>
      <c r="L18" s="156"/>
      <c r="M18" s="767"/>
      <c r="N18" s="767"/>
      <c r="O18" s="767"/>
      <c r="P18" s="370" t="s">
        <v>161</v>
      </c>
      <c r="Q18" s="157"/>
      <c r="R18" s="158"/>
      <c r="S18" s="155" t="s">
        <v>284</v>
      </c>
      <c r="T18" s="156"/>
      <c r="U18" s="156"/>
      <c r="V18" s="767"/>
      <c r="W18" s="767"/>
      <c r="X18" s="767"/>
      <c r="Y18" s="370" t="s">
        <v>161</v>
      </c>
      <c r="Z18" s="771"/>
      <c r="AA18" s="27"/>
      <c r="AB18" s="27"/>
      <c r="AC18" s="187" t="b">
        <v>0</v>
      </c>
      <c r="AD18" s="159"/>
      <c r="AE18" s="159" t="b">
        <v>0</v>
      </c>
      <c r="AF18" s="160"/>
    </row>
    <row r="19" spans="1:45" s="138" customFormat="1" ht="27.75" customHeight="1">
      <c r="B19" s="140"/>
      <c r="C19" s="141"/>
      <c r="D19" s="141"/>
      <c r="E19" s="141"/>
      <c r="F19" s="139"/>
      <c r="G19" s="139"/>
      <c r="H19" s="149"/>
      <c r="I19" s="149"/>
      <c r="J19" s="149"/>
      <c r="K19" s="149"/>
      <c r="L19" s="149"/>
      <c r="M19" s="149"/>
      <c r="N19" s="149"/>
      <c r="O19" s="149"/>
      <c r="P19" s="149"/>
      <c r="Q19" s="149"/>
      <c r="R19" s="149"/>
      <c r="S19" s="149"/>
      <c r="T19" s="149"/>
      <c r="U19" s="149"/>
      <c r="V19" s="149"/>
      <c r="W19" s="149"/>
      <c r="X19" s="149"/>
      <c r="Y19" s="149"/>
      <c r="Z19" s="109"/>
      <c r="AA19" s="27"/>
      <c r="AB19" s="27"/>
      <c r="AC19" s="187"/>
      <c r="AD19" s="159"/>
      <c r="AE19" s="159"/>
      <c r="AF19" s="160"/>
    </row>
    <row r="20" spans="1:45" s="26" customFormat="1" ht="27" customHeight="1">
      <c r="A20" s="81"/>
      <c r="B20" s="110" t="s">
        <v>247</v>
      </c>
      <c r="C20" s="111"/>
      <c r="D20" s="111"/>
      <c r="E20" s="111"/>
      <c r="F20" s="111"/>
      <c r="G20" s="111"/>
      <c r="H20" s="111"/>
      <c r="I20" s="111"/>
      <c r="J20" s="111"/>
      <c r="K20" s="111"/>
      <c r="L20" s="111"/>
      <c r="M20" s="111"/>
      <c r="N20" s="111"/>
      <c r="O20" s="111"/>
      <c r="P20" s="111"/>
      <c r="Q20" s="111"/>
      <c r="R20" s="111"/>
      <c r="S20" s="111"/>
      <c r="T20" s="111"/>
      <c r="U20" s="111"/>
      <c r="V20" s="111"/>
      <c r="W20" s="111"/>
      <c r="X20" s="111"/>
      <c r="Y20" s="111"/>
      <c r="Z20" s="112"/>
      <c r="AC20" s="159"/>
      <c r="AD20" s="159"/>
      <c r="AE20" s="159"/>
      <c r="AF20" s="160"/>
      <c r="AG20" s="81"/>
      <c r="AH20" s="81"/>
      <c r="AI20" s="81"/>
      <c r="AJ20" s="81"/>
      <c r="AK20" s="81"/>
      <c r="AL20" s="81"/>
      <c r="AM20" s="81"/>
      <c r="AN20" s="81"/>
      <c r="AO20" s="81"/>
      <c r="AP20" s="81"/>
      <c r="AQ20" s="81"/>
      <c r="AR20" s="81"/>
      <c r="AS20" s="81"/>
    </row>
    <row r="21" spans="1:45" s="26" customFormat="1" ht="23.25" customHeight="1">
      <c r="A21" s="81"/>
      <c r="B21" s="113"/>
      <c r="C21" s="86"/>
      <c r="D21" s="86"/>
      <c r="E21" s="86"/>
      <c r="F21" s="86"/>
      <c r="G21" s="86"/>
      <c r="H21" s="86"/>
      <c r="I21" s="86"/>
      <c r="J21" s="86"/>
      <c r="K21" s="86"/>
      <c r="L21" s="86"/>
      <c r="M21" s="86"/>
      <c r="N21" s="86"/>
      <c r="O21" s="142"/>
      <c r="P21" s="86"/>
      <c r="Q21" s="86"/>
      <c r="R21" s="86"/>
      <c r="S21" s="86"/>
      <c r="T21" s="86"/>
      <c r="U21" s="86"/>
      <c r="V21" s="86"/>
      <c r="W21" s="86"/>
      <c r="X21" s="142"/>
      <c r="Y21" s="86"/>
      <c r="Z21" s="114"/>
      <c r="AC21" s="159"/>
      <c r="AD21" s="159"/>
      <c r="AE21" s="159"/>
      <c r="AF21" s="160"/>
      <c r="AG21" s="81"/>
      <c r="AH21" s="81"/>
      <c r="AI21" s="81"/>
      <c r="AJ21" s="81"/>
      <c r="AK21" s="81"/>
      <c r="AL21" s="81"/>
      <c r="AM21" s="81"/>
      <c r="AN21" s="81"/>
      <c r="AO21" s="81"/>
      <c r="AP21" s="81"/>
      <c r="AQ21" s="81"/>
      <c r="AR21" s="81"/>
      <c r="AS21" s="81"/>
    </row>
    <row r="22" spans="1:45" s="26" customFormat="1" ht="23.25" customHeight="1">
      <c r="A22" s="81"/>
      <c r="B22" s="113"/>
      <c r="C22" s="86"/>
      <c r="D22" s="86"/>
      <c r="E22" s="86"/>
      <c r="F22" s="86"/>
      <c r="G22" s="86"/>
      <c r="H22" s="86"/>
      <c r="I22" s="86"/>
      <c r="J22" s="86"/>
      <c r="K22" s="86"/>
      <c r="L22" s="86"/>
      <c r="M22" s="86"/>
      <c r="N22" s="86"/>
      <c r="O22" s="142"/>
      <c r="P22" s="86"/>
      <c r="Q22" s="86"/>
      <c r="R22" s="86"/>
      <c r="S22" s="86"/>
      <c r="T22" s="86"/>
      <c r="U22" s="86"/>
      <c r="V22" s="86"/>
      <c r="W22" s="86"/>
      <c r="X22" s="142"/>
      <c r="Y22" s="86"/>
      <c r="Z22" s="114"/>
      <c r="AC22" s="159"/>
      <c r="AD22" s="159"/>
      <c r="AE22" s="159"/>
      <c r="AF22" s="160"/>
      <c r="AG22" s="81"/>
      <c r="AH22" s="81"/>
      <c r="AI22" s="81"/>
      <c r="AJ22" s="81"/>
      <c r="AK22" s="81"/>
      <c r="AL22" s="81"/>
      <c r="AM22" s="81"/>
      <c r="AN22" s="81"/>
      <c r="AO22" s="81"/>
      <c r="AP22" s="81"/>
      <c r="AQ22" s="81"/>
      <c r="AR22" s="81"/>
      <c r="AS22" s="81"/>
    </row>
    <row r="23" spans="1:45" s="26" customFormat="1" ht="23.25" customHeight="1">
      <c r="A23" s="81"/>
      <c r="B23" s="113"/>
      <c r="C23" s="86"/>
      <c r="D23" s="86"/>
      <c r="E23" s="86"/>
      <c r="F23" s="86"/>
      <c r="G23" s="86"/>
      <c r="H23" s="86"/>
      <c r="I23" s="86"/>
      <c r="J23" s="86"/>
      <c r="K23" s="86"/>
      <c r="L23" s="86"/>
      <c r="M23" s="86"/>
      <c r="N23" s="86"/>
      <c r="O23" s="142"/>
      <c r="P23" s="86"/>
      <c r="Q23" s="86"/>
      <c r="R23" s="86"/>
      <c r="S23" s="86"/>
      <c r="T23" s="86"/>
      <c r="U23" s="86"/>
      <c r="V23" s="86"/>
      <c r="W23" s="86"/>
      <c r="X23" s="142"/>
      <c r="Y23" s="86"/>
      <c r="Z23" s="114"/>
      <c r="AC23" s="159"/>
      <c r="AD23" s="159"/>
      <c r="AE23" s="159"/>
      <c r="AF23" s="160"/>
      <c r="AG23" s="81"/>
      <c r="AH23" s="81"/>
      <c r="AI23" s="81"/>
      <c r="AJ23" s="81"/>
      <c r="AK23" s="81"/>
      <c r="AL23" s="81"/>
      <c r="AM23" s="81"/>
      <c r="AN23" s="81"/>
      <c r="AO23" s="81"/>
      <c r="AP23" s="81"/>
      <c r="AQ23" s="81"/>
      <c r="AR23" s="81"/>
      <c r="AS23" s="81"/>
    </row>
    <row r="24" spans="1:45" s="26" customFormat="1" ht="17.25" customHeight="1">
      <c r="A24" s="81"/>
      <c r="B24" s="113"/>
      <c r="C24" s="86"/>
      <c r="D24" s="86"/>
      <c r="E24" s="86"/>
      <c r="F24" s="86"/>
      <c r="G24" s="86"/>
      <c r="H24" s="86"/>
      <c r="I24" s="86"/>
      <c r="J24" s="86"/>
      <c r="K24" s="86"/>
      <c r="L24" s="86"/>
      <c r="M24" s="86"/>
      <c r="N24" s="86"/>
      <c r="O24" s="142"/>
      <c r="P24" s="86"/>
      <c r="Q24" s="86"/>
      <c r="R24" s="86"/>
      <c r="S24" s="86"/>
      <c r="T24" s="86"/>
      <c r="U24" s="86"/>
      <c r="V24" s="86"/>
      <c r="W24" s="86"/>
      <c r="X24" s="142"/>
      <c r="Y24" s="86"/>
      <c r="Z24" s="114"/>
      <c r="AC24" s="159"/>
      <c r="AD24" s="159"/>
      <c r="AE24" s="159"/>
      <c r="AF24" s="160"/>
      <c r="AG24" s="81"/>
      <c r="AH24" s="81"/>
      <c r="AI24" s="81"/>
      <c r="AJ24" s="81"/>
      <c r="AK24" s="81"/>
      <c r="AL24" s="81"/>
      <c r="AM24" s="81"/>
      <c r="AN24" s="81"/>
      <c r="AO24" s="81"/>
      <c r="AP24" s="81"/>
      <c r="AQ24" s="81"/>
      <c r="AR24" s="81"/>
      <c r="AS24" s="81"/>
    </row>
    <row r="25" spans="1:45" s="26" customFormat="1" ht="48" customHeight="1">
      <c r="A25" s="81"/>
      <c r="B25" s="115"/>
      <c r="C25" s="80"/>
      <c r="D25" s="80"/>
      <c r="E25" s="80"/>
      <c r="F25" s="80"/>
      <c r="G25" s="80"/>
      <c r="H25" s="80"/>
      <c r="I25" s="80"/>
      <c r="J25" s="80"/>
      <c r="K25" s="80"/>
      <c r="L25" s="80"/>
      <c r="M25" s="80"/>
      <c r="N25" s="80"/>
      <c r="O25" s="137"/>
      <c r="P25" s="80"/>
      <c r="Q25" s="80"/>
      <c r="R25" s="80"/>
      <c r="S25" s="80"/>
      <c r="T25" s="80"/>
      <c r="U25" s="80"/>
      <c r="V25" s="81"/>
      <c r="W25" s="81"/>
      <c r="X25" s="138"/>
      <c r="Y25" s="81"/>
      <c r="Z25" s="116"/>
      <c r="AC25" s="159"/>
      <c r="AD25" s="159"/>
      <c r="AE25" s="159"/>
      <c r="AF25" s="160"/>
      <c r="AG25" s="81"/>
      <c r="AH25" s="81"/>
      <c r="AI25" s="81"/>
      <c r="AJ25" s="81"/>
      <c r="AK25" s="81"/>
      <c r="AL25" s="81"/>
      <c r="AM25" s="81"/>
      <c r="AN25" s="81"/>
      <c r="AO25" s="81"/>
      <c r="AP25" s="81"/>
      <c r="AQ25" s="81"/>
      <c r="AR25" s="81"/>
      <c r="AS25" s="81"/>
    </row>
    <row r="26" spans="1:45" s="26" customFormat="1" ht="17.25" customHeight="1">
      <c r="A26" s="81"/>
      <c r="B26" s="117"/>
      <c r="C26" s="118"/>
      <c r="D26" s="118"/>
      <c r="E26" s="118"/>
      <c r="F26" s="118"/>
      <c r="G26" s="118"/>
      <c r="H26" s="118"/>
      <c r="I26" s="118"/>
      <c r="J26" s="118"/>
      <c r="K26" s="118"/>
      <c r="L26" s="118"/>
      <c r="M26" s="118"/>
      <c r="N26" s="118"/>
      <c r="O26" s="118"/>
      <c r="P26" s="118"/>
      <c r="Q26" s="118"/>
      <c r="R26" s="118"/>
      <c r="S26" s="118"/>
      <c r="T26" s="118"/>
      <c r="U26" s="118"/>
      <c r="V26" s="43"/>
      <c r="W26" s="43"/>
      <c r="X26" s="43"/>
      <c r="Y26" s="43"/>
      <c r="Z26" s="119"/>
      <c r="AC26" s="159"/>
      <c r="AD26" s="159"/>
      <c r="AE26" s="159"/>
      <c r="AF26" s="160"/>
      <c r="AG26" s="81"/>
      <c r="AH26" s="81"/>
      <c r="AI26" s="81"/>
      <c r="AJ26" s="81"/>
      <c r="AK26" s="81"/>
      <c r="AL26" s="81"/>
      <c r="AM26" s="81"/>
      <c r="AN26" s="81"/>
      <c r="AO26" s="81"/>
      <c r="AP26" s="81"/>
      <c r="AQ26" s="81"/>
      <c r="AR26" s="81"/>
      <c r="AS26" s="81"/>
    </row>
    <row r="27" spans="1:45" s="26" customFormat="1" ht="17.25" customHeight="1">
      <c r="A27" s="81"/>
      <c r="B27" s="76"/>
      <c r="C27" s="81"/>
      <c r="D27" s="81"/>
      <c r="E27" s="81"/>
      <c r="F27" s="81"/>
      <c r="G27" s="81"/>
      <c r="H27" s="81"/>
      <c r="I27" s="80"/>
      <c r="J27" s="80"/>
      <c r="K27" s="80"/>
      <c r="L27" s="80"/>
      <c r="M27" s="80"/>
      <c r="N27" s="80"/>
      <c r="O27" s="137"/>
      <c r="P27" s="80"/>
      <c r="Q27" s="80"/>
      <c r="R27" s="80"/>
      <c r="S27" s="80"/>
      <c r="T27" s="80"/>
      <c r="U27" s="80"/>
      <c r="V27" s="81"/>
      <c r="W27" s="81"/>
      <c r="X27" s="138"/>
      <c r="Y27" s="81"/>
      <c r="Z27" s="99"/>
      <c r="AC27" s="159"/>
      <c r="AD27" s="159"/>
      <c r="AE27" s="159"/>
      <c r="AF27" s="160"/>
      <c r="AG27" s="81"/>
      <c r="AH27" s="81"/>
      <c r="AI27" s="81"/>
      <c r="AJ27" s="81"/>
      <c r="AK27" s="81"/>
      <c r="AL27" s="81"/>
      <c r="AM27" s="81"/>
      <c r="AN27" s="81"/>
      <c r="AO27" s="81"/>
      <c r="AP27" s="81"/>
      <c r="AQ27" s="81"/>
      <c r="AR27" s="81"/>
      <c r="AS27" s="81"/>
    </row>
    <row r="28" spans="1:45" s="26" customFormat="1" ht="17.25" customHeight="1">
      <c r="A28" s="81"/>
      <c r="B28" s="76"/>
      <c r="C28" s="81"/>
      <c r="D28" s="81"/>
      <c r="E28" s="81"/>
      <c r="F28" s="81"/>
      <c r="G28" s="81"/>
      <c r="H28" s="81"/>
      <c r="I28" s="80"/>
      <c r="J28" s="80"/>
      <c r="K28" s="80"/>
      <c r="L28" s="80"/>
      <c r="M28" s="80"/>
      <c r="N28" s="80"/>
      <c r="O28" s="137"/>
      <c r="P28" s="80"/>
      <c r="Q28" s="80"/>
      <c r="R28" s="80"/>
      <c r="S28" s="80"/>
      <c r="T28" s="80"/>
      <c r="U28" s="80"/>
      <c r="V28" s="81"/>
      <c r="W28" s="81"/>
      <c r="X28" s="138"/>
      <c r="Y28" s="81"/>
      <c r="Z28" s="99"/>
      <c r="AC28" s="159"/>
      <c r="AD28" s="159"/>
      <c r="AE28" s="159"/>
      <c r="AF28" s="160"/>
      <c r="AG28" s="81"/>
      <c r="AH28" s="81"/>
      <c r="AI28" s="81"/>
      <c r="AJ28" s="81"/>
      <c r="AK28" s="81"/>
      <c r="AL28" s="81"/>
      <c r="AM28" s="81"/>
      <c r="AN28" s="81"/>
      <c r="AO28" s="81"/>
      <c r="AP28" s="81"/>
      <c r="AQ28" s="81"/>
      <c r="AR28" s="81"/>
      <c r="AS28" s="81"/>
    </row>
    <row r="29" spans="1:45" s="26" customFormat="1" ht="17.25" customHeight="1">
      <c r="A29" s="81"/>
      <c r="B29" s="76"/>
      <c r="C29" s="81"/>
      <c r="D29" s="81"/>
      <c r="E29" s="81"/>
      <c r="F29" s="81"/>
      <c r="G29" s="81"/>
      <c r="H29" s="81"/>
      <c r="I29" s="80"/>
      <c r="J29" s="80"/>
      <c r="K29" s="80"/>
      <c r="L29" s="80"/>
      <c r="M29" s="80"/>
      <c r="N29" s="80"/>
      <c r="O29" s="137"/>
      <c r="P29" s="80"/>
      <c r="Q29" s="80"/>
      <c r="R29" s="80"/>
      <c r="S29" s="80"/>
      <c r="T29" s="80"/>
      <c r="U29" s="80"/>
      <c r="V29" s="81"/>
      <c r="W29" s="81"/>
      <c r="X29" s="138"/>
      <c r="Y29" s="81"/>
      <c r="Z29" s="99"/>
      <c r="AC29" s="159"/>
      <c r="AD29" s="159"/>
      <c r="AE29" s="159"/>
      <c r="AF29" s="160"/>
      <c r="AG29" s="81"/>
      <c r="AH29" s="81"/>
      <c r="AI29" s="81"/>
      <c r="AJ29" s="81"/>
      <c r="AK29" s="81"/>
      <c r="AL29" s="81"/>
      <c r="AM29" s="81"/>
      <c r="AN29" s="81"/>
      <c r="AO29" s="81"/>
      <c r="AP29" s="81"/>
      <c r="AQ29" s="81"/>
      <c r="AR29" s="81"/>
      <c r="AS29" s="81"/>
    </row>
    <row r="49" spans="2:2">
      <c r="B49" s="76" t="s">
        <v>358</v>
      </c>
    </row>
  </sheetData>
  <sheetProtection algorithmName="SHA-512" hashValue="7YcBqmu5F3x+5AIt3QgjurBzeXt+VNT89Y9GU+lHk/8DHfr1j6iBYx4k0m2s5HpCjlqyhfOD6OhyMpFc/pLh7g==" saltValue="VJBUVTTz/aJuZqS3mmid0w==" spinCount="100000" sheet="1" formatCells="0" formatColumns="0" formatRows="0" selectLockedCells="1"/>
  <mergeCells count="40">
    <mergeCell ref="Z9:Z10"/>
    <mergeCell ref="Z16:Z18"/>
    <mergeCell ref="C14:G14"/>
    <mergeCell ref="H14:P14"/>
    <mergeCell ref="Q14:Y14"/>
    <mergeCell ref="Z11:Z12"/>
    <mergeCell ref="Q11:Y11"/>
    <mergeCell ref="H10:P10"/>
    <mergeCell ref="H9:P9"/>
    <mergeCell ref="Q9:Y9"/>
    <mergeCell ref="H12:P12"/>
    <mergeCell ref="Q12:Y12"/>
    <mergeCell ref="X1:Z1"/>
    <mergeCell ref="AN4:AS4"/>
    <mergeCell ref="B6:E6"/>
    <mergeCell ref="H6:P6"/>
    <mergeCell ref="Q6:Y6"/>
    <mergeCell ref="W2:Z2"/>
    <mergeCell ref="B15:B18"/>
    <mergeCell ref="C15:G18"/>
    <mergeCell ref="H16:P16"/>
    <mergeCell ref="Q16:Y16"/>
    <mergeCell ref="M18:O18"/>
    <mergeCell ref="V18:X18"/>
    <mergeCell ref="B7:B13"/>
    <mergeCell ref="F7:G7"/>
    <mergeCell ref="H7:P7"/>
    <mergeCell ref="Q7:Y7"/>
    <mergeCell ref="F8:G8"/>
    <mergeCell ref="H13:P13"/>
    <mergeCell ref="Q13:Y13"/>
    <mergeCell ref="C13:G13"/>
    <mergeCell ref="F9:G10"/>
    <mergeCell ref="H8:P8"/>
    <mergeCell ref="Q8:Y8"/>
    <mergeCell ref="C7:E8"/>
    <mergeCell ref="C9:E12"/>
    <mergeCell ref="Q10:Y10"/>
    <mergeCell ref="F11:G12"/>
    <mergeCell ref="H11:P11"/>
  </mergeCells>
  <phoneticPr fontId="11"/>
  <conditionalFormatting sqref="H14">
    <cfRule type="expression" dxfId="143" priority="53">
      <formula>$H$14=""</formula>
    </cfRule>
  </conditionalFormatting>
  <conditionalFormatting sqref="H7:P7">
    <cfRule type="expression" dxfId="142" priority="68">
      <formula>$H$7=""</formula>
    </cfRule>
  </conditionalFormatting>
  <conditionalFormatting sqref="H8:P8">
    <cfRule type="expression" dxfId="141" priority="69">
      <formula>$H$8=""</formula>
    </cfRule>
  </conditionalFormatting>
  <conditionalFormatting sqref="H9:P9">
    <cfRule type="expression" dxfId="140" priority="119">
      <formula>$H$10&lt;&gt;""</formula>
    </cfRule>
    <cfRule type="expression" dxfId="139" priority="120">
      <formula>$AC$9=FALSE</formula>
    </cfRule>
  </conditionalFormatting>
  <conditionalFormatting sqref="H10:P10">
    <cfRule type="expression" dxfId="138" priority="121">
      <formula>$AC$9=TRUE</formula>
    </cfRule>
    <cfRule type="expression" dxfId="137" priority="122">
      <formula>$H$10=""</formula>
    </cfRule>
  </conditionalFormatting>
  <conditionalFormatting sqref="H11:P11">
    <cfRule type="expression" dxfId="136" priority="123">
      <formula>$H$12&lt;&gt;""</formula>
    </cfRule>
    <cfRule type="expression" dxfId="135" priority="124">
      <formula>$AC$11=FALSE</formula>
    </cfRule>
  </conditionalFormatting>
  <conditionalFormatting sqref="H12:P12">
    <cfRule type="expression" dxfId="134" priority="3">
      <formula>$AC$11=TRUE</formula>
    </cfRule>
    <cfRule type="expression" dxfId="133" priority="4">
      <formula>$H$12=""</formula>
    </cfRule>
  </conditionalFormatting>
  <conditionalFormatting sqref="H13:P13">
    <cfRule type="expression" dxfId="132" priority="17">
      <formula>AND($AC$9=TRUE,$AC$11=TRUE)</formula>
    </cfRule>
    <cfRule type="expression" dxfId="131" priority="18">
      <formula>OR($H$10&lt;&gt;$H$7,$H$12&lt;&gt;$H$8)</formula>
    </cfRule>
  </conditionalFormatting>
  <conditionalFormatting sqref="H15:P15">
    <cfRule type="expression" dxfId="130" priority="54">
      <formula>AND($AC$15=FALSE,$AD$15=FALSE)</formula>
    </cfRule>
  </conditionalFormatting>
  <conditionalFormatting sqref="H16:P18">
    <cfRule type="expression" dxfId="129" priority="9">
      <formula>COUNTIF($AC$17:$AD$18,TRUE)&gt;0</formula>
    </cfRule>
    <cfRule type="expression" dxfId="128" priority="10">
      <formula>$AC$15=TRUE</formula>
    </cfRule>
  </conditionalFormatting>
  <conditionalFormatting sqref="H10:Y10">
    <cfRule type="expression" dxfId="127" priority="42">
      <formula>AND($H$10&lt;&gt;"",$Q$10&lt;&gt;"",$H$10=$Q$10)</formula>
    </cfRule>
  </conditionalFormatting>
  <conditionalFormatting sqref="H13:Y13">
    <cfRule type="notContainsBlanks" dxfId="126" priority="1">
      <formula>LEN(TRIM(H13))&gt;0</formula>
    </cfRule>
  </conditionalFormatting>
  <conditionalFormatting sqref="M18:O18">
    <cfRule type="notContainsBlanks" dxfId="125" priority="7">
      <formula>LEN(TRIM(M18))&gt;0</formula>
    </cfRule>
    <cfRule type="expression" dxfId="124" priority="8">
      <formula>$AC$18=TRUE</formula>
    </cfRule>
  </conditionalFormatting>
  <conditionalFormatting sqref="Q7:Y7">
    <cfRule type="expression" dxfId="123" priority="65">
      <formula>$Q$7=""</formula>
    </cfRule>
  </conditionalFormatting>
  <conditionalFormatting sqref="Q8:Y8">
    <cfRule type="expression" dxfId="122" priority="64">
      <formula>$Q$8=""</formula>
    </cfRule>
  </conditionalFormatting>
  <conditionalFormatting sqref="Q9:Y9">
    <cfRule type="expression" dxfId="121" priority="135">
      <formula>$Q$10&lt;&gt;""</formula>
    </cfRule>
    <cfRule type="expression" dxfId="120" priority="136">
      <formula>$AD$9=FALSE</formula>
    </cfRule>
  </conditionalFormatting>
  <conditionalFormatting sqref="Q10:Y10">
    <cfRule type="expression" dxfId="119" priority="139">
      <formula>$AD$9=TRUE</formula>
    </cfRule>
    <cfRule type="expression" dxfId="118" priority="140">
      <formula>$Q$10=""</formula>
    </cfRule>
  </conditionalFormatting>
  <conditionalFormatting sqref="Q11:Y11">
    <cfRule type="expression" dxfId="117" priority="143">
      <formula>$Q$12&lt;&gt;""</formula>
    </cfRule>
    <cfRule type="expression" dxfId="116" priority="144">
      <formula>$AD$11=FALSE</formula>
    </cfRule>
  </conditionalFormatting>
  <conditionalFormatting sqref="Q12:Y12">
    <cfRule type="expression" dxfId="115" priority="147">
      <formula>$AD$11=TRUE</formula>
    </cfRule>
    <cfRule type="expression" dxfId="114" priority="148">
      <formula>$Q$12=""</formula>
    </cfRule>
  </conditionalFormatting>
  <conditionalFormatting sqref="Q13:Y13">
    <cfRule type="expression" dxfId="113" priority="13">
      <formula>AND($AD$9=TRUE,$AD$11=TRUE)</formula>
    </cfRule>
    <cfRule type="expression" dxfId="112" priority="14">
      <formula>OR($Q$10&lt;&gt;$Q$7,$Q$12&lt;&gt;$Q$8)</formula>
    </cfRule>
  </conditionalFormatting>
  <conditionalFormatting sqref="Q14:Y14">
    <cfRule type="expression" dxfId="111" priority="67">
      <formula>Q$14=""</formula>
    </cfRule>
  </conditionalFormatting>
  <conditionalFormatting sqref="Q15:Y15">
    <cfRule type="expression" dxfId="110" priority="155">
      <formula>AND($AE$15=FALSE,$AF$15=FALSE)</formula>
    </cfRule>
  </conditionalFormatting>
  <conditionalFormatting sqref="Q16:Y18">
    <cfRule type="expression" dxfId="109" priority="22">
      <formula>COUNTIF($AE$17:$AF$18,TRUE)&gt;0</formula>
    </cfRule>
    <cfRule type="expression" dxfId="108" priority="23">
      <formula>$AE$15=TRUE</formula>
    </cfRule>
  </conditionalFormatting>
  <conditionalFormatting sqref="V18:X18">
    <cfRule type="notContainsBlanks" dxfId="107" priority="5">
      <formula>LEN(TRIM(V18))&gt;0</formula>
    </cfRule>
    <cfRule type="expression" dxfId="106" priority="6">
      <formula>$AE$18=TRUE</formula>
    </cfRule>
  </conditionalFormatting>
  <conditionalFormatting sqref="Z7">
    <cfRule type="expression" dxfId="105" priority="61">
      <formula>AND($H$7="",$Q$7="")</formula>
    </cfRule>
    <cfRule type="expression" dxfId="104" priority="62">
      <formula>$H$7=$Q$7</formula>
    </cfRule>
    <cfRule type="expression" dxfId="103" priority="63">
      <formula>$Z$7=""</formula>
    </cfRule>
  </conditionalFormatting>
  <conditionalFormatting sqref="Z8">
    <cfRule type="expression" dxfId="102" priority="58">
      <formula>AND($H$8="",$Q$8="")</formula>
    </cfRule>
    <cfRule type="expression" dxfId="101" priority="59">
      <formula>$H$8=$Q$8</formula>
    </cfRule>
    <cfRule type="expression" dxfId="100" priority="60">
      <formula>$Z$8=""</formula>
    </cfRule>
  </conditionalFormatting>
  <conditionalFormatting sqref="Z9">
    <cfRule type="expression" dxfId="99" priority="39">
      <formula>OR(AND($AC$9=TRUE,$AD$9=TRUE),AND($H$10&lt;&gt;"",$Q$10&lt;&gt;"",$H$10=$Q$10))</formula>
    </cfRule>
    <cfRule type="expression" dxfId="98" priority="40">
      <formula>$Z$9=""</formula>
    </cfRule>
  </conditionalFormatting>
  <conditionalFormatting sqref="Z11">
    <cfRule type="expression" dxfId="97" priority="37">
      <formula>OR(AND($AC$11=TRUE,$AD$11=TRUE),AND($H$12&lt;&gt;"",$Q$12&lt;&gt;"",$H$12=$Q$12))</formula>
    </cfRule>
    <cfRule type="expression" dxfId="96" priority="38">
      <formula>$Z$11=""</formula>
    </cfRule>
  </conditionalFormatting>
  <conditionalFormatting sqref="Z14">
    <cfRule type="expression" dxfId="95" priority="55">
      <formula>AND($H$14="",$Q$14="")</formula>
    </cfRule>
    <cfRule type="expression" dxfId="94" priority="56">
      <formula>$H$14=$Q$14</formula>
    </cfRule>
    <cfRule type="expression" dxfId="93" priority="57">
      <formula>$Z$14=""</formula>
    </cfRule>
  </conditionalFormatting>
  <conditionalFormatting sqref="Z15">
    <cfRule type="expression" dxfId="92" priority="50">
      <formula>AND($AD$15=TRUE,$AF$15=TRUE)</formula>
    </cfRule>
    <cfRule type="expression" dxfId="91" priority="51">
      <formula>AND($AC$15=TRUE,$AE$15=TRUE)</formula>
    </cfRule>
    <cfRule type="expression" dxfId="90" priority="52">
      <formula>$Z$15=""</formula>
    </cfRule>
  </conditionalFormatting>
  <conditionalFormatting sqref="Z16:Z18">
    <cfRule type="notContainsBlanks" dxfId="89" priority="19">
      <formula>LEN(TRIM(Z16))&gt;0</formula>
    </cfRule>
    <cfRule type="expression" dxfId="88" priority="20">
      <formula>OR(AND($AC$17=TRUE,$AE$17=TRUE),AND($AD$17=TRUE,$AF$17=TRUE),AND($AC$18=TRUE,$AE$18=TRUE))</formula>
    </cfRule>
    <cfRule type="expression" dxfId="87" priority="21">
      <formula>OR($AC$17&lt;&gt;$AE$17,$AD$17&lt;&gt;$AF$17,$AC$19&lt;&gt;$AE$18)</formula>
    </cfRule>
  </conditionalFormatting>
  <pageMargins left="0.7" right="0.7" top="0.75" bottom="0.75" header="0.3" footer="0.3"/>
  <pageSetup paperSize="9" scale="77" orientation="portrait" blackAndWhite="1" r:id="rId1"/>
  <headerFooter>
    <oddFooter xml:space="preserve">&amp;C&amp;12 4&amp;11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4577" r:id="rId4" name="Check Box 1">
              <controlPr locked="0" defaultSize="0" autoFill="0" autoLine="0" autoPict="0">
                <anchor moveWithCells="1">
                  <from>
                    <xdr:col>16</xdr:col>
                    <xdr:colOff>66675</xdr:colOff>
                    <xdr:row>14</xdr:row>
                    <xdr:rowOff>361950</xdr:rowOff>
                  </from>
                  <to>
                    <xdr:col>17</xdr:col>
                    <xdr:colOff>180975</xdr:colOff>
                    <xdr:row>14</xdr:row>
                    <xdr:rowOff>666750</xdr:rowOff>
                  </to>
                </anchor>
              </controlPr>
            </control>
          </mc:Choice>
        </mc:AlternateContent>
        <mc:AlternateContent xmlns:mc="http://schemas.openxmlformats.org/markup-compatibility/2006">
          <mc:Choice Requires="x14">
            <control shapeId="24578" r:id="rId5" name="Check Box 2">
              <controlPr locked="0" defaultSize="0" autoFill="0" autoLine="0" autoPict="0">
                <anchor moveWithCells="1">
                  <from>
                    <xdr:col>21</xdr:col>
                    <xdr:colOff>171450</xdr:colOff>
                    <xdr:row>14</xdr:row>
                    <xdr:rowOff>361950</xdr:rowOff>
                  </from>
                  <to>
                    <xdr:col>23</xdr:col>
                    <xdr:colOff>95250</xdr:colOff>
                    <xdr:row>14</xdr:row>
                    <xdr:rowOff>666750</xdr:rowOff>
                  </to>
                </anchor>
              </controlPr>
            </control>
          </mc:Choice>
        </mc:AlternateContent>
        <mc:AlternateContent xmlns:mc="http://schemas.openxmlformats.org/markup-compatibility/2006">
          <mc:Choice Requires="x14">
            <control shapeId="24579" r:id="rId6" name="Check Box 3">
              <controlPr locked="0" defaultSize="0" autoFill="0" autoLine="0" autoPict="0">
                <anchor moveWithCells="1">
                  <from>
                    <xdr:col>7</xdr:col>
                    <xdr:colOff>47625</xdr:colOff>
                    <xdr:row>14</xdr:row>
                    <xdr:rowOff>361950</xdr:rowOff>
                  </from>
                  <to>
                    <xdr:col>8</xdr:col>
                    <xdr:colOff>161925</xdr:colOff>
                    <xdr:row>14</xdr:row>
                    <xdr:rowOff>666750</xdr:rowOff>
                  </to>
                </anchor>
              </controlPr>
            </control>
          </mc:Choice>
        </mc:AlternateContent>
        <mc:AlternateContent xmlns:mc="http://schemas.openxmlformats.org/markup-compatibility/2006">
          <mc:Choice Requires="x14">
            <control shapeId="24580" r:id="rId7" name="Check Box 4">
              <controlPr locked="0" defaultSize="0" autoFill="0" autoLine="0" autoPict="0">
                <anchor moveWithCells="1">
                  <from>
                    <xdr:col>12</xdr:col>
                    <xdr:colOff>180975</xdr:colOff>
                    <xdr:row>14</xdr:row>
                    <xdr:rowOff>361950</xdr:rowOff>
                  </from>
                  <to>
                    <xdr:col>14</xdr:col>
                    <xdr:colOff>104775</xdr:colOff>
                    <xdr:row>14</xdr:row>
                    <xdr:rowOff>666750</xdr:rowOff>
                  </to>
                </anchor>
              </controlPr>
            </control>
          </mc:Choice>
        </mc:AlternateContent>
        <mc:AlternateContent xmlns:mc="http://schemas.openxmlformats.org/markup-compatibility/2006">
          <mc:Choice Requires="x14">
            <control shapeId="24581" r:id="rId8" name="Check Box 5">
              <controlPr defaultSize="0" autoFill="0" autoLine="0" autoPict="0">
                <anchor moveWithCells="1">
                  <from>
                    <xdr:col>7</xdr:col>
                    <xdr:colOff>47625</xdr:colOff>
                    <xdr:row>8</xdr:row>
                    <xdr:rowOff>28575</xdr:rowOff>
                  </from>
                  <to>
                    <xdr:col>8</xdr:col>
                    <xdr:colOff>95250</xdr:colOff>
                    <xdr:row>8</xdr:row>
                    <xdr:rowOff>276225</xdr:rowOff>
                  </to>
                </anchor>
              </controlPr>
            </control>
          </mc:Choice>
        </mc:AlternateContent>
        <mc:AlternateContent xmlns:mc="http://schemas.openxmlformats.org/markup-compatibility/2006">
          <mc:Choice Requires="x14">
            <control shapeId="24582" r:id="rId9" name="Check Box 6">
              <controlPr defaultSize="0" autoFill="0" autoLine="0" autoPict="0">
                <anchor moveWithCells="1">
                  <from>
                    <xdr:col>16</xdr:col>
                    <xdr:colOff>57150</xdr:colOff>
                    <xdr:row>8</xdr:row>
                    <xdr:rowOff>47625</xdr:rowOff>
                  </from>
                  <to>
                    <xdr:col>17</xdr:col>
                    <xdr:colOff>142875</xdr:colOff>
                    <xdr:row>8</xdr:row>
                    <xdr:rowOff>266700</xdr:rowOff>
                  </to>
                </anchor>
              </controlPr>
            </control>
          </mc:Choice>
        </mc:AlternateContent>
        <mc:AlternateContent xmlns:mc="http://schemas.openxmlformats.org/markup-compatibility/2006">
          <mc:Choice Requires="x14">
            <control shapeId="24583" r:id="rId10" name="Check Box 7">
              <controlPr defaultSize="0" autoFill="0" autoLine="0" autoPict="0">
                <anchor moveWithCells="1">
                  <from>
                    <xdr:col>7</xdr:col>
                    <xdr:colOff>47625</xdr:colOff>
                    <xdr:row>10</xdr:row>
                    <xdr:rowOff>28575</xdr:rowOff>
                  </from>
                  <to>
                    <xdr:col>8</xdr:col>
                    <xdr:colOff>104775</xdr:colOff>
                    <xdr:row>10</xdr:row>
                    <xdr:rowOff>276225</xdr:rowOff>
                  </to>
                </anchor>
              </controlPr>
            </control>
          </mc:Choice>
        </mc:AlternateContent>
        <mc:AlternateContent xmlns:mc="http://schemas.openxmlformats.org/markup-compatibility/2006">
          <mc:Choice Requires="x14">
            <control shapeId="24584" r:id="rId11" name="Check Box 8">
              <controlPr defaultSize="0" autoFill="0" autoLine="0" autoPict="0">
                <anchor moveWithCells="1">
                  <from>
                    <xdr:col>16</xdr:col>
                    <xdr:colOff>66675</xdr:colOff>
                    <xdr:row>10</xdr:row>
                    <xdr:rowOff>28575</xdr:rowOff>
                  </from>
                  <to>
                    <xdr:col>17</xdr:col>
                    <xdr:colOff>123825</xdr:colOff>
                    <xdr:row>10</xdr:row>
                    <xdr:rowOff>276225</xdr:rowOff>
                  </to>
                </anchor>
              </controlPr>
            </control>
          </mc:Choice>
        </mc:AlternateContent>
        <mc:AlternateContent xmlns:mc="http://schemas.openxmlformats.org/markup-compatibility/2006">
          <mc:Choice Requires="x14">
            <control shapeId="24585" r:id="rId12" name="Check Box 9">
              <controlPr locked="0" defaultSize="0" autoFill="0" autoLine="0" autoPict="0">
                <anchor moveWithCells="1">
                  <from>
                    <xdr:col>7</xdr:col>
                    <xdr:colOff>171450</xdr:colOff>
                    <xdr:row>16</xdr:row>
                    <xdr:rowOff>19050</xdr:rowOff>
                  </from>
                  <to>
                    <xdr:col>9</xdr:col>
                    <xdr:colOff>95250</xdr:colOff>
                    <xdr:row>17</xdr:row>
                    <xdr:rowOff>0</xdr:rowOff>
                  </to>
                </anchor>
              </controlPr>
            </control>
          </mc:Choice>
        </mc:AlternateContent>
        <mc:AlternateContent xmlns:mc="http://schemas.openxmlformats.org/markup-compatibility/2006">
          <mc:Choice Requires="x14">
            <control shapeId="24586" r:id="rId13" name="Check Box 10">
              <controlPr locked="0" defaultSize="0" autoFill="0" autoLine="0" autoPict="0">
                <anchor moveWithCells="1">
                  <from>
                    <xdr:col>11</xdr:col>
                    <xdr:colOff>171450</xdr:colOff>
                    <xdr:row>16</xdr:row>
                    <xdr:rowOff>19050</xdr:rowOff>
                  </from>
                  <to>
                    <xdr:col>13</xdr:col>
                    <xdr:colOff>95250</xdr:colOff>
                    <xdr:row>17</xdr:row>
                    <xdr:rowOff>0</xdr:rowOff>
                  </to>
                </anchor>
              </controlPr>
            </control>
          </mc:Choice>
        </mc:AlternateContent>
        <mc:AlternateContent xmlns:mc="http://schemas.openxmlformats.org/markup-compatibility/2006">
          <mc:Choice Requires="x14">
            <control shapeId="24587" r:id="rId14" name="Check Box 11">
              <controlPr locked="0" defaultSize="0" autoFill="0" autoLine="0" autoPict="0">
                <anchor moveWithCells="1">
                  <from>
                    <xdr:col>7</xdr:col>
                    <xdr:colOff>171450</xdr:colOff>
                    <xdr:row>17</xdr:row>
                    <xdr:rowOff>9525</xdr:rowOff>
                  </from>
                  <to>
                    <xdr:col>9</xdr:col>
                    <xdr:colOff>95250</xdr:colOff>
                    <xdr:row>17</xdr:row>
                    <xdr:rowOff>314325</xdr:rowOff>
                  </to>
                </anchor>
              </controlPr>
            </control>
          </mc:Choice>
        </mc:AlternateContent>
        <mc:AlternateContent xmlns:mc="http://schemas.openxmlformats.org/markup-compatibility/2006">
          <mc:Choice Requires="x14">
            <control shapeId="24588" r:id="rId15" name="Check Box 12">
              <controlPr locked="0" defaultSize="0" autoFill="0" autoLine="0" autoPict="0">
                <anchor moveWithCells="1">
                  <from>
                    <xdr:col>16</xdr:col>
                    <xdr:colOff>180975</xdr:colOff>
                    <xdr:row>16</xdr:row>
                    <xdr:rowOff>19050</xdr:rowOff>
                  </from>
                  <to>
                    <xdr:col>18</xdr:col>
                    <xdr:colOff>104775</xdr:colOff>
                    <xdr:row>17</xdr:row>
                    <xdr:rowOff>0</xdr:rowOff>
                  </to>
                </anchor>
              </controlPr>
            </control>
          </mc:Choice>
        </mc:AlternateContent>
        <mc:AlternateContent xmlns:mc="http://schemas.openxmlformats.org/markup-compatibility/2006">
          <mc:Choice Requires="x14">
            <control shapeId="24589" r:id="rId16" name="Check Box 13">
              <controlPr locked="0" defaultSize="0" autoFill="0" autoLine="0" autoPict="0">
                <anchor moveWithCells="1">
                  <from>
                    <xdr:col>20</xdr:col>
                    <xdr:colOff>171450</xdr:colOff>
                    <xdr:row>16</xdr:row>
                    <xdr:rowOff>19050</xdr:rowOff>
                  </from>
                  <to>
                    <xdr:col>22</xdr:col>
                    <xdr:colOff>95250</xdr:colOff>
                    <xdr:row>17</xdr:row>
                    <xdr:rowOff>0</xdr:rowOff>
                  </to>
                </anchor>
              </controlPr>
            </control>
          </mc:Choice>
        </mc:AlternateContent>
        <mc:AlternateContent xmlns:mc="http://schemas.openxmlformats.org/markup-compatibility/2006">
          <mc:Choice Requires="x14">
            <control shapeId="24590" r:id="rId17" name="Check Box 14">
              <controlPr locked="0" defaultSize="0" autoFill="0" autoLine="0" autoPict="0">
                <anchor moveWithCells="1">
                  <from>
                    <xdr:col>16</xdr:col>
                    <xdr:colOff>180975</xdr:colOff>
                    <xdr:row>17</xdr:row>
                    <xdr:rowOff>9525</xdr:rowOff>
                  </from>
                  <to>
                    <xdr:col>18</xdr:col>
                    <xdr:colOff>104775</xdr:colOff>
                    <xdr:row>17</xdr:row>
                    <xdr:rowOff>314325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C00B8D-DF25-48D7-94F5-8B32C6838DDF}">
  <sheetPr>
    <tabColor rgb="FF00B050"/>
  </sheetPr>
  <dimension ref="A1:BG35"/>
  <sheetViews>
    <sheetView showGridLines="0" topLeftCell="A16" zoomScaleNormal="100" zoomScaleSheetLayoutView="100" workbookViewId="0">
      <selection activeCell="T4" sqref="T4"/>
    </sheetView>
  </sheetViews>
  <sheetFormatPr defaultColWidth="9" defaultRowHeight="13.5"/>
  <cols>
    <col min="1" max="1" width="1.375" style="425" customWidth="1"/>
    <col min="2" max="2" width="2.625" style="425" customWidth="1"/>
    <col min="3" max="3" width="3.625" style="76" customWidth="1"/>
    <col min="4" max="4" width="13.875" style="76" customWidth="1"/>
    <col min="5" max="5" width="3.125" style="425" customWidth="1"/>
    <col min="6" max="6" width="4.125" style="425" customWidth="1"/>
    <col min="7" max="7" width="4.5" style="425" customWidth="1"/>
    <col min="8" max="9" width="3.625" style="425" customWidth="1"/>
    <col min="10" max="11" width="2.125" style="425" customWidth="1"/>
    <col min="12" max="13" width="3.625" style="425" customWidth="1"/>
    <col min="14" max="14" width="5.125" style="425" customWidth="1"/>
    <col min="15" max="15" width="3.125" style="425" customWidth="1"/>
    <col min="16" max="16" width="4.125" style="425" customWidth="1"/>
    <col min="17" max="17" width="4.5" style="425" customWidth="1"/>
    <col min="18" max="19" width="3.625" style="425" customWidth="1"/>
    <col min="20" max="21" width="2.125" style="425" customWidth="1"/>
    <col min="22" max="23" width="3.625" style="425" customWidth="1"/>
    <col min="24" max="24" width="5.125" style="425" customWidth="1"/>
    <col min="25" max="25" width="5.625" style="425" customWidth="1"/>
    <col min="26" max="28" width="2.625" style="425" customWidth="1"/>
    <col min="29" max="32" width="1.625" style="425" customWidth="1"/>
    <col min="33" max="33" width="3.125" style="425" customWidth="1"/>
    <col min="34" max="34" width="49.125" style="120" customWidth="1"/>
    <col min="35" max="35" width="5.625" style="26" hidden="1" customWidth="1"/>
    <col min="36" max="36" width="5.875" style="159" hidden="1" customWidth="1"/>
    <col min="37" max="37" width="14.5" style="159" hidden="1" customWidth="1"/>
    <col min="38" max="38" width="16.625" style="159" hidden="1" customWidth="1"/>
    <col min="39" max="39" width="18.125" style="159" hidden="1" customWidth="1"/>
    <col min="40" max="40" width="13.125" style="159" hidden="1" customWidth="1"/>
    <col min="41" max="41" width="14" style="159" hidden="1" customWidth="1"/>
    <col min="42" max="43" width="5.625" style="26" customWidth="1"/>
    <col min="44" max="44" width="9" style="425" customWidth="1"/>
    <col min="45" max="16384" width="9" style="425"/>
  </cols>
  <sheetData>
    <row r="1" spans="2:59" ht="20.25" customHeight="1">
      <c r="O1" s="436"/>
      <c r="P1" s="436"/>
      <c r="Q1" s="436"/>
      <c r="R1" s="436"/>
      <c r="S1" s="436"/>
      <c r="T1" s="436"/>
      <c r="U1" s="436"/>
      <c r="V1" s="842" t="str">
        <f>申１!$Y$1</f>
        <v>令和７年度協力</v>
      </c>
      <c r="W1" s="843"/>
      <c r="X1" s="843"/>
      <c r="Y1" s="843"/>
      <c r="Z1" s="843"/>
      <c r="AA1" s="843"/>
      <c r="AB1" s="843"/>
      <c r="AC1" s="843"/>
      <c r="AD1" s="843"/>
      <c r="AE1" s="843"/>
      <c r="AF1" s="843"/>
      <c r="AG1" s="843"/>
      <c r="AJ1" s="160"/>
      <c r="AK1" s="160"/>
      <c r="AL1" s="160"/>
      <c r="AM1" s="160"/>
      <c r="AN1" s="160"/>
    </row>
    <row r="2" spans="2:59" ht="14.25" customHeight="1">
      <c r="O2" s="436"/>
      <c r="P2" s="436"/>
      <c r="Q2" s="436"/>
      <c r="R2" s="436"/>
      <c r="S2" s="436"/>
      <c r="T2" s="436"/>
      <c r="U2" s="436"/>
      <c r="V2" s="844" t="str">
        <f>IF(申１!Q11="","",申１!Q11)</f>
        <v/>
      </c>
      <c r="W2" s="845"/>
      <c r="X2" s="845"/>
      <c r="Y2" s="845"/>
      <c r="Z2" s="845"/>
      <c r="AA2" s="845"/>
      <c r="AB2" s="845"/>
      <c r="AC2" s="845"/>
      <c r="AD2" s="845"/>
      <c r="AE2" s="845"/>
      <c r="AF2" s="845"/>
      <c r="AG2" s="845"/>
      <c r="AJ2" s="160"/>
      <c r="AK2" s="160"/>
      <c r="AL2" s="160"/>
      <c r="AM2" s="160"/>
      <c r="AN2" s="160"/>
    </row>
    <row r="3" spans="2:59" s="423" customFormat="1" ht="16.5" customHeight="1">
      <c r="B3" s="232">
        <v>6</v>
      </c>
      <c r="C3" s="232" t="s">
        <v>248</v>
      </c>
      <c r="D3" s="233"/>
      <c r="E3" s="233"/>
      <c r="F3" s="233"/>
      <c r="G3" s="233"/>
      <c r="H3" s="233"/>
      <c r="I3" s="233"/>
      <c r="J3" s="233"/>
      <c r="K3" s="233"/>
      <c r="L3" s="233"/>
      <c r="M3" s="233"/>
      <c r="N3" s="233"/>
      <c r="O3" s="233"/>
      <c r="P3" s="233"/>
      <c r="Q3" s="234"/>
      <c r="R3" s="234"/>
      <c r="S3" s="234"/>
      <c r="AH3" s="382"/>
      <c r="AI3" s="33"/>
      <c r="AJ3" s="294"/>
      <c r="AK3" s="294"/>
      <c r="AL3" s="294"/>
      <c r="AM3" s="294"/>
      <c r="AN3" s="294"/>
      <c r="AO3" s="383"/>
      <c r="AP3" s="33"/>
      <c r="AQ3" s="33"/>
    </row>
    <row r="4" spans="2:59" ht="21.75" customHeight="1">
      <c r="B4" s="135" t="s">
        <v>279</v>
      </c>
      <c r="C4" s="121"/>
      <c r="O4" s="122"/>
      <c r="P4" s="122"/>
      <c r="Q4" s="122"/>
      <c r="R4" s="122"/>
      <c r="S4" s="122"/>
      <c r="AJ4" s="160"/>
      <c r="AK4" s="160"/>
      <c r="AL4" s="160"/>
      <c r="AM4" s="160"/>
      <c r="AN4" s="160"/>
    </row>
    <row r="5" spans="2:59" ht="41.25" customHeight="1">
      <c r="B5" s="769"/>
      <c r="C5" s="477"/>
      <c r="D5" s="477"/>
      <c r="E5" s="591" t="s">
        <v>362</v>
      </c>
      <c r="F5" s="598"/>
      <c r="G5" s="598"/>
      <c r="H5" s="598"/>
      <c r="I5" s="598"/>
      <c r="J5" s="598"/>
      <c r="K5" s="598"/>
      <c r="L5" s="598"/>
      <c r="M5" s="598"/>
      <c r="N5" s="599"/>
      <c r="O5" s="591" t="s">
        <v>243</v>
      </c>
      <c r="P5" s="598"/>
      <c r="Q5" s="598"/>
      <c r="R5" s="598"/>
      <c r="S5" s="598"/>
      <c r="T5" s="598"/>
      <c r="U5" s="598"/>
      <c r="V5" s="598"/>
      <c r="W5" s="598"/>
      <c r="X5" s="599"/>
      <c r="Y5" s="831" t="s">
        <v>330</v>
      </c>
      <c r="Z5" s="831"/>
      <c r="AA5" s="831"/>
      <c r="AB5" s="831"/>
      <c r="AC5" s="831"/>
      <c r="AD5" s="831"/>
      <c r="AE5" s="831"/>
      <c r="AF5" s="831"/>
      <c r="AG5" s="831"/>
      <c r="AJ5" s="295"/>
      <c r="AK5" s="295"/>
      <c r="AL5" s="295"/>
      <c r="AM5" s="295"/>
      <c r="AN5" s="295"/>
      <c r="AO5" s="384"/>
      <c r="AP5" s="385"/>
    </row>
    <row r="6" spans="2:59" s="426" customFormat="1" ht="39.950000000000003" customHeight="1">
      <c r="B6" s="438">
        <v>1</v>
      </c>
      <c r="C6" s="831" t="s">
        <v>249</v>
      </c>
      <c r="D6" s="832"/>
      <c r="E6" s="833"/>
      <c r="F6" s="834"/>
      <c r="G6" s="834"/>
      <c r="H6" s="834"/>
      <c r="I6" s="834"/>
      <c r="J6" s="834"/>
      <c r="K6" s="834"/>
      <c r="L6" s="834"/>
      <c r="M6" s="834"/>
      <c r="N6" s="835"/>
      <c r="O6" s="833"/>
      <c r="P6" s="834"/>
      <c r="Q6" s="834"/>
      <c r="R6" s="834"/>
      <c r="S6" s="834"/>
      <c r="T6" s="834"/>
      <c r="U6" s="834"/>
      <c r="V6" s="834"/>
      <c r="W6" s="834"/>
      <c r="X6" s="835"/>
      <c r="Y6" s="836"/>
      <c r="Z6" s="837"/>
      <c r="AA6" s="838"/>
      <c r="AB6" s="837"/>
      <c r="AC6" s="837"/>
      <c r="AD6" s="837"/>
      <c r="AE6" s="837"/>
      <c r="AF6" s="837"/>
      <c r="AG6" s="839"/>
      <c r="AH6" s="386"/>
      <c r="AI6" s="27"/>
      <c r="AJ6" s="296"/>
      <c r="AK6" s="296"/>
      <c r="AL6" s="296"/>
      <c r="AM6" s="296"/>
      <c r="AN6" s="296"/>
      <c r="AO6" s="387"/>
      <c r="AP6" s="388"/>
      <c r="AQ6" s="27"/>
    </row>
    <row r="7" spans="2:59" s="426" customFormat="1" ht="39.950000000000003" customHeight="1">
      <c r="B7" s="806">
        <v>2</v>
      </c>
      <c r="C7" s="743" t="s">
        <v>364</v>
      </c>
      <c r="D7" s="745"/>
      <c r="E7" s="235"/>
      <c r="F7" s="381" t="s">
        <v>299</v>
      </c>
      <c r="G7" s="840"/>
      <c r="H7" s="841"/>
      <c r="I7" s="841"/>
      <c r="J7" s="841"/>
      <c r="K7" s="841"/>
      <c r="L7" s="841"/>
      <c r="M7" s="841"/>
      <c r="N7" s="372" t="s">
        <v>161</v>
      </c>
      <c r="O7" s="235"/>
      <c r="P7" s="381" t="s">
        <v>299</v>
      </c>
      <c r="Q7" s="840"/>
      <c r="R7" s="841"/>
      <c r="S7" s="841"/>
      <c r="T7" s="841"/>
      <c r="U7" s="841"/>
      <c r="V7" s="841"/>
      <c r="W7" s="841"/>
      <c r="X7" s="372" t="s">
        <v>161</v>
      </c>
      <c r="Y7" s="809"/>
      <c r="Z7" s="810"/>
      <c r="AA7" s="810"/>
      <c r="AB7" s="810"/>
      <c r="AC7" s="810"/>
      <c r="AD7" s="810"/>
      <c r="AE7" s="810"/>
      <c r="AF7" s="810"/>
      <c r="AG7" s="811"/>
      <c r="AH7" s="386"/>
      <c r="AI7" s="27"/>
      <c r="AJ7" s="296" t="b">
        <v>0</v>
      </c>
      <c r="AK7" s="296" t="b">
        <v>0</v>
      </c>
      <c r="AL7" s="296"/>
      <c r="AM7" s="296"/>
      <c r="AN7" s="296"/>
      <c r="AO7" s="387"/>
      <c r="AP7" s="388"/>
      <c r="AQ7" s="27"/>
    </row>
    <row r="8" spans="2:59" s="426" customFormat="1" ht="39.950000000000003" customHeight="1">
      <c r="B8" s="815"/>
      <c r="C8" s="746"/>
      <c r="D8" s="748"/>
      <c r="E8" s="183"/>
      <c r="F8" s="67" t="s">
        <v>158</v>
      </c>
      <c r="G8" s="437"/>
      <c r="H8" s="437"/>
      <c r="I8" s="437"/>
      <c r="J8" s="437"/>
      <c r="K8" s="437"/>
      <c r="L8" s="437"/>
      <c r="M8" s="437"/>
      <c r="N8" s="184"/>
      <c r="O8" s="183"/>
      <c r="P8" s="67" t="s">
        <v>158</v>
      </c>
      <c r="Q8" s="437"/>
      <c r="R8" s="437"/>
      <c r="S8" s="437"/>
      <c r="T8" s="437"/>
      <c r="U8" s="437"/>
      <c r="V8" s="437"/>
      <c r="W8" s="437"/>
      <c r="X8" s="184"/>
      <c r="Y8" s="786"/>
      <c r="Z8" s="787"/>
      <c r="AA8" s="787"/>
      <c r="AB8" s="787"/>
      <c r="AC8" s="787"/>
      <c r="AD8" s="787"/>
      <c r="AE8" s="787"/>
      <c r="AF8" s="787"/>
      <c r="AG8" s="788"/>
      <c r="AH8" s="389"/>
      <c r="AI8" s="27"/>
      <c r="AJ8" s="296" t="b">
        <v>0</v>
      </c>
      <c r="AK8" s="296" t="b">
        <v>0</v>
      </c>
      <c r="AL8" s="297"/>
      <c r="AM8" s="297"/>
      <c r="AN8" s="297"/>
      <c r="AO8" s="390"/>
      <c r="AP8" s="391"/>
      <c r="AQ8" s="391"/>
    </row>
    <row r="9" spans="2:59" s="426" customFormat="1" ht="39.950000000000003" customHeight="1">
      <c r="B9" s="806">
        <v>3</v>
      </c>
      <c r="C9" s="743" t="s">
        <v>163</v>
      </c>
      <c r="D9" s="744"/>
      <c r="E9" s="123"/>
      <c r="F9" s="301" t="s">
        <v>250</v>
      </c>
      <c r="G9" s="230"/>
      <c r="H9" s="354"/>
      <c r="I9" s="230" t="s">
        <v>162</v>
      </c>
      <c r="J9" s="230"/>
      <c r="K9" s="230"/>
      <c r="L9" s="433"/>
      <c r="M9" s="433"/>
      <c r="N9" s="90"/>
      <c r="O9" s="58"/>
      <c r="P9" s="301" t="s">
        <v>250</v>
      </c>
      <c r="Q9" s="230"/>
      <c r="R9" s="354"/>
      <c r="S9" s="230" t="s">
        <v>162</v>
      </c>
      <c r="T9" s="230"/>
      <c r="U9" s="230"/>
      <c r="V9" s="433"/>
      <c r="W9" s="433"/>
      <c r="X9" s="90"/>
      <c r="Y9" s="810"/>
      <c r="Z9" s="810"/>
      <c r="AA9" s="810"/>
      <c r="AB9" s="810"/>
      <c r="AC9" s="810"/>
      <c r="AD9" s="810"/>
      <c r="AE9" s="810"/>
      <c r="AF9" s="810"/>
      <c r="AG9" s="811"/>
      <c r="AH9" s="792" t="str">
        <f>IF(OR(AND(AJ9=TRUE,AM9=TRUE),AND(AK9=TRUE,AL10=TRUE),AND(AJ9=TRUE,AL10=TRUE),AND(AJ9=TRUE,AL11=TRUE)),"！！申請不可！！休業前と復帰後の雇用形態が異なる場合は申請不可となります。","")</f>
        <v/>
      </c>
      <c r="AI9" s="27"/>
      <c r="AJ9" s="296" t="b">
        <v>0</v>
      </c>
      <c r="AK9" s="296" t="b">
        <v>0</v>
      </c>
      <c r="AL9" s="296" t="b">
        <v>0</v>
      </c>
      <c r="AM9" s="296" t="b">
        <v>0</v>
      </c>
      <c r="AN9" s="296"/>
      <c r="AO9" s="387"/>
      <c r="AP9" s="391"/>
      <c r="AQ9" s="391"/>
    </row>
    <row r="10" spans="2:59" s="426" customFormat="1" ht="39.950000000000003" customHeight="1">
      <c r="B10" s="807"/>
      <c r="C10" s="826"/>
      <c r="D10" s="827"/>
      <c r="E10" s="124"/>
      <c r="F10" s="431" t="s">
        <v>251</v>
      </c>
      <c r="G10" s="424"/>
      <c r="H10" s="424"/>
      <c r="I10" s="424"/>
      <c r="L10" s="427"/>
      <c r="M10" s="427"/>
      <c r="N10" s="428"/>
      <c r="O10" s="430"/>
      <c r="P10" s="431" t="s">
        <v>251</v>
      </c>
      <c r="Q10" s="424"/>
      <c r="R10" s="424"/>
      <c r="S10" s="424"/>
      <c r="V10" s="427"/>
      <c r="W10" s="427"/>
      <c r="X10" s="428"/>
      <c r="Y10" s="784"/>
      <c r="Z10" s="784"/>
      <c r="AA10" s="784"/>
      <c r="AB10" s="784"/>
      <c r="AC10" s="784"/>
      <c r="AD10" s="784"/>
      <c r="AE10" s="784"/>
      <c r="AF10" s="784"/>
      <c r="AG10" s="785"/>
      <c r="AH10" s="792"/>
      <c r="AI10" s="27"/>
      <c r="AJ10" s="296" t="b">
        <v>0</v>
      </c>
      <c r="AK10" s="296"/>
      <c r="AL10" s="296" t="b">
        <v>0</v>
      </c>
      <c r="AM10" s="296"/>
      <c r="AN10" s="296"/>
      <c r="AO10" s="387"/>
      <c r="AP10" s="391"/>
      <c r="AQ10" s="391"/>
    </row>
    <row r="11" spans="2:59" s="426" customFormat="1" ht="39.950000000000003" customHeight="1">
      <c r="B11" s="807"/>
      <c r="C11" s="828"/>
      <c r="D11" s="827"/>
      <c r="E11" s="124"/>
      <c r="F11" s="526" t="s">
        <v>252</v>
      </c>
      <c r="G11" s="526"/>
      <c r="H11" s="823"/>
      <c r="I11" s="823"/>
      <c r="J11" s="823"/>
      <c r="K11" s="823"/>
      <c r="L11" s="823"/>
      <c r="M11" s="823"/>
      <c r="N11" s="125" t="s">
        <v>161</v>
      </c>
      <c r="O11" s="430"/>
      <c r="P11" s="829" t="s">
        <v>253</v>
      </c>
      <c r="Q11" s="829"/>
      <c r="R11" s="685"/>
      <c r="S11" s="685"/>
      <c r="T11" s="685"/>
      <c r="U11" s="685"/>
      <c r="V11" s="685"/>
      <c r="W11" s="685"/>
      <c r="X11" s="125" t="s">
        <v>161</v>
      </c>
      <c r="Y11" s="784"/>
      <c r="Z11" s="784"/>
      <c r="AA11" s="784"/>
      <c r="AB11" s="784"/>
      <c r="AC11" s="784"/>
      <c r="AD11" s="784"/>
      <c r="AE11" s="784"/>
      <c r="AF11" s="784"/>
      <c r="AG11" s="785"/>
      <c r="AH11" s="392"/>
      <c r="AI11" s="27"/>
      <c r="AJ11" s="296" t="b">
        <v>0</v>
      </c>
      <c r="AK11" s="296"/>
      <c r="AL11" s="296" t="b">
        <v>0</v>
      </c>
      <c r="AM11" s="296"/>
      <c r="AN11" s="296"/>
      <c r="AO11" s="387"/>
      <c r="AP11" s="391"/>
      <c r="AQ11" s="391"/>
    </row>
    <row r="12" spans="2:59" s="426" customFormat="1" ht="30" customHeight="1">
      <c r="B12" s="815"/>
      <c r="C12" s="746"/>
      <c r="D12" s="747"/>
      <c r="E12" s="830" t="s">
        <v>275</v>
      </c>
      <c r="F12" s="773"/>
      <c r="G12" s="773"/>
      <c r="H12" s="773"/>
      <c r="I12" s="773"/>
      <c r="J12" s="773"/>
      <c r="K12" s="773"/>
      <c r="L12" s="773"/>
      <c r="M12" s="773"/>
      <c r="N12" s="773"/>
      <c r="O12" s="773"/>
      <c r="P12" s="773"/>
      <c r="Q12" s="773"/>
      <c r="R12" s="773"/>
      <c r="S12" s="773"/>
      <c r="T12" s="773"/>
      <c r="U12" s="773"/>
      <c r="V12" s="773"/>
      <c r="W12" s="773"/>
      <c r="X12" s="774"/>
      <c r="Y12" s="787"/>
      <c r="Z12" s="787"/>
      <c r="AA12" s="787"/>
      <c r="AB12" s="787"/>
      <c r="AC12" s="787"/>
      <c r="AD12" s="787"/>
      <c r="AE12" s="787"/>
      <c r="AF12" s="787"/>
      <c r="AG12" s="788"/>
      <c r="AH12" s="393"/>
      <c r="AI12" s="27"/>
      <c r="AJ12" s="296" t="b">
        <v>0</v>
      </c>
      <c r="AK12" s="296"/>
      <c r="AL12" s="296"/>
      <c r="AM12" s="296"/>
      <c r="AN12" s="296"/>
      <c r="AO12" s="387"/>
      <c r="AP12" s="388"/>
      <c r="AQ12" s="27"/>
    </row>
    <row r="13" spans="2:59" s="424" customFormat="1" ht="39.950000000000003" customHeight="1">
      <c r="B13" s="434">
        <v>4</v>
      </c>
      <c r="C13" s="743" t="s">
        <v>276</v>
      </c>
      <c r="D13" s="744"/>
      <c r="E13" s="124"/>
      <c r="F13" s="424" t="s">
        <v>254</v>
      </c>
      <c r="G13" s="430"/>
      <c r="H13" s="424" t="s">
        <v>147</v>
      </c>
      <c r="I13" s="430"/>
      <c r="J13" s="27" t="s">
        <v>217</v>
      </c>
      <c r="K13" s="126" t="s">
        <v>255</v>
      </c>
      <c r="L13" s="823"/>
      <c r="M13" s="823"/>
      <c r="N13" s="57" t="s">
        <v>256</v>
      </c>
      <c r="O13" s="124"/>
      <c r="P13" s="424" t="s">
        <v>254</v>
      </c>
      <c r="Q13" s="430"/>
      <c r="R13" s="424" t="s">
        <v>147</v>
      </c>
      <c r="S13" s="430"/>
      <c r="T13" s="27" t="s">
        <v>217</v>
      </c>
      <c r="U13" s="126" t="s">
        <v>255</v>
      </c>
      <c r="V13" s="823"/>
      <c r="W13" s="823"/>
      <c r="X13" s="57" t="s">
        <v>257</v>
      </c>
      <c r="Y13" s="809"/>
      <c r="Z13" s="810"/>
      <c r="AA13" s="810"/>
      <c r="AB13" s="810"/>
      <c r="AC13" s="810"/>
      <c r="AD13" s="810"/>
      <c r="AE13" s="810"/>
      <c r="AF13" s="810"/>
      <c r="AG13" s="811"/>
      <c r="AH13" s="394"/>
      <c r="AI13" s="28"/>
      <c r="AJ13" s="298" t="b">
        <v>0</v>
      </c>
      <c r="AK13" s="298" t="b">
        <v>0</v>
      </c>
      <c r="AL13" s="298" t="b">
        <v>0</v>
      </c>
      <c r="AM13" s="298" t="b">
        <v>0</v>
      </c>
      <c r="AN13" s="298" t="b">
        <v>0</v>
      </c>
      <c r="AO13" s="395" t="b">
        <v>0</v>
      </c>
      <c r="AP13" s="28"/>
      <c r="AQ13" s="28"/>
    </row>
    <row r="14" spans="2:59" s="426" customFormat="1" ht="39.950000000000003" customHeight="1">
      <c r="B14" s="806">
        <v>5</v>
      </c>
      <c r="C14" s="749" t="s">
        <v>360</v>
      </c>
      <c r="D14" s="750"/>
      <c r="E14" s="123"/>
      <c r="F14" s="58" t="s">
        <v>27</v>
      </c>
      <c r="G14" s="58"/>
      <c r="H14" s="354" t="s">
        <v>160</v>
      </c>
      <c r="I14" s="58"/>
      <c r="J14" s="230" t="s">
        <v>26</v>
      </c>
      <c r="K14" s="230"/>
      <c r="L14" s="354"/>
      <c r="M14" s="230" t="s">
        <v>217</v>
      </c>
      <c r="N14" s="231"/>
      <c r="O14" s="123"/>
      <c r="P14" s="58" t="s">
        <v>27</v>
      </c>
      <c r="Q14" s="58"/>
      <c r="R14" s="354" t="s">
        <v>258</v>
      </c>
      <c r="S14" s="58"/>
      <c r="T14" s="230" t="s">
        <v>26</v>
      </c>
      <c r="U14" s="230"/>
      <c r="V14" s="354"/>
      <c r="W14" s="230" t="s">
        <v>221</v>
      </c>
      <c r="X14" s="231"/>
      <c r="Y14" s="809"/>
      <c r="Z14" s="810"/>
      <c r="AA14" s="810"/>
      <c r="AB14" s="810"/>
      <c r="AC14" s="810"/>
      <c r="AD14" s="810"/>
      <c r="AE14" s="810"/>
      <c r="AF14" s="810"/>
      <c r="AG14" s="811"/>
      <c r="AH14" s="396"/>
      <c r="AI14" s="28"/>
      <c r="AJ14" s="298" t="b">
        <v>0</v>
      </c>
      <c r="AK14" s="298" t="b">
        <v>0</v>
      </c>
      <c r="AL14" s="298" t="b">
        <v>0</v>
      </c>
      <c r="AM14" s="298" t="b">
        <v>0</v>
      </c>
      <c r="AN14" s="298"/>
      <c r="AO14" s="395"/>
      <c r="AP14" s="27"/>
      <c r="AQ14" s="28"/>
      <c r="AR14" s="424"/>
      <c r="AS14" s="424"/>
      <c r="AT14" s="424"/>
      <c r="AU14" s="425"/>
      <c r="AV14" s="424"/>
      <c r="AW14" s="425"/>
      <c r="AX14" s="425"/>
      <c r="AY14" s="424"/>
      <c r="AZ14" s="425"/>
      <c r="BA14" s="425"/>
      <c r="BB14" s="424"/>
      <c r="BC14" s="424"/>
      <c r="BD14" s="424"/>
      <c r="BE14" s="424"/>
      <c r="BF14" s="424"/>
      <c r="BG14" s="424"/>
    </row>
    <row r="15" spans="2:59" s="426" customFormat="1" ht="39.950000000000003" customHeight="1">
      <c r="B15" s="807"/>
      <c r="C15" s="752"/>
      <c r="D15" s="824"/>
      <c r="E15" s="680"/>
      <c r="F15" s="823"/>
      <c r="G15" s="426" t="s">
        <v>259</v>
      </c>
      <c r="H15" s="825"/>
      <c r="I15" s="825"/>
      <c r="J15" s="426" t="s">
        <v>260</v>
      </c>
      <c r="L15" s="424"/>
      <c r="M15" s="424"/>
      <c r="N15" s="83"/>
      <c r="O15" s="680"/>
      <c r="P15" s="823"/>
      <c r="Q15" s="426" t="s">
        <v>259</v>
      </c>
      <c r="R15" s="825"/>
      <c r="S15" s="825"/>
      <c r="T15" s="426" t="s">
        <v>260</v>
      </c>
      <c r="V15" s="424"/>
      <c r="W15" s="424"/>
      <c r="X15" s="83"/>
      <c r="Y15" s="783"/>
      <c r="Z15" s="784"/>
      <c r="AA15" s="784"/>
      <c r="AB15" s="784"/>
      <c r="AC15" s="784"/>
      <c r="AD15" s="784"/>
      <c r="AE15" s="784"/>
      <c r="AF15" s="784"/>
      <c r="AG15" s="785"/>
      <c r="AH15" s="386"/>
      <c r="AI15" s="28"/>
      <c r="AJ15" s="298" t="b">
        <v>0</v>
      </c>
      <c r="AK15" s="298" t="b">
        <v>0</v>
      </c>
      <c r="AL15" s="298" t="b">
        <v>0</v>
      </c>
      <c r="AM15" s="298" t="b">
        <v>0</v>
      </c>
      <c r="AN15" s="298"/>
      <c r="AO15" s="387"/>
      <c r="AP15" s="27"/>
      <c r="AQ15" s="28"/>
      <c r="AR15" s="424"/>
      <c r="AS15" s="424"/>
      <c r="AT15" s="424"/>
      <c r="AU15" s="425"/>
      <c r="AV15" s="424"/>
      <c r="AW15" s="425"/>
      <c r="AX15" s="425"/>
      <c r="AY15" s="424"/>
      <c r="AZ15" s="425"/>
      <c r="BA15" s="425"/>
      <c r="BB15" s="424"/>
      <c r="BC15" s="424"/>
      <c r="BD15" s="424"/>
      <c r="BE15" s="424"/>
      <c r="BF15" s="424"/>
      <c r="BG15" s="424"/>
    </row>
    <row r="16" spans="2:59" s="426" customFormat="1" ht="39.950000000000003" customHeight="1">
      <c r="B16" s="806">
        <v>6</v>
      </c>
      <c r="C16" s="743" t="s">
        <v>159</v>
      </c>
      <c r="D16" s="819"/>
      <c r="E16" s="127" t="s">
        <v>261</v>
      </c>
      <c r="F16" s="230" t="s">
        <v>262</v>
      </c>
      <c r="G16" s="128"/>
      <c r="H16" s="433"/>
      <c r="I16" s="128"/>
      <c r="J16" s="433" t="s">
        <v>246</v>
      </c>
      <c r="K16" s="433"/>
      <c r="L16" s="128"/>
      <c r="M16" s="128"/>
      <c r="N16" s="129"/>
      <c r="O16" s="432" t="s">
        <v>220</v>
      </c>
      <c r="P16" s="433" t="s">
        <v>262</v>
      </c>
      <c r="Q16" s="433"/>
      <c r="R16" s="433"/>
      <c r="S16" s="433"/>
      <c r="T16" s="433" t="s">
        <v>246</v>
      </c>
      <c r="U16" s="433"/>
      <c r="V16" s="433"/>
      <c r="W16" s="433"/>
      <c r="X16" s="90"/>
      <c r="Y16" s="809"/>
      <c r="Z16" s="810"/>
      <c r="AA16" s="810"/>
      <c r="AB16" s="810"/>
      <c r="AC16" s="810"/>
      <c r="AD16" s="810"/>
      <c r="AE16" s="810"/>
      <c r="AF16" s="810"/>
      <c r="AG16" s="811"/>
      <c r="AH16" s="386"/>
      <c r="AI16" s="28"/>
      <c r="AJ16" s="298" t="b">
        <v>0</v>
      </c>
      <c r="AK16" s="298" t="b">
        <v>0</v>
      </c>
      <c r="AL16" s="298" t="b">
        <v>0</v>
      </c>
      <c r="AM16" s="298" t="b">
        <v>0</v>
      </c>
      <c r="AN16" s="298"/>
      <c r="AO16" s="387"/>
      <c r="AP16" s="27"/>
      <c r="AQ16" s="27"/>
    </row>
    <row r="17" spans="1:59" s="426" customFormat="1" ht="39.950000000000003" customHeight="1">
      <c r="B17" s="815"/>
      <c r="C17" s="817"/>
      <c r="D17" s="820"/>
      <c r="E17" s="821" t="s">
        <v>263</v>
      </c>
      <c r="F17" s="822"/>
      <c r="G17" s="822"/>
      <c r="H17" s="435" t="s">
        <v>218</v>
      </c>
      <c r="I17" s="814"/>
      <c r="J17" s="814"/>
      <c r="K17" s="814"/>
      <c r="L17" s="218" t="s">
        <v>264</v>
      </c>
      <c r="M17" s="218"/>
      <c r="N17" s="218"/>
      <c r="O17" s="821" t="s">
        <v>263</v>
      </c>
      <c r="P17" s="822"/>
      <c r="Q17" s="822"/>
      <c r="R17" s="435" t="s">
        <v>218</v>
      </c>
      <c r="S17" s="814"/>
      <c r="T17" s="814"/>
      <c r="U17" s="814"/>
      <c r="V17" s="218" t="s">
        <v>264</v>
      </c>
      <c r="W17" s="218"/>
      <c r="X17" s="218"/>
      <c r="Y17" s="786"/>
      <c r="Z17" s="787"/>
      <c r="AA17" s="787"/>
      <c r="AB17" s="787"/>
      <c r="AC17" s="787"/>
      <c r="AD17" s="787"/>
      <c r="AE17" s="787"/>
      <c r="AF17" s="787"/>
      <c r="AG17" s="788"/>
      <c r="AH17" s="397"/>
      <c r="AI17" s="27"/>
      <c r="AJ17" s="296"/>
      <c r="AK17" s="296"/>
      <c r="AL17" s="296"/>
      <c r="AM17" s="296"/>
      <c r="AN17" s="296"/>
      <c r="AO17" s="387"/>
      <c r="AP17" s="27"/>
      <c r="AQ17" s="27"/>
    </row>
    <row r="18" spans="1:59" s="426" customFormat="1" ht="39.950000000000003" customHeight="1">
      <c r="B18" s="806">
        <v>7</v>
      </c>
      <c r="C18" s="743" t="s">
        <v>277</v>
      </c>
      <c r="D18" s="816"/>
      <c r="E18" s="130"/>
      <c r="F18" s="488" t="s">
        <v>265</v>
      </c>
      <c r="G18" s="488"/>
      <c r="H18" s="488" t="s">
        <v>266</v>
      </c>
      <c r="I18" s="488"/>
      <c r="J18" s="488" t="s">
        <v>267</v>
      </c>
      <c r="K18" s="488"/>
      <c r="L18" s="488"/>
      <c r="M18" s="488" t="s">
        <v>268</v>
      </c>
      <c r="N18" s="489"/>
      <c r="O18" s="130"/>
      <c r="P18" s="488" t="s">
        <v>265</v>
      </c>
      <c r="Q18" s="488"/>
      <c r="R18" s="488" t="s">
        <v>266</v>
      </c>
      <c r="S18" s="488"/>
      <c r="T18" s="488" t="s">
        <v>267</v>
      </c>
      <c r="U18" s="488"/>
      <c r="V18" s="488"/>
      <c r="W18" s="488" t="s">
        <v>268</v>
      </c>
      <c r="X18" s="489"/>
      <c r="Y18" s="809"/>
      <c r="Z18" s="810"/>
      <c r="AA18" s="810"/>
      <c r="AB18" s="810"/>
      <c r="AC18" s="810"/>
      <c r="AD18" s="810"/>
      <c r="AE18" s="810"/>
      <c r="AF18" s="810"/>
      <c r="AG18" s="811"/>
      <c r="AH18" s="812" t="str">
        <f>IF(OR(AND($AJ$18=TRUE,$AK$19=TRUE),AND($AJ$18=TRUE,$AL$19=TRUE),AND($AJ$18=TRUE,$AN$19=TRUE),AND($AM$18=TRUE,$AJ$19=TRUE),AND($AM$18=TRUE,$AK$19=TRUE),AND($AM$18=TRUE,$AL$19=TRUE),AND($AM$18=TRUE,$AN$19=TRUE),AND($AK$18=TRUE,$AL$19=TRUE)),"※給与形態が育業前・復帰後で異なっています。その場合、就業規則や労使協定、労働協約等での規定が必要です。ない場合は申請不可となります。","")</f>
        <v/>
      </c>
      <c r="AI18" s="27"/>
      <c r="AJ18" s="298" t="b">
        <v>0</v>
      </c>
      <c r="AK18" s="298" t="b">
        <v>0</v>
      </c>
      <c r="AL18" s="298" t="b">
        <v>0</v>
      </c>
      <c r="AM18" s="298" t="b">
        <v>0</v>
      </c>
      <c r="AN18" s="298" t="b">
        <v>0</v>
      </c>
      <c r="AO18" s="387"/>
      <c r="AP18" s="27"/>
      <c r="AQ18" s="27"/>
    </row>
    <row r="19" spans="1:59" s="426" customFormat="1" ht="39.950000000000003" customHeight="1">
      <c r="B19" s="815"/>
      <c r="C19" s="817"/>
      <c r="D19" s="818"/>
      <c r="E19" s="503" t="s">
        <v>269</v>
      </c>
      <c r="F19" s="813"/>
      <c r="G19" s="813"/>
      <c r="H19" s="814"/>
      <c r="I19" s="814"/>
      <c r="J19" s="814"/>
      <c r="K19" s="814"/>
      <c r="L19" s="814"/>
      <c r="M19" s="814"/>
      <c r="N19" s="429" t="s">
        <v>219</v>
      </c>
      <c r="O19" s="503" t="s">
        <v>269</v>
      </c>
      <c r="P19" s="813"/>
      <c r="Q19" s="813"/>
      <c r="R19" s="814"/>
      <c r="S19" s="814"/>
      <c r="T19" s="814"/>
      <c r="U19" s="814"/>
      <c r="V19" s="814"/>
      <c r="W19" s="814"/>
      <c r="X19" s="429" t="s">
        <v>219</v>
      </c>
      <c r="Y19" s="783"/>
      <c r="Z19" s="784"/>
      <c r="AA19" s="784"/>
      <c r="AB19" s="784"/>
      <c r="AC19" s="784"/>
      <c r="AD19" s="784"/>
      <c r="AE19" s="784"/>
      <c r="AF19" s="784"/>
      <c r="AG19" s="785"/>
      <c r="AH19" s="812"/>
      <c r="AI19" s="27"/>
      <c r="AJ19" s="298" t="b">
        <v>0</v>
      </c>
      <c r="AK19" s="298" t="b">
        <v>0</v>
      </c>
      <c r="AL19" s="298" t="b">
        <v>0</v>
      </c>
      <c r="AM19" s="298" t="b">
        <v>0</v>
      </c>
      <c r="AN19" s="298" t="b">
        <v>0</v>
      </c>
      <c r="AO19" s="387"/>
      <c r="AP19" s="27"/>
      <c r="AQ19" s="27"/>
    </row>
    <row r="20" spans="1:59" s="424" customFormat="1" ht="24.95" customHeight="1">
      <c r="B20" s="806">
        <v>8</v>
      </c>
      <c r="C20" s="749" t="s">
        <v>337</v>
      </c>
      <c r="D20" s="751"/>
      <c r="E20" s="749" t="s">
        <v>300</v>
      </c>
      <c r="F20" s="750"/>
      <c r="G20" s="750"/>
      <c r="H20" s="750"/>
      <c r="I20" s="750"/>
      <c r="J20" s="750"/>
      <c r="K20" s="750"/>
      <c r="L20" s="750"/>
      <c r="M20" s="750"/>
      <c r="N20" s="751"/>
      <c r="O20" s="749" t="s">
        <v>301</v>
      </c>
      <c r="P20" s="750"/>
      <c r="Q20" s="750"/>
      <c r="R20" s="750"/>
      <c r="S20" s="750"/>
      <c r="T20" s="750"/>
      <c r="U20" s="750"/>
      <c r="V20" s="750"/>
      <c r="W20" s="750"/>
      <c r="X20" s="751"/>
      <c r="Y20" s="809"/>
      <c r="Z20" s="810"/>
      <c r="AA20" s="810"/>
      <c r="AB20" s="810"/>
      <c r="AC20" s="810"/>
      <c r="AD20" s="810"/>
      <c r="AE20" s="810"/>
      <c r="AF20" s="810"/>
      <c r="AG20" s="811"/>
      <c r="AH20" s="792" t="str">
        <f>IF(OR(AND($AJ$18=TRUE,$AK$19=TRUE),AND($AJ$18=TRUE,$AL$19=TRUE),AND($AJ$18=TRUE,$AN$19=TRUE),AND($AM$18=TRUE,$AJ$19=TRUE),AND($AM$18=TRUE,$AK$19=TRUE),AND($AM$18=TRUE,$AL$19=TRUE),AND($AM$18=TRUE,$AN$19=TRUE),AND($AK$18=TRUE,$AL$19=TRUE)),"就業規則に規定されている場合は当該ページを右側の相違理由欄にご記入ください。労使協定、労働協約等の場合は該当文書（写し）をご提出ください。","")</f>
        <v/>
      </c>
      <c r="AI20" s="28"/>
      <c r="AJ20" s="298"/>
      <c r="AK20" s="298"/>
      <c r="AL20" s="298"/>
      <c r="AM20" s="298"/>
      <c r="AN20" s="298"/>
      <c r="AO20" s="395"/>
      <c r="AP20" s="28"/>
      <c r="AQ20" s="28"/>
    </row>
    <row r="21" spans="1:59" s="424" customFormat="1" ht="39.950000000000003" customHeight="1">
      <c r="B21" s="807"/>
      <c r="C21" s="752"/>
      <c r="D21" s="754"/>
      <c r="E21" s="131"/>
      <c r="F21" s="793"/>
      <c r="G21" s="793"/>
      <c r="H21" s="793"/>
      <c r="I21" s="793"/>
      <c r="J21" s="793"/>
      <c r="K21" s="793"/>
      <c r="L21" s="793"/>
      <c r="M21" s="132" t="s">
        <v>270</v>
      </c>
      <c r="N21" s="133"/>
      <c r="O21" s="131"/>
      <c r="P21" s="793"/>
      <c r="Q21" s="793"/>
      <c r="R21" s="793"/>
      <c r="S21" s="793"/>
      <c r="T21" s="793"/>
      <c r="U21" s="793"/>
      <c r="V21" s="793"/>
      <c r="W21" s="132" t="s">
        <v>270</v>
      </c>
      <c r="X21" s="134"/>
      <c r="Y21" s="786"/>
      <c r="Z21" s="787"/>
      <c r="AA21" s="787"/>
      <c r="AB21" s="787"/>
      <c r="AC21" s="787"/>
      <c r="AD21" s="787"/>
      <c r="AE21" s="787"/>
      <c r="AF21" s="787"/>
      <c r="AG21" s="788"/>
      <c r="AH21" s="792"/>
      <c r="AI21" s="28"/>
      <c r="AJ21" s="298"/>
      <c r="AK21" s="298"/>
      <c r="AL21" s="298"/>
      <c r="AM21" s="298"/>
      <c r="AN21" s="298"/>
      <c r="AO21" s="395"/>
      <c r="AP21" s="28"/>
      <c r="AQ21" s="28"/>
    </row>
    <row r="22" spans="1:59" s="424" customFormat="1" ht="24.95" customHeight="1">
      <c r="B22" s="807"/>
      <c r="C22" s="752"/>
      <c r="D22" s="754"/>
      <c r="E22" s="749" t="s">
        <v>303</v>
      </c>
      <c r="F22" s="750"/>
      <c r="G22" s="750"/>
      <c r="H22" s="750"/>
      <c r="I22" s="750"/>
      <c r="J22" s="750"/>
      <c r="K22" s="750"/>
      <c r="L22" s="750"/>
      <c r="M22" s="750"/>
      <c r="N22" s="751"/>
      <c r="O22" s="749" t="s">
        <v>303</v>
      </c>
      <c r="P22" s="750"/>
      <c r="Q22" s="750"/>
      <c r="R22" s="750"/>
      <c r="S22" s="750"/>
      <c r="T22" s="750"/>
      <c r="U22" s="750"/>
      <c r="V22" s="750"/>
      <c r="W22" s="750"/>
      <c r="X22" s="751"/>
      <c r="Y22" s="794"/>
      <c r="Z22" s="795"/>
      <c r="AA22" s="795"/>
      <c r="AB22" s="795"/>
      <c r="AC22" s="795"/>
      <c r="AD22" s="795"/>
      <c r="AE22" s="795"/>
      <c r="AF22" s="795"/>
      <c r="AG22" s="796"/>
      <c r="AH22" s="394"/>
      <c r="AI22" s="28"/>
      <c r="AJ22" s="162"/>
      <c r="AK22" s="162"/>
      <c r="AL22" s="162"/>
      <c r="AM22" s="162"/>
      <c r="AN22" s="162"/>
      <c r="AO22" s="161"/>
      <c r="AP22" s="28"/>
      <c r="AQ22" s="28"/>
    </row>
    <row r="23" spans="1:59" s="424" customFormat="1" ht="39.950000000000003" customHeight="1">
      <c r="B23" s="807"/>
      <c r="C23" s="752"/>
      <c r="D23" s="754"/>
      <c r="E23" s="183"/>
      <c r="F23" s="803"/>
      <c r="G23" s="803"/>
      <c r="H23" s="803"/>
      <c r="I23" s="803"/>
      <c r="J23" s="803"/>
      <c r="K23" s="803"/>
      <c r="L23" s="803"/>
      <c r="M23" s="437" t="s">
        <v>270</v>
      </c>
      <c r="N23" s="184"/>
      <c r="O23" s="183"/>
      <c r="P23" s="803"/>
      <c r="Q23" s="803"/>
      <c r="R23" s="803"/>
      <c r="S23" s="803"/>
      <c r="T23" s="803"/>
      <c r="U23" s="803"/>
      <c r="V23" s="803"/>
      <c r="W23" s="437" t="s">
        <v>270</v>
      </c>
      <c r="X23" s="184"/>
      <c r="Y23" s="797"/>
      <c r="Z23" s="798"/>
      <c r="AA23" s="798"/>
      <c r="AB23" s="798"/>
      <c r="AC23" s="798"/>
      <c r="AD23" s="798"/>
      <c r="AE23" s="798"/>
      <c r="AF23" s="798"/>
      <c r="AG23" s="799"/>
      <c r="AH23" s="393"/>
      <c r="AI23" s="28"/>
      <c r="AJ23" s="162"/>
      <c r="AK23" s="162"/>
      <c r="AL23" s="162"/>
      <c r="AM23" s="162"/>
      <c r="AN23" s="162"/>
      <c r="AO23" s="161"/>
      <c r="AP23" s="28"/>
      <c r="AQ23" s="28"/>
    </row>
    <row r="24" spans="1:59" s="424" customFormat="1" ht="30" customHeight="1">
      <c r="B24" s="808"/>
      <c r="C24" s="755"/>
      <c r="D24" s="757"/>
      <c r="E24" s="789" t="s">
        <v>302</v>
      </c>
      <c r="F24" s="804"/>
      <c r="G24" s="804"/>
      <c r="H24" s="804"/>
      <c r="I24" s="804"/>
      <c r="J24" s="804"/>
      <c r="K24" s="804"/>
      <c r="L24" s="804"/>
      <c r="M24" s="804"/>
      <c r="N24" s="805"/>
      <c r="O24" s="789" t="s">
        <v>302</v>
      </c>
      <c r="P24" s="804"/>
      <c r="Q24" s="804"/>
      <c r="R24" s="804"/>
      <c r="S24" s="804"/>
      <c r="T24" s="804"/>
      <c r="U24" s="804"/>
      <c r="V24" s="804"/>
      <c r="W24" s="804"/>
      <c r="X24" s="805"/>
      <c r="Y24" s="800"/>
      <c r="Z24" s="801"/>
      <c r="AA24" s="801"/>
      <c r="AB24" s="801"/>
      <c r="AC24" s="801"/>
      <c r="AD24" s="801"/>
      <c r="AE24" s="801"/>
      <c r="AF24" s="801"/>
      <c r="AG24" s="802"/>
      <c r="AH24" s="393"/>
      <c r="AI24" s="28"/>
      <c r="AJ24" s="162"/>
      <c r="AK24" s="162"/>
      <c r="AL24" s="162"/>
      <c r="AM24" s="162"/>
      <c r="AN24" s="162"/>
      <c r="AO24" s="161"/>
      <c r="AP24" s="28"/>
      <c r="AQ24" s="28"/>
    </row>
    <row r="25" spans="1:59" ht="39.950000000000003" customHeight="1">
      <c r="B25" s="778">
        <v>9</v>
      </c>
      <c r="C25" s="779" t="s">
        <v>271</v>
      </c>
      <c r="D25" s="780"/>
      <c r="E25" s="124"/>
      <c r="F25" s="426" t="s">
        <v>244</v>
      </c>
      <c r="G25" s="426"/>
      <c r="H25" s="426"/>
      <c r="I25" s="430"/>
      <c r="J25" s="426" t="s">
        <v>246</v>
      </c>
      <c r="K25" s="426"/>
      <c r="L25" s="426"/>
      <c r="M25" s="426"/>
      <c r="N25" s="77"/>
      <c r="O25" s="124"/>
      <c r="P25" s="426" t="s">
        <v>244</v>
      </c>
      <c r="Q25" s="426"/>
      <c r="R25" s="426"/>
      <c r="S25" s="430"/>
      <c r="T25" s="426" t="s">
        <v>246</v>
      </c>
      <c r="U25" s="426"/>
      <c r="V25" s="426"/>
      <c r="W25" s="426"/>
      <c r="X25" s="77"/>
      <c r="Y25" s="783"/>
      <c r="Z25" s="784"/>
      <c r="AA25" s="784"/>
      <c r="AB25" s="784"/>
      <c r="AC25" s="784"/>
      <c r="AD25" s="784"/>
      <c r="AE25" s="784"/>
      <c r="AF25" s="784"/>
      <c r="AG25" s="785"/>
      <c r="AI25" s="385"/>
      <c r="AJ25" s="298" t="b">
        <v>0</v>
      </c>
      <c r="AK25" s="298" t="b">
        <v>0</v>
      </c>
      <c r="AL25" s="298" t="b">
        <v>0</v>
      </c>
      <c r="AM25" s="298" t="b">
        <v>0</v>
      </c>
      <c r="AN25" s="298"/>
    </row>
    <row r="26" spans="1:59" ht="39.950000000000003" customHeight="1">
      <c r="B26" s="778"/>
      <c r="C26" s="781"/>
      <c r="D26" s="782"/>
      <c r="E26" s="789" t="s">
        <v>304</v>
      </c>
      <c r="F26" s="790"/>
      <c r="G26" s="790"/>
      <c r="H26" s="790"/>
      <c r="I26" s="790"/>
      <c r="J26" s="790"/>
      <c r="K26" s="790"/>
      <c r="L26" s="790"/>
      <c r="M26" s="790"/>
      <c r="N26" s="791"/>
      <c r="O26" s="789" t="s">
        <v>272</v>
      </c>
      <c r="P26" s="790"/>
      <c r="Q26" s="790"/>
      <c r="R26" s="790"/>
      <c r="S26" s="790"/>
      <c r="T26" s="790"/>
      <c r="U26" s="790"/>
      <c r="V26" s="790"/>
      <c r="W26" s="790"/>
      <c r="X26" s="791"/>
      <c r="Y26" s="786"/>
      <c r="Z26" s="787"/>
      <c r="AA26" s="787"/>
      <c r="AB26" s="787"/>
      <c r="AC26" s="787"/>
      <c r="AD26" s="787"/>
      <c r="AE26" s="787"/>
      <c r="AF26" s="787"/>
      <c r="AG26" s="788"/>
      <c r="AH26" s="382"/>
    </row>
    <row r="27" spans="1:59" ht="6" customHeight="1">
      <c r="B27" s="424"/>
      <c r="C27" s="424"/>
      <c r="D27" s="424"/>
      <c r="E27" s="398"/>
      <c r="G27" s="398"/>
      <c r="H27" s="398"/>
      <c r="I27" s="398"/>
      <c r="J27" s="398"/>
      <c r="K27" s="398"/>
      <c r="L27" s="398"/>
      <c r="M27" s="398"/>
      <c r="N27" s="398"/>
      <c r="O27" s="398"/>
      <c r="P27" s="398"/>
      <c r="Q27" s="398"/>
      <c r="R27" s="398"/>
      <c r="S27" s="398"/>
      <c r="T27" s="398"/>
      <c r="U27" s="398"/>
      <c r="V27" s="398"/>
      <c r="W27" s="398"/>
      <c r="X27" s="398"/>
      <c r="Y27" s="399"/>
      <c r="Z27" s="399"/>
      <c r="AA27" s="399"/>
      <c r="AB27" s="399"/>
      <c r="AC27" s="399"/>
      <c r="AD27" s="399"/>
      <c r="AE27" s="399"/>
      <c r="AF27" s="399"/>
      <c r="AG27" s="399"/>
    </row>
    <row r="28" spans="1:59" s="120" customFormat="1" ht="24" customHeight="1">
      <c r="A28" s="425"/>
      <c r="B28" s="425"/>
      <c r="C28" s="76"/>
      <c r="D28" s="76"/>
      <c r="E28" s="425"/>
      <c r="F28" s="425"/>
      <c r="G28" s="425"/>
      <c r="H28" s="425"/>
      <c r="I28" s="425"/>
      <c r="J28" s="425"/>
      <c r="K28" s="425"/>
      <c r="L28" s="425"/>
      <c r="M28" s="425"/>
      <c r="N28" s="425"/>
      <c r="O28" s="425"/>
      <c r="P28" s="425"/>
      <c r="Q28" s="425"/>
      <c r="R28" s="425"/>
      <c r="S28" s="425"/>
      <c r="T28" s="425"/>
      <c r="U28" s="425"/>
      <c r="V28" s="425"/>
      <c r="W28" s="425"/>
      <c r="X28" s="425"/>
      <c r="Y28" s="425"/>
      <c r="Z28" s="425"/>
      <c r="AA28" s="425"/>
      <c r="AB28" s="425"/>
      <c r="AC28" s="425"/>
      <c r="AD28" s="425"/>
      <c r="AE28" s="425"/>
      <c r="AF28" s="425"/>
      <c r="AG28" s="425"/>
      <c r="AI28" s="26"/>
      <c r="AJ28" s="159"/>
      <c r="AK28" s="159"/>
      <c r="AL28" s="159"/>
      <c r="AM28" s="159"/>
      <c r="AN28" s="159"/>
      <c r="AO28" s="159"/>
      <c r="AP28" s="26"/>
      <c r="AQ28" s="26"/>
      <c r="AR28" s="425"/>
      <c r="AS28" s="425"/>
      <c r="AT28" s="425"/>
      <c r="AU28" s="425"/>
      <c r="AV28" s="425"/>
      <c r="AW28" s="425"/>
      <c r="AX28" s="425"/>
      <c r="AY28" s="425"/>
      <c r="AZ28" s="425"/>
      <c r="BA28" s="425"/>
      <c r="BB28" s="425"/>
      <c r="BC28" s="425"/>
      <c r="BD28" s="425"/>
      <c r="BE28" s="425"/>
      <c r="BF28" s="425"/>
      <c r="BG28" s="425"/>
    </row>
    <row r="29" spans="1:59" s="120" customFormat="1">
      <c r="A29" s="425"/>
      <c r="B29" s="400" t="s">
        <v>361</v>
      </c>
      <c r="C29" s="401"/>
      <c r="D29" s="401"/>
      <c r="E29" s="371"/>
      <c r="F29" s="371"/>
      <c r="G29" s="371"/>
      <c r="H29" s="371"/>
      <c r="I29" s="371"/>
      <c r="J29" s="371"/>
      <c r="K29" s="371"/>
      <c r="L29" s="371"/>
      <c r="M29" s="371"/>
      <c r="N29" s="371"/>
      <c r="O29" s="371"/>
      <c r="P29" s="371"/>
      <c r="Q29" s="371"/>
      <c r="R29" s="371"/>
      <c r="S29" s="371"/>
      <c r="T29" s="371"/>
      <c r="U29" s="371"/>
      <c r="V29" s="371"/>
      <c r="W29" s="371"/>
      <c r="X29" s="371"/>
      <c r="Y29" s="371"/>
      <c r="Z29" s="371"/>
      <c r="AA29" s="371"/>
      <c r="AB29" s="371"/>
      <c r="AC29" s="371"/>
      <c r="AD29" s="371"/>
      <c r="AE29" s="371"/>
      <c r="AF29" s="371"/>
      <c r="AG29" s="402"/>
      <c r="AI29" s="26"/>
      <c r="AJ29" s="159"/>
      <c r="AK29" s="159"/>
      <c r="AL29" s="159"/>
      <c r="AM29" s="159"/>
      <c r="AN29" s="159"/>
      <c r="AO29" s="159"/>
      <c r="AP29" s="26"/>
      <c r="AQ29" s="26"/>
      <c r="AR29" s="425"/>
      <c r="AS29" s="425"/>
      <c r="AT29" s="425"/>
      <c r="AU29" s="425"/>
      <c r="AV29" s="425"/>
      <c r="AW29" s="425"/>
      <c r="AX29" s="425"/>
      <c r="AY29" s="425"/>
      <c r="AZ29" s="425"/>
      <c r="BA29" s="425"/>
      <c r="BB29" s="425"/>
      <c r="BC29" s="425"/>
      <c r="BD29" s="425"/>
      <c r="BE29" s="425"/>
      <c r="BF29" s="425"/>
      <c r="BG29" s="425"/>
    </row>
    <row r="30" spans="1:59" s="120" customFormat="1">
      <c r="A30" s="425"/>
      <c r="B30" s="403"/>
      <c r="C30" s="76"/>
      <c r="D30" s="76"/>
      <c r="E30" s="425"/>
      <c r="F30" s="425"/>
      <c r="G30" s="425"/>
      <c r="H30" s="425"/>
      <c r="I30" s="425"/>
      <c r="J30" s="425"/>
      <c r="K30" s="425"/>
      <c r="L30" s="425"/>
      <c r="M30" s="425"/>
      <c r="N30" s="425"/>
      <c r="O30" s="425"/>
      <c r="P30" s="425"/>
      <c r="Q30" s="425"/>
      <c r="R30" s="425"/>
      <c r="S30" s="425"/>
      <c r="T30" s="425"/>
      <c r="U30" s="425"/>
      <c r="V30" s="425"/>
      <c r="W30" s="425"/>
      <c r="X30" s="425"/>
      <c r="Y30" s="425"/>
      <c r="Z30" s="425"/>
      <c r="AA30" s="425"/>
      <c r="AB30" s="425"/>
      <c r="AC30" s="425"/>
      <c r="AD30" s="425"/>
      <c r="AE30" s="425"/>
      <c r="AF30" s="425"/>
      <c r="AG30" s="185"/>
      <c r="AI30" s="26"/>
      <c r="AJ30" s="159"/>
      <c r="AK30" s="159"/>
      <c r="AL30" s="159"/>
      <c r="AM30" s="159"/>
      <c r="AN30" s="159"/>
      <c r="AO30" s="159"/>
      <c r="AP30" s="26"/>
      <c r="AQ30" s="26"/>
      <c r="AR30" s="425"/>
      <c r="AS30" s="425"/>
      <c r="AT30" s="425"/>
      <c r="AU30" s="425"/>
      <c r="AV30" s="425"/>
      <c r="AW30" s="425"/>
      <c r="AX30" s="425"/>
      <c r="AY30" s="425"/>
      <c r="AZ30" s="425"/>
      <c r="BA30" s="425"/>
      <c r="BB30" s="425"/>
      <c r="BC30" s="425"/>
      <c r="BD30" s="425"/>
      <c r="BE30" s="425"/>
      <c r="BF30" s="425"/>
      <c r="BG30" s="425"/>
    </row>
    <row r="31" spans="1:59" s="120" customFormat="1">
      <c r="A31" s="425"/>
      <c r="B31" s="403"/>
      <c r="C31" s="76"/>
      <c r="D31" s="76"/>
      <c r="E31" s="425"/>
      <c r="F31" s="425"/>
      <c r="G31" s="425"/>
      <c r="H31" s="425"/>
      <c r="I31" s="425"/>
      <c r="J31" s="425"/>
      <c r="K31" s="425"/>
      <c r="L31" s="425"/>
      <c r="M31" s="425"/>
      <c r="N31" s="425"/>
      <c r="O31" s="425"/>
      <c r="P31" s="425"/>
      <c r="Q31" s="425"/>
      <c r="R31" s="425"/>
      <c r="S31" s="425"/>
      <c r="T31" s="425"/>
      <c r="U31" s="425"/>
      <c r="V31" s="425"/>
      <c r="W31" s="425"/>
      <c r="X31" s="425"/>
      <c r="Y31" s="425"/>
      <c r="Z31" s="425"/>
      <c r="AA31" s="425"/>
      <c r="AB31" s="425"/>
      <c r="AC31" s="425"/>
      <c r="AD31" s="425"/>
      <c r="AE31" s="425"/>
      <c r="AF31" s="425"/>
      <c r="AG31" s="185"/>
      <c r="AI31" s="26"/>
      <c r="AJ31" s="159"/>
      <c r="AK31" s="159"/>
      <c r="AL31" s="159"/>
      <c r="AM31" s="159"/>
      <c r="AN31" s="159"/>
      <c r="AO31" s="159"/>
      <c r="AP31" s="26"/>
      <c r="AQ31" s="26"/>
      <c r="AR31" s="425"/>
      <c r="AS31" s="425"/>
      <c r="AT31" s="425"/>
      <c r="AU31" s="425"/>
      <c r="AV31" s="425"/>
      <c r="AW31" s="425"/>
      <c r="AX31" s="425"/>
      <c r="AY31" s="425"/>
      <c r="AZ31" s="425"/>
      <c r="BA31" s="425"/>
      <c r="BB31" s="425"/>
      <c r="BC31" s="425"/>
      <c r="BD31" s="425"/>
      <c r="BE31" s="425"/>
      <c r="BF31" s="425"/>
      <c r="BG31" s="425"/>
    </row>
    <row r="32" spans="1:59" s="120" customFormat="1">
      <c r="A32" s="425"/>
      <c r="B32" s="403"/>
      <c r="C32" s="76"/>
      <c r="D32" s="76"/>
      <c r="E32" s="425"/>
      <c r="F32" s="425"/>
      <c r="G32" s="425"/>
      <c r="H32" s="425"/>
      <c r="I32" s="425"/>
      <c r="J32" s="425"/>
      <c r="K32" s="425"/>
      <c r="L32" s="425"/>
      <c r="M32" s="425"/>
      <c r="N32" s="425"/>
      <c r="O32" s="425"/>
      <c r="P32" s="425"/>
      <c r="Q32" s="425"/>
      <c r="R32" s="425"/>
      <c r="S32" s="425"/>
      <c r="T32" s="425"/>
      <c r="U32" s="425"/>
      <c r="V32" s="425"/>
      <c r="W32" s="425"/>
      <c r="X32" s="425"/>
      <c r="Y32" s="425"/>
      <c r="Z32" s="425"/>
      <c r="AA32" s="425"/>
      <c r="AB32" s="425"/>
      <c r="AC32" s="425"/>
      <c r="AD32" s="425"/>
      <c r="AE32" s="425"/>
      <c r="AF32" s="425"/>
      <c r="AG32" s="185"/>
      <c r="AI32" s="26"/>
      <c r="AJ32" s="159"/>
      <c r="AK32" s="159"/>
      <c r="AL32" s="159"/>
      <c r="AM32" s="159"/>
      <c r="AN32" s="159"/>
      <c r="AO32" s="159"/>
      <c r="AP32" s="26"/>
      <c r="AQ32" s="26"/>
      <c r="AR32" s="425"/>
      <c r="AS32" s="425"/>
      <c r="AT32" s="425"/>
      <c r="AU32" s="425"/>
      <c r="AV32" s="425"/>
      <c r="AW32" s="425"/>
      <c r="AX32" s="425"/>
      <c r="AY32" s="425"/>
      <c r="AZ32" s="425"/>
      <c r="BA32" s="425"/>
      <c r="BB32" s="425"/>
      <c r="BC32" s="425"/>
      <c r="BD32" s="425"/>
      <c r="BE32" s="425"/>
      <c r="BF32" s="425"/>
      <c r="BG32" s="425"/>
    </row>
    <row r="33" spans="1:59" s="120" customFormat="1">
      <c r="A33" s="425"/>
      <c r="B33" s="403"/>
      <c r="C33" s="76"/>
      <c r="D33" s="76"/>
      <c r="E33" s="425"/>
      <c r="F33" s="425"/>
      <c r="G33" s="425"/>
      <c r="H33" s="425"/>
      <c r="I33" s="425"/>
      <c r="J33" s="425"/>
      <c r="K33" s="425"/>
      <c r="L33" s="425"/>
      <c r="M33" s="425"/>
      <c r="N33" s="425"/>
      <c r="O33" s="425"/>
      <c r="P33" s="425"/>
      <c r="Q33" s="425"/>
      <c r="R33" s="425"/>
      <c r="S33" s="425"/>
      <c r="T33" s="425"/>
      <c r="U33" s="425"/>
      <c r="V33" s="425"/>
      <c r="W33" s="425"/>
      <c r="X33" s="425"/>
      <c r="Y33" s="425"/>
      <c r="Z33" s="425"/>
      <c r="AA33" s="425"/>
      <c r="AB33" s="425"/>
      <c r="AC33" s="425"/>
      <c r="AD33" s="425"/>
      <c r="AE33" s="425"/>
      <c r="AF33" s="425"/>
      <c r="AG33" s="185"/>
      <c r="AI33" s="26"/>
      <c r="AJ33" s="159"/>
      <c r="AK33" s="159"/>
      <c r="AL33" s="159"/>
      <c r="AM33" s="159"/>
      <c r="AN33" s="159"/>
      <c r="AO33" s="159"/>
      <c r="AP33" s="26"/>
      <c r="AQ33" s="26"/>
      <c r="AR33" s="425"/>
      <c r="AS33" s="425"/>
      <c r="AT33" s="425"/>
      <c r="AU33" s="425"/>
      <c r="AV33" s="425"/>
      <c r="AW33" s="425"/>
      <c r="AX33" s="425"/>
      <c r="AY33" s="425"/>
      <c r="AZ33" s="425"/>
      <c r="BA33" s="425"/>
      <c r="BB33" s="425"/>
      <c r="BC33" s="425"/>
      <c r="BD33" s="425"/>
      <c r="BE33" s="425"/>
      <c r="BF33" s="425"/>
      <c r="BG33" s="425"/>
    </row>
    <row r="34" spans="1:59" s="120" customFormat="1">
      <c r="A34" s="425"/>
      <c r="B34" s="403"/>
      <c r="C34" s="76"/>
      <c r="D34" s="76"/>
      <c r="E34" s="425"/>
      <c r="F34" s="425"/>
      <c r="G34" s="425"/>
      <c r="H34" s="425"/>
      <c r="I34" s="425"/>
      <c r="J34" s="425"/>
      <c r="K34" s="425"/>
      <c r="L34" s="425"/>
      <c r="M34" s="425"/>
      <c r="N34" s="425"/>
      <c r="O34" s="425"/>
      <c r="P34" s="425"/>
      <c r="Q34" s="425"/>
      <c r="R34" s="425"/>
      <c r="S34" s="425"/>
      <c r="T34" s="425"/>
      <c r="U34" s="425"/>
      <c r="V34" s="425"/>
      <c r="W34" s="425"/>
      <c r="X34" s="425"/>
      <c r="Y34" s="425"/>
      <c r="Z34" s="425"/>
      <c r="AA34" s="425"/>
      <c r="AB34" s="425"/>
      <c r="AC34" s="425"/>
      <c r="AD34" s="425"/>
      <c r="AE34" s="425"/>
      <c r="AF34" s="425"/>
      <c r="AG34" s="185"/>
      <c r="AI34" s="26"/>
      <c r="AJ34" s="159"/>
      <c r="AK34" s="159"/>
      <c r="AL34" s="159"/>
      <c r="AM34" s="159"/>
      <c r="AN34" s="159"/>
      <c r="AO34" s="159"/>
      <c r="AP34" s="26"/>
      <c r="AQ34" s="26"/>
      <c r="AR34" s="425"/>
      <c r="AS34" s="425"/>
      <c r="AT34" s="425"/>
      <c r="AU34" s="425"/>
      <c r="AV34" s="425"/>
      <c r="AW34" s="425"/>
      <c r="AX34" s="425"/>
      <c r="AY34" s="425"/>
      <c r="AZ34" s="425"/>
      <c r="BA34" s="425"/>
      <c r="BB34" s="425"/>
      <c r="BC34" s="425"/>
      <c r="BD34" s="425"/>
      <c r="BE34" s="425"/>
      <c r="BF34" s="425"/>
      <c r="BG34" s="425"/>
    </row>
    <row r="35" spans="1:59" s="120" customFormat="1">
      <c r="A35" s="425"/>
      <c r="B35" s="404"/>
      <c r="C35" s="405"/>
      <c r="D35" s="405"/>
      <c r="E35" s="406"/>
      <c r="F35" s="406"/>
      <c r="G35" s="406"/>
      <c r="H35" s="406"/>
      <c r="I35" s="406"/>
      <c r="J35" s="406"/>
      <c r="K35" s="406"/>
      <c r="L35" s="406"/>
      <c r="M35" s="406"/>
      <c r="N35" s="406"/>
      <c r="O35" s="406"/>
      <c r="P35" s="406"/>
      <c r="Q35" s="406"/>
      <c r="R35" s="406"/>
      <c r="S35" s="406"/>
      <c r="T35" s="406"/>
      <c r="U35" s="406"/>
      <c r="V35" s="406"/>
      <c r="W35" s="406"/>
      <c r="X35" s="406"/>
      <c r="Y35" s="406"/>
      <c r="Z35" s="406"/>
      <c r="AA35" s="406"/>
      <c r="AB35" s="406"/>
      <c r="AC35" s="406"/>
      <c r="AD35" s="406"/>
      <c r="AE35" s="406"/>
      <c r="AF35" s="406"/>
      <c r="AG35" s="407"/>
      <c r="AI35" s="26"/>
      <c r="AJ35" s="159"/>
      <c r="AK35" s="159"/>
      <c r="AL35" s="159"/>
      <c r="AM35" s="159"/>
      <c r="AN35" s="159"/>
      <c r="AO35" s="159"/>
      <c r="AP35" s="26"/>
      <c r="AQ35" s="26"/>
      <c r="AR35" s="425"/>
      <c r="AS35" s="425"/>
      <c r="AT35" s="425"/>
      <c r="AU35" s="425"/>
      <c r="AV35" s="425"/>
      <c r="AW35" s="425"/>
      <c r="AX35" s="425"/>
      <c r="AY35" s="425"/>
      <c r="AZ35" s="425"/>
      <c r="BA35" s="425"/>
      <c r="BB35" s="425"/>
      <c r="BC35" s="425"/>
      <c r="BD35" s="425"/>
      <c r="BE35" s="425"/>
      <c r="BF35" s="425"/>
      <c r="BG35" s="425"/>
    </row>
  </sheetData>
  <sheetProtection algorithmName="SHA-512" hashValue="9f77Dq0CoJ5wu5MGXeo+FXMlmKwCfWfxH57y+tWABcM4j/52hvxvLMhFyInGDYgX819qHt5OgkZFVcPP7/wEXQ==" saltValue="WzGXMUdKM8MVLUfYv4e/Qg==" spinCount="100000" sheet="1" formatCells="0" formatColumns="0" formatRows="0" selectLockedCells="1"/>
  <mergeCells count="78">
    <mergeCell ref="V1:AG1"/>
    <mergeCell ref="V2:AG2"/>
    <mergeCell ref="B5:D5"/>
    <mergeCell ref="E5:N5"/>
    <mergeCell ref="O5:X5"/>
    <mergeCell ref="Y5:AG5"/>
    <mergeCell ref="C6:D6"/>
    <mergeCell ref="E6:N6"/>
    <mergeCell ref="O6:X6"/>
    <mergeCell ref="Y6:AG6"/>
    <mergeCell ref="B7:B8"/>
    <mergeCell ref="C7:D8"/>
    <mergeCell ref="G7:M7"/>
    <mergeCell ref="Q7:W7"/>
    <mergeCell ref="Y7:AG8"/>
    <mergeCell ref="B9:B12"/>
    <mergeCell ref="C9:D12"/>
    <mergeCell ref="Y9:AG12"/>
    <mergeCell ref="AH9:AH10"/>
    <mergeCell ref="F11:G11"/>
    <mergeCell ref="H11:M11"/>
    <mergeCell ref="P11:Q11"/>
    <mergeCell ref="R11:W11"/>
    <mergeCell ref="E12:X12"/>
    <mergeCell ref="C13:D13"/>
    <mergeCell ref="L13:M13"/>
    <mergeCell ref="V13:W13"/>
    <mergeCell ref="Y13:AG13"/>
    <mergeCell ref="B14:B15"/>
    <mergeCell ref="C14:D15"/>
    <mergeCell ref="Y14:AG15"/>
    <mergeCell ref="E15:F15"/>
    <mergeCell ref="H15:I15"/>
    <mergeCell ref="O15:P15"/>
    <mergeCell ref="R15:S15"/>
    <mergeCell ref="B16:B17"/>
    <mergeCell ref="C16:D17"/>
    <mergeCell ref="Y16:AG17"/>
    <mergeCell ref="E17:G17"/>
    <mergeCell ref="I17:K17"/>
    <mergeCell ref="O17:Q17"/>
    <mergeCell ref="S17:U17"/>
    <mergeCell ref="B18:B19"/>
    <mergeCell ref="C18:D19"/>
    <mergeCell ref="F18:G18"/>
    <mergeCell ref="H18:I18"/>
    <mergeCell ref="J18:L18"/>
    <mergeCell ref="M18:N18"/>
    <mergeCell ref="E19:G19"/>
    <mergeCell ref="H19:M19"/>
    <mergeCell ref="P18:Q18"/>
    <mergeCell ref="R18:S18"/>
    <mergeCell ref="T18:V18"/>
    <mergeCell ref="W18:X18"/>
    <mergeCell ref="Y18:AG19"/>
    <mergeCell ref="AH18:AH19"/>
    <mergeCell ref="O19:Q19"/>
    <mergeCell ref="R19:W19"/>
    <mergeCell ref="B20:B24"/>
    <mergeCell ref="C20:D24"/>
    <mergeCell ref="E20:N20"/>
    <mergeCell ref="O20:X20"/>
    <mergeCell ref="Y20:AG21"/>
    <mergeCell ref="AH20:AH21"/>
    <mergeCell ref="F21:L21"/>
    <mergeCell ref="P21:V21"/>
    <mergeCell ref="E22:N22"/>
    <mergeCell ref="O22:X22"/>
    <mergeCell ref="Y22:AG24"/>
    <mergeCell ref="F23:L23"/>
    <mergeCell ref="P23:V23"/>
    <mergeCell ref="E24:N24"/>
    <mergeCell ref="O24:X24"/>
    <mergeCell ref="B25:B26"/>
    <mergeCell ref="C25:D26"/>
    <mergeCell ref="Y25:AG26"/>
    <mergeCell ref="E26:N26"/>
    <mergeCell ref="O26:X26"/>
  </mergeCells>
  <phoneticPr fontId="11"/>
  <conditionalFormatting sqref="E6">
    <cfRule type="expression" dxfId="86" priority="61">
      <formula>$E$6=""</formula>
    </cfRule>
  </conditionalFormatting>
  <conditionalFormatting sqref="E7:E8">
    <cfRule type="expression" dxfId="85" priority="23">
      <formula>COUNTIF($AJ$7:$AJ$8,FALSE)=2</formula>
    </cfRule>
  </conditionalFormatting>
  <conditionalFormatting sqref="E15:F15">
    <cfRule type="expression" dxfId="84" priority="37">
      <formula>$E$15=""</formula>
    </cfRule>
  </conditionalFormatting>
  <conditionalFormatting sqref="E13:J13">
    <cfRule type="expression" dxfId="83" priority="24">
      <formula>COUNTIF($AJ$13:$AL$13,FALSE)=3</formula>
    </cfRule>
  </conditionalFormatting>
  <conditionalFormatting sqref="E9:N11">
    <cfRule type="expression" dxfId="82" priority="40">
      <formula>COUNTIF($AJ$9:$AK$11,FALSE)=4</formula>
    </cfRule>
  </conditionalFormatting>
  <conditionalFormatting sqref="E14:N14">
    <cfRule type="expression" dxfId="81" priority="42">
      <formula>AND($AJ$14=FALSE,$AK$14=FALSE,$AL$14=FALSE,$AM$14=FALSE)</formula>
    </cfRule>
  </conditionalFormatting>
  <conditionalFormatting sqref="E16:N16">
    <cfRule type="expression" dxfId="80" priority="46">
      <formula>AND($AJ$16=FALSE,$AK$16=FALSE)</formula>
    </cfRule>
  </conditionalFormatting>
  <conditionalFormatting sqref="E18:N19">
    <cfRule type="expression" dxfId="79" priority="35">
      <formula>COUNTIF($AJ$18:$AN$18,FALSE)=5</formula>
    </cfRule>
  </conditionalFormatting>
  <conditionalFormatting sqref="E25:N25 E26">
    <cfRule type="expression" dxfId="78" priority="54">
      <formula>AND($AJ$25=FALSE,$AK$25=FALSE)</formula>
    </cfRule>
  </conditionalFormatting>
  <conditionalFormatting sqref="E12:X12">
    <cfRule type="expression" dxfId="77" priority="27">
      <formula>$AJ$12=FALSE</formula>
    </cfRule>
  </conditionalFormatting>
  <conditionalFormatting sqref="E9:AG12">
    <cfRule type="expression" dxfId="76" priority="26">
      <formula>OR(AND($AJ$9=TRUE,$AM$9=TRUE),AND($AJ$9=TRUE,$AL$10=TRUE),AND($AJ$9=TRUE,$AL$11=TRUE),AND($AK$9=TRUE,$AL$10=TRUE),AND($AK$9=TRUE,$AL$11=TRUE))</formula>
    </cfRule>
  </conditionalFormatting>
  <conditionalFormatting sqref="F21:L21">
    <cfRule type="expression" dxfId="75" priority="55">
      <formula>$F$21=""</formula>
    </cfRule>
  </conditionalFormatting>
  <conditionalFormatting sqref="F23:L23">
    <cfRule type="expression" dxfId="74" priority="58">
      <formula>$F$23=""</formula>
    </cfRule>
  </conditionalFormatting>
  <conditionalFormatting sqref="G7:M7">
    <cfRule type="expression" dxfId="73" priority="68">
      <formula>$AJ$8=TRUE</formula>
    </cfRule>
    <cfRule type="containsBlanks" dxfId="72" priority="69">
      <formula>LEN(TRIM(G7))=0</formula>
    </cfRule>
  </conditionalFormatting>
  <conditionalFormatting sqref="H15:I15">
    <cfRule type="expression" dxfId="71" priority="56">
      <formula>$H$15=""</formula>
    </cfRule>
  </conditionalFormatting>
  <conditionalFormatting sqref="H11:M11">
    <cfRule type="expression" dxfId="70" priority="41">
      <formula>AND($AJ$11=TRUE,$H$11="")</formula>
    </cfRule>
  </conditionalFormatting>
  <conditionalFormatting sqref="H19:M19">
    <cfRule type="expression" dxfId="69" priority="50">
      <formula>AND($AN$18=TRUE,$H$19="")</formula>
    </cfRule>
  </conditionalFormatting>
  <conditionalFormatting sqref="I17">
    <cfRule type="expression" dxfId="68" priority="30">
      <formula>AND($AK$16=TRUE,$AM$16=TRUE)</formula>
    </cfRule>
    <cfRule type="expression" dxfId="67" priority="44">
      <formula>$AK$16=TRUE</formula>
    </cfRule>
    <cfRule type="expression" dxfId="66" priority="52">
      <formula>$I$17=""</formula>
    </cfRule>
  </conditionalFormatting>
  <conditionalFormatting sqref="L13:M13">
    <cfRule type="expression" dxfId="65" priority="25">
      <formula>$L$13=""</formula>
    </cfRule>
    <cfRule type="expression" dxfId="64" priority="32">
      <formula>AND(COUNTIF($AJ$13:$AL$13,TRUE)&gt;0,$L$13="")</formula>
    </cfRule>
  </conditionalFormatting>
  <conditionalFormatting sqref="O6">
    <cfRule type="expression" dxfId="63" priority="47">
      <formula>$O$6=""</formula>
    </cfRule>
  </conditionalFormatting>
  <conditionalFormatting sqref="O7:O8">
    <cfRule type="expression" dxfId="62" priority="22">
      <formula>COUNTIF($AK$7:$AK$8,FALSE)=2</formula>
    </cfRule>
  </conditionalFormatting>
  <conditionalFormatting sqref="O15:P15">
    <cfRule type="expression" dxfId="61" priority="36">
      <formula>$O$15=""</formula>
    </cfRule>
  </conditionalFormatting>
  <conditionalFormatting sqref="O13:T13">
    <cfRule type="expression" dxfId="60" priority="63">
      <formula>COUNTIF($AM$13:$AO$13,FALSE)=3</formula>
    </cfRule>
  </conditionalFormatting>
  <conditionalFormatting sqref="O9:X11">
    <cfRule type="expression" dxfId="59" priority="38">
      <formula>COUNTIF($AL$9:$AM$11,FALSE)=4</formula>
    </cfRule>
  </conditionalFormatting>
  <conditionalFormatting sqref="O14:X14">
    <cfRule type="expression" dxfId="58" priority="48">
      <formula>AND($AJ$15=FALSE,$AK$15=FALSE,$AL$15=FALSE,$AM$15=FALSE)</formula>
    </cfRule>
  </conditionalFormatting>
  <conditionalFormatting sqref="O16:X16">
    <cfRule type="expression" dxfId="57" priority="45">
      <formula>AND($AL$16=FALSE,$AM$16=FALSE)</formula>
    </cfRule>
  </conditionalFormatting>
  <conditionalFormatting sqref="O18:X19">
    <cfRule type="expression" dxfId="56" priority="34">
      <formula>COUNTIF($AJ$19:$AN$19,FALSE)=5</formula>
    </cfRule>
  </conditionalFormatting>
  <conditionalFormatting sqref="O25:X25 O26">
    <cfRule type="expression" dxfId="55" priority="53">
      <formula>AND($AL$25=FALSE,$AM$25=FALSE)</formula>
    </cfRule>
  </conditionalFormatting>
  <conditionalFormatting sqref="P21:V21">
    <cfRule type="expression" dxfId="54" priority="59">
      <formula>$P$21=""</formula>
    </cfRule>
  </conditionalFormatting>
  <conditionalFormatting sqref="P23:V23">
    <cfRule type="expression" dxfId="53" priority="57">
      <formula>$P$23=""</formula>
    </cfRule>
  </conditionalFormatting>
  <conditionalFormatting sqref="Q7">
    <cfRule type="expression" dxfId="52" priority="20">
      <formula>$AK$8=TRUE</formula>
    </cfRule>
    <cfRule type="containsBlanks" dxfId="51" priority="21">
      <formula>LEN(TRIM(Q7))=0</formula>
    </cfRule>
  </conditionalFormatting>
  <conditionalFormatting sqref="R15:S15">
    <cfRule type="expression" dxfId="50" priority="49">
      <formula>$R$15=""</formula>
    </cfRule>
  </conditionalFormatting>
  <conditionalFormatting sqref="R11:W11">
    <cfRule type="expression" dxfId="49" priority="39">
      <formula>AND($AL$11=TRUE,$R$11="")</formula>
    </cfRule>
  </conditionalFormatting>
  <conditionalFormatting sqref="R19:W19">
    <cfRule type="expression" dxfId="48" priority="33">
      <formula>AND($AN$19=TRUE,$R$19="")</formula>
    </cfRule>
  </conditionalFormatting>
  <conditionalFormatting sqref="S17">
    <cfRule type="expression" dxfId="47" priority="43">
      <formula>$AM$16=TRUE</formula>
    </cfRule>
    <cfRule type="expression" dxfId="46" priority="51">
      <formula>$S$17=""</formula>
    </cfRule>
  </conditionalFormatting>
  <conditionalFormatting sqref="V13:W13">
    <cfRule type="expression" dxfId="45" priority="15">
      <formula>AND(COUNTIF($AM$13:$AO$13,TRUE)&gt;0,$V$13="")</formula>
    </cfRule>
    <cfRule type="expression" dxfId="44" priority="62">
      <formula>$V$13=""</formula>
    </cfRule>
  </conditionalFormatting>
  <conditionalFormatting sqref="Y22">
    <cfRule type="expression" dxfId="43" priority="5">
      <formula>AND($F$23&lt;&gt;"",$P$23&lt;&gt;"",$F$23=$P$23)</formula>
    </cfRule>
  </conditionalFormatting>
  <conditionalFormatting sqref="Y6:AG6">
    <cfRule type="expression" dxfId="42" priority="8">
      <formula>OR(AND($E$6="",$O$6=""),$E$6&lt;&gt;$O$6)</formula>
    </cfRule>
  </conditionalFormatting>
  <conditionalFormatting sqref="Y6:AG15">
    <cfRule type="notContainsBlanks" dxfId="41" priority="7">
      <formula>LEN(TRIM(Y6))&gt;0</formula>
    </cfRule>
  </conditionalFormatting>
  <conditionalFormatting sqref="Y7:AG8">
    <cfRule type="expression" dxfId="40" priority="66">
      <formula>OR(OR($AJ$7&lt;&gt;$AK$7,$AJ$8&lt;&gt;$AK$8),AND($AJ$7=FALSE,$AK$7=FALSE,$AJ$8=FALSE,$AK$8=FALSE))</formula>
    </cfRule>
    <cfRule type="expression" dxfId="39" priority="67">
      <formula>AND($AJ$7=$AK$7,$AJ$8=$AK$8,$H$7=$R$7)</formula>
    </cfRule>
  </conditionalFormatting>
  <conditionalFormatting sqref="Y9:AG12">
    <cfRule type="expression" dxfId="38" priority="17">
      <formula>OR(OR($AJ$9&lt;&gt;$AL$9,$AK$9&lt;&gt;$AM$9,$AJ$10&lt;&gt;$AL$10,$AJ$11&lt;&gt;$AL$11),COUNTIF($AJ$9:$AM$11,FALSE)=8)</formula>
    </cfRule>
    <cfRule type="expression" dxfId="37" priority="18">
      <formula>AND($AJ$9=$AL$9,$AK$9=$AM$9,$AJ$10=$AL$10,$AJ$11=$AL$11,$H$11=$R$11)</formula>
    </cfRule>
  </conditionalFormatting>
  <conditionalFormatting sqref="Y13:AG13">
    <cfRule type="expression" dxfId="36" priority="13">
      <formula>OR(OR($L$13&lt;&gt;$V$13,$AJ$13&lt;&gt;$AM$13,$AK$13&lt;&gt;$AN$13,$AL$13&lt;&gt;$AO$13),COUNTIF($AJ$13:$AO$13,FALSE)=6)</formula>
    </cfRule>
    <cfRule type="expression" dxfId="35" priority="14">
      <formula>AND($AJ$13=$AM$13,$AK$13=$AN$13,$AL$13=$AO$13,$L$13=$V$13)</formula>
    </cfRule>
  </conditionalFormatting>
  <conditionalFormatting sqref="Y14:AG15">
    <cfRule type="expression" dxfId="34" priority="10">
      <formula>OR(OR(($E$15&amp;$H$15)&lt;&gt;($O$15&amp;$R$15),$AJ$14&lt;&gt;$AJ$15,$AK$14&lt;&gt;$AK$15,$AL$14&lt;&gt;$AL$15,$AM$14&lt;&gt;$AM$15),COUNTIF($AJ$14:$AM$15,FALSE)=8)</formula>
    </cfRule>
    <cfRule type="expression" dxfId="33" priority="11">
      <formula>AND($AJ$14=$AJ$15,$AK$14=$AK$15,$AL$14=$AL$15,$AM$14=$AM$15,$E$15&amp;$H$15=$O$15&amp;$R$15)</formula>
    </cfRule>
  </conditionalFormatting>
  <conditionalFormatting sqref="Y16:AG17">
    <cfRule type="expression" dxfId="32" priority="64">
      <formula>OR(AND($AJ$16=TRUE,$AL$16=TRUE,$I$17&lt;&gt;"",$S$17&lt;&gt;"",$I$17=$S$17),AND($AK$16=TRUE,$AM$16=TRUE))</formula>
    </cfRule>
    <cfRule type="expression" dxfId="31" priority="65">
      <formula>$Y$16=""</formula>
    </cfRule>
  </conditionalFormatting>
  <conditionalFormatting sqref="Y18:AG19">
    <cfRule type="notContainsBlanks" dxfId="30" priority="1">
      <formula>LEN(TRIM(Y18))&gt;0</formula>
    </cfRule>
    <cfRule type="expression" dxfId="29" priority="2">
      <formula>OR($AJ$18&lt;&gt;$AJ$19,$AK$18&lt;&gt;$AK$19,$AL$18&lt;&gt;$AL$19,$AM$18&lt;&gt;$AM$19,$AN$18&lt;&gt;$AN$19)</formula>
    </cfRule>
    <cfRule type="expression" dxfId="28" priority="3">
      <formula>COUNTIF($AJ$18:$AN$19,FALSE)=10</formula>
    </cfRule>
    <cfRule type="expression" dxfId="27" priority="4">
      <formula>OR(AND($AJ$18=TRUE,$AJ$19=TRUE),AND($AK$18=TRUE,$AK$19=TRUE),AND($AL$18=TRUE,$AL$19=TRUE),AND($AM$18=TRUE,$AM$19=TRUE),AND($AN$18=TRUE,$AN$19=TRUE))</formula>
    </cfRule>
  </conditionalFormatting>
  <conditionalFormatting sqref="Y20:AG21">
    <cfRule type="expression" dxfId="26" priority="28">
      <formula>AND($F$21&lt;&gt;"",$P$21&lt;&gt;"",$F$21=$P$21)</formula>
    </cfRule>
    <cfRule type="expression" dxfId="25" priority="29">
      <formula>$Y$20=""</formula>
    </cfRule>
  </conditionalFormatting>
  <conditionalFormatting sqref="Y22:AG24">
    <cfRule type="containsBlanks" dxfId="24" priority="6">
      <formula>LEN(TRIM(Y22))=0</formula>
    </cfRule>
  </conditionalFormatting>
  <conditionalFormatting sqref="Y25:AG26">
    <cfRule type="expression" dxfId="23" priority="31">
      <formula>OR(AND($AJ$25=TRUE,$AL$25=TRUE),AND($AK$25=TRUE,$AM$25=TRUE))</formula>
    </cfRule>
    <cfRule type="expression" dxfId="22" priority="60">
      <formula>$Y$25:$AG$27=""</formula>
    </cfRule>
  </conditionalFormatting>
  <dataValidations count="1">
    <dataValidation imeMode="off" allowBlank="1" showInputMessage="1" showErrorMessage="1" sqref="E15 O15" xr:uid="{DCB184DA-2313-4A1B-BB6B-6BDFA4DA9F90}"/>
  </dataValidations>
  <pageMargins left="0.70866141732283472" right="0.70866141732283472" top="0.43307086614173229" bottom="0.74803149606299213" header="0.31496062992125984" footer="0.31496062992125984"/>
  <pageSetup paperSize="9" scale="75" orientation="portrait" blackAndWhite="1" r:id="rId1"/>
  <headerFooter>
    <oddFooter xml:space="preserve">&amp;C&amp;12 5&amp;11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33125" r:id="rId4" name="Group Box 5">
              <controlPr defaultSize="0" autoFill="0" autoPict="0">
                <anchor moveWithCells="1">
                  <from>
                    <xdr:col>14</xdr:col>
                    <xdr:colOff>0</xdr:colOff>
                    <xdr:row>8</xdr:row>
                    <xdr:rowOff>19050</xdr:rowOff>
                  </from>
                  <to>
                    <xdr:col>23</xdr:col>
                    <xdr:colOff>66675</xdr:colOff>
                    <xdr:row>9</xdr:row>
                    <xdr:rowOff>66675</xdr:rowOff>
                  </to>
                </anchor>
              </controlPr>
            </control>
          </mc:Choice>
        </mc:AlternateContent>
        <mc:AlternateContent xmlns:mc="http://schemas.openxmlformats.org/markup-compatibility/2006">
          <mc:Choice Requires="x14">
            <control shapeId="133126" r:id="rId5" name="Group Box 6">
              <controlPr defaultSize="0" autoFill="0" autoPict="0">
                <anchor moveWithCells="1">
                  <from>
                    <xdr:col>4</xdr:col>
                    <xdr:colOff>0</xdr:colOff>
                    <xdr:row>7</xdr:row>
                    <xdr:rowOff>247650</xdr:rowOff>
                  </from>
                  <to>
                    <xdr:col>13</xdr:col>
                    <xdr:colOff>304800</xdr:colOff>
                    <xdr:row>8</xdr:row>
                    <xdr:rowOff>419100</xdr:rowOff>
                  </to>
                </anchor>
              </controlPr>
            </control>
          </mc:Choice>
        </mc:AlternateContent>
        <mc:AlternateContent xmlns:mc="http://schemas.openxmlformats.org/markup-compatibility/2006">
          <mc:Choice Requires="x14">
            <control shapeId="133127" r:id="rId6" name="Group Box 7">
              <controlPr defaultSize="0" autoFill="0" autoPict="0">
                <anchor moveWithCells="1">
                  <from>
                    <xdr:col>4</xdr:col>
                    <xdr:colOff>0</xdr:colOff>
                    <xdr:row>15</xdr:row>
                    <xdr:rowOff>0</xdr:rowOff>
                  </from>
                  <to>
                    <xdr:col>13</xdr:col>
                    <xdr:colOff>0</xdr:colOff>
                    <xdr:row>15</xdr:row>
                    <xdr:rowOff>381000</xdr:rowOff>
                  </to>
                </anchor>
              </controlPr>
            </control>
          </mc:Choice>
        </mc:AlternateContent>
        <mc:AlternateContent xmlns:mc="http://schemas.openxmlformats.org/markup-compatibility/2006">
          <mc:Choice Requires="x14">
            <control shapeId="133128" r:id="rId7" name="Group Box 8">
              <controlPr defaultSize="0" autoFill="0" autoPict="0">
                <anchor moveWithCells="1">
                  <from>
                    <xdr:col>14</xdr:col>
                    <xdr:colOff>0</xdr:colOff>
                    <xdr:row>15</xdr:row>
                    <xdr:rowOff>0</xdr:rowOff>
                  </from>
                  <to>
                    <xdr:col>23</xdr:col>
                    <xdr:colOff>276225</xdr:colOff>
                    <xdr:row>15</xdr:row>
                    <xdr:rowOff>438150</xdr:rowOff>
                  </to>
                </anchor>
              </controlPr>
            </control>
          </mc:Choice>
        </mc:AlternateContent>
        <mc:AlternateContent xmlns:mc="http://schemas.openxmlformats.org/markup-compatibility/2006">
          <mc:Choice Requires="x14">
            <control shapeId="133129" r:id="rId8" name="Group Box 9">
              <controlPr defaultSize="0" autoFill="0" autoPict="0">
                <anchor moveWithCells="1">
                  <from>
                    <xdr:col>4</xdr:col>
                    <xdr:colOff>0</xdr:colOff>
                    <xdr:row>19</xdr:row>
                    <xdr:rowOff>0</xdr:rowOff>
                  </from>
                  <to>
                    <xdr:col>14</xdr:col>
                    <xdr:colOff>9525</xdr:colOff>
                    <xdr:row>20</xdr:row>
                    <xdr:rowOff>323850</xdr:rowOff>
                  </to>
                </anchor>
              </controlPr>
            </control>
          </mc:Choice>
        </mc:AlternateContent>
        <mc:AlternateContent xmlns:mc="http://schemas.openxmlformats.org/markup-compatibility/2006">
          <mc:Choice Requires="x14">
            <control shapeId="133130" r:id="rId9" name="Group Box 10">
              <controlPr defaultSize="0" autoFill="0" autoPict="0">
                <anchor moveWithCells="1">
                  <from>
                    <xdr:col>14</xdr:col>
                    <xdr:colOff>0</xdr:colOff>
                    <xdr:row>19</xdr:row>
                    <xdr:rowOff>0</xdr:rowOff>
                  </from>
                  <to>
                    <xdr:col>24</xdr:col>
                    <xdr:colOff>76200</xdr:colOff>
                    <xdr:row>20</xdr:row>
                    <xdr:rowOff>323850</xdr:rowOff>
                  </to>
                </anchor>
              </controlPr>
            </control>
          </mc:Choice>
        </mc:AlternateContent>
        <mc:AlternateContent xmlns:mc="http://schemas.openxmlformats.org/markup-compatibility/2006">
          <mc:Choice Requires="x14">
            <control shapeId="133131" r:id="rId10" name="Group Box 11">
              <controlPr defaultSize="0" autoFill="0" autoPict="0">
                <anchor moveWithCells="1">
                  <from>
                    <xdr:col>14</xdr:col>
                    <xdr:colOff>0</xdr:colOff>
                    <xdr:row>7</xdr:row>
                    <xdr:rowOff>247650</xdr:rowOff>
                  </from>
                  <to>
                    <xdr:col>23</xdr:col>
                    <xdr:colOff>257175</xdr:colOff>
                    <xdr:row>8</xdr:row>
                    <xdr:rowOff>419100</xdr:rowOff>
                  </to>
                </anchor>
              </controlPr>
            </control>
          </mc:Choice>
        </mc:AlternateContent>
        <mc:AlternateContent xmlns:mc="http://schemas.openxmlformats.org/markup-compatibility/2006">
          <mc:Choice Requires="x14">
            <control shapeId="133132" r:id="rId11" name="Group Box 12">
              <controlPr defaultSize="0" autoFill="0" autoPict="0">
                <anchor moveWithCells="1">
                  <from>
                    <xdr:col>14</xdr:col>
                    <xdr:colOff>0</xdr:colOff>
                    <xdr:row>7</xdr:row>
                    <xdr:rowOff>247650</xdr:rowOff>
                  </from>
                  <to>
                    <xdr:col>23</xdr:col>
                    <xdr:colOff>257175</xdr:colOff>
                    <xdr:row>8</xdr:row>
                    <xdr:rowOff>419100</xdr:rowOff>
                  </to>
                </anchor>
              </controlPr>
            </control>
          </mc:Choice>
        </mc:AlternateContent>
        <mc:AlternateContent xmlns:mc="http://schemas.openxmlformats.org/markup-compatibility/2006">
          <mc:Choice Requires="x14">
            <control shapeId="133133" r:id="rId12" name="Group Box 13">
              <controlPr defaultSize="0" autoFill="0" autoPict="0">
                <anchor moveWithCells="1">
                  <from>
                    <xdr:col>14</xdr:col>
                    <xdr:colOff>0</xdr:colOff>
                    <xdr:row>15</xdr:row>
                    <xdr:rowOff>0</xdr:rowOff>
                  </from>
                  <to>
                    <xdr:col>22</xdr:col>
                    <xdr:colOff>266700</xdr:colOff>
                    <xdr:row>15</xdr:row>
                    <xdr:rowOff>381000</xdr:rowOff>
                  </to>
                </anchor>
              </controlPr>
            </control>
          </mc:Choice>
        </mc:AlternateContent>
        <mc:AlternateContent xmlns:mc="http://schemas.openxmlformats.org/markup-compatibility/2006">
          <mc:Choice Requires="x14">
            <control shapeId="133134" r:id="rId13" name="Group Box 14">
              <controlPr defaultSize="0" autoFill="0" autoPict="0">
                <anchor moveWithCells="1">
                  <from>
                    <xdr:col>14</xdr:col>
                    <xdr:colOff>0</xdr:colOff>
                    <xdr:row>19</xdr:row>
                    <xdr:rowOff>0</xdr:rowOff>
                  </from>
                  <to>
                    <xdr:col>24</xdr:col>
                    <xdr:colOff>19050</xdr:colOff>
                    <xdr:row>20</xdr:row>
                    <xdr:rowOff>323850</xdr:rowOff>
                  </to>
                </anchor>
              </controlPr>
            </control>
          </mc:Choice>
        </mc:AlternateContent>
        <mc:AlternateContent xmlns:mc="http://schemas.openxmlformats.org/markup-compatibility/2006">
          <mc:Choice Requires="x14">
            <control shapeId="133135" r:id="rId14" name="Group Box 15">
              <controlPr defaultSize="0" autoFill="0" autoPict="0">
                <anchor moveWithCells="1">
                  <from>
                    <xdr:col>14</xdr:col>
                    <xdr:colOff>0</xdr:colOff>
                    <xdr:row>19</xdr:row>
                    <xdr:rowOff>0</xdr:rowOff>
                  </from>
                  <to>
                    <xdr:col>24</xdr:col>
                    <xdr:colOff>19050</xdr:colOff>
                    <xdr:row>20</xdr:row>
                    <xdr:rowOff>323850</xdr:rowOff>
                  </to>
                </anchor>
              </controlPr>
            </control>
          </mc:Choice>
        </mc:AlternateContent>
        <mc:AlternateContent xmlns:mc="http://schemas.openxmlformats.org/markup-compatibility/2006">
          <mc:Choice Requires="x14">
            <control shapeId="133136" r:id="rId15" name="Group Box 16">
              <controlPr defaultSize="0" autoFill="0" autoPict="0">
                <anchor moveWithCells="1">
                  <from>
                    <xdr:col>14</xdr:col>
                    <xdr:colOff>0</xdr:colOff>
                    <xdr:row>15</xdr:row>
                    <xdr:rowOff>0</xdr:rowOff>
                  </from>
                  <to>
                    <xdr:col>22</xdr:col>
                    <xdr:colOff>266700</xdr:colOff>
                    <xdr:row>15</xdr:row>
                    <xdr:rowOff>381000</xdr:rowOff>
                  </to>
                </anchor>
              </controlPr>
            </control>
          </mc:Choice>
        </mc:AlternateContent>
        <mc:AlternateContent xmlns:mc="http://schemas.openxmlformats.org/markup-compatibility/2006">
          <mc:Choice Requires="x14">
            <control shapeId="133137" r:id="rId16" name="Group Box 17">
              <controlPr defaultSize="0" autoFill="0" autoPict="0">
                <anchor moveWithCells="1">
                  <from>
                    <xdr:col>14</xdr:col>
                    <xdr:colOff>0</xdr:colOff>
                    <xdr:row>19</xdr:row>
                    <xdr:rowOff>0</xdr:rowOff>
                  </from>
                  <to>
                    <xdr:col>24</xdr:col>
                    <xdr:colOff>19050</xdr:colOff>
                    <xdr:row>20</xdr:row>
                    <xdr:rowOff>323850</xdr:rowOff>
                  </to>
                </anchor>
              </controlPr>
            </control>
          </mc:Choice>
        </mc:AlternateContent>
        <mc:AlternateContent xmlns:mc="http://schemas.openxmlformats.org/markup-compatibility/2006">
          <mc:Choice Requires="x14">
            <control shapeId="133138" r:id="rId17" name="Group Box 18">
              <controlPr defaultSize="0" autoFill="0" autoPict="0">
                <anchor moveWithCells="1">
                  <from>
                    <xdr:col>14</xdr:col>
                    <xdr:colOff>0</xdr:colOff>
                    <xdr:row>19</xdr:row>
                    <xdr:rowOff>0</xdr:rowOff>
                  </from>
                  <to>
                    <xdr:col>24</xdr:col>
                    <xdr:colOff>76200</xdr:colOff>
                    <xdr:row>20</xdr:row>
                    <xdr:rowOff>323850</xdr:rowOff>
                  </to>
                </anchor>
              </controlPr>
            </control>
          </mc:Choice>
        </mc:AlternateContent>
        <mc:AlternateContent xmlns:mc="http://schemas.openxmlformats.org/markup-compatibility/2006">
          <mc:Choice Requires="x14">
            <control shapeId="133139" r:id="rId18" name="Group Box 19">
              <controlPr defaultSize="0" autoFill="0" autoPict="0">
                <anchor moveWithCells="1">
                  <from>
                    <xdr:col>4</xdr:col>
                    <xdr:colOff>0</xdr:colOff>
                    <xdr:row>21</xdr:row>
                    <xdr:rowOff>0</xdr:rowOff>
                  </from>
                  <to>
                    <xdr:col>14</xdr:col>
                    <xdr:colOff>9525</xdr:colOff>
                    <xdr:row>22</xdr:row>
                    <xdr:rowOff>323850</xdr:rowOff>
                  </to>
                </anchor>
              </controlPr>
            </control>
          </mc:Choice>
        </mc:AlternateContent>
        <mc:AlternateContent xmlns:mc="http://schemas.openxmlformats.org/markup-compatibility/2006">
          <mc:Choice Requires="x14">
            <control shapeId="133140" r:id="rId19" name="Check Box 20">
              <controlPr locked="0" defaultSize="0" autoFill="0" autoLine="0" autoPict="0">
                <anchor moveWithCells="1">
                  <from>
                    <xdr:col>4</xdr:col>
                    <xdr:colOff>28575</xdr:colOff>
                    <xdr:row>8</xdr:row>
                    <xdr:rowOff>95250</xdr:rowOff>
                  </from>
                  <to>
                    <xdr:col>5</xdr:col>
                    <xdr:colOff>66675</xdr:colOff>
                    <xdr:row>8</xdr:row>
                    <xdr:rowOff>400050</xdr:rowOff>
                  </to>
                </anchor>
              </controlPr>
            </control>
          </mc:Choice>
        </mc:AlternateContent>
        <mc:AlternateContent xmlns:mc="http://schemas.openxmlformats.org/markup-compatibility/2006">
          <mc:Choice Requires="x14">
            <control shapeId="133141" r:id="rId20" name="Check Box 21">
              <controlPr locked="0" defaultSize="0" autoFill="0" autoLine="0" autoPict="0">
                <anchor moveWithCells="1">
                  <from>
                    <xdr:col>7</xdr:col>
                    <xdr:colOff>47625</xdr:colOff>
                    <xdr:row>8</xdr:row>
                    <xdr:rowOff>171450</xdr:rowOff>
                  </from>
                  <to>
                    <xdr:col>8</xdr:col>
                    <xdr:colOff>19050</xdr:colOff>
                    <xdr:row>8</xdr:row>
                    <xdr:rowOff>314325</xdr:rowOff>
                  </to>
                </anchor>
              </controlPr>
            </control>
          </mc:Choice>
        </mc:AlternateContent>
        <mc:AlternateContent xmlns:mc="http://schemas.openxmlformats.org/markup-compatibility/2006">
          <mc:Choice Requires="x14">
            <control shapeId="133142" r:id="rId21" name="Check Box 22">
              <controlPr locked="0" defaultSize="0" autoFill="0" autoLine="0" autoPict="0">
                <anchor moveWithCells="1">
                  <from>
                    <xdr:col>14</xdr:col>
                    <xdr:colOff>38100</xdr:colOff>
                    <xdr:row>8</xdr:row>
                    <xdr:rowOff>142875</xdr:rowOff>
                  </from>
                  <to>
                    <xdr:col>15</xdr:col>
                    <xdr:colOff>104775</xdr:colOff>
                    <xdr:row>8</xdr:row>
                    <xdr:rowOff>371475</xdr:rowOff>
                  </to>
                </anchor>
              </controlPr>
            </control>
          </mc:Choice>
        </mc:AlternateContent>
        <mc:AlternateContent xmlns:mc="http://schemas.openxmlformats.org/markup-compatibility/2006">
          <mc:Choice Requires="x14">
            <control shapeId="133143" r:id="rId22" name="Check Box 23">
              <controlPr locked="0" defaultSize="0" autoFill="0" autoLine="0" autoPict="0">
                <anchor moveWithCells="1">
                  <from>
                    <xdr:col>17</xdr:col>
                    <xdr:colOff>57150</xdr:colOff>
                    <xdr:row>8</xdr:row>
                    <xdr:rowOff>133350</xdr:rowOff>
                  </from>
                  <to>
                    <xdr:col>18</xdr:col>
                    <xdr:colOff>85725</xdr:colOff>
                    <xdr:row>8</xdr:row>
                    <xdr:rowOff>381000</xdr:rowOff>
                  </to>
                </anchor>
              </controlPr>
            </control>
          </mc:Choice>
        </mc:AlternateContent>
        <mc:AlternateContent xmlns:mc="http://schemas.openxmlformats.org/markup-compatibility/2006">
          <mc:Choice Requires="x14">
            <control shapeId="133144" r:id="rId23" name="Check Box 24">
              <controlPr locked="0" defaultSize="0" autoFill="0" autoLine="0" autoPict="0">
                <anchor moveWithCells="1">
                  <from>
                    <xdr:col>4</xdr:col>
                    <xdr:colOff>28575</xdr:colOff>
                    <xdr:row>9</xdr:row>
                    <xdr:rowOff>133350</xdr:rowOff>
                  </from>
                  <to>
                    <xdr:col>5</xdr:col>
                    <xdr:colOff>123825</xdr:colOff>
                    <xdr:row>9</xdr:row>
                    <xdr:rowOff>381000</xdr:rowOff>
                  </to>
                </anchor>
              </controlPr>
            </control>
          </mc:Choice>
        </mc:AlternateContent>
        <mc:AlternateContent xmlns:mc="http://schemas.openxmlformats.org/markup-compatibility/2006">
          <mc:Choice Requires="x14">
            <control shapeId="133145" r:id="rId24" name="Check Box 25">
              <controlPr locked="0" defaultSize="0" autoFill="0" autoLine="0" autoPict="0">
                <anchor moveWithCells="1">
                  <from>
                    <xdr:col>14</xdr:col>
                    <xdr:colOff>38100</xdr:colOff>
                    <xdr:row>9</xdr:row>
                    <xdr:rowOff>142875</xdr:rowOff>
                  </from>
                  <to>
                    <xdr:col>15</xdr:col>
                    <xdr:colOff>85725</xdr:colOff>
                    <xdr:row>9</xdr:row>
                    <xdr:rowOff>390525</xdr:rowOff>
                  </to>
                </anchor>
              </controlPr>
            </control>
          </mc:Choice>
        </mc:AlternateContent>
        <mc:AlternateContent xmlns:mc="http://schemas.openxmlformats.org/markup-compatibility/2006">
          <mc:Choice Requires="x14">
            <control shapeId="133146" r:id="rId25" name="Check Box 26">
              <controlPr locked="0" defaultSize="0" autoFill="0" autoLine="0" autoPict="0">
                <anchor moveWithCells="1">
                  <from>
                    <xdr:col>4</xdr:col>
                    <xdr:colOff>19050</xdr:colOff>
                    <xdr:row>10</xdr:row>
                    <xdr:rowOff>133350</xdr:rowOff>
                  </from>
                  <to>
                    <xdr:col>5</xdr:col>
                    <xdr:colOff>47625</xdr:colOff>
                    <xdr:row>10</xdr:row>
                    <xdr:rowOff>381000</xdr:rowOff>
                  </to>
                </anchor>
              </controlPr>
            </control>
          </mc:Choice>
        </mc:AlternateContent>
        <mc:AlternateContent xmlns:mc="http://schemas.openxmlformats.org/markup-compatibility/2006">
          <mc:Choice Requires="x14">
            <control shapeId="133147" r:id="rId26" name="Check Box 27">
              <controlPr locked="0" defaultSize="0" autoFill="0" autoLine="0" autoPict="0">
                <anchor moveWithCells="1">
                  <from>
                    <xdr:col>14</xdr:col>
                    <xdr:colOff>38100</xdr:colOff>
                    <xdr:row>10</xdr:row>
                    <xdr:rowOff>123825</xdr:rowOff>
                  </from>
                  <to>
                    <xdr:col>15</xdr:col>
                    <xdr:colOff>57150</xdr:colOff>
                    <xdr:row>10</xdr:row>
                    <xdr:rowOff>371475</xdr:rowOff>
                  </to>
                </anchor>
              </controlPr>
            </control>
          </mc:Choice>
        </mc:AlternateContent>
        <mc:AlternateContent xmlns:mc="http://schemas.openxmlformats.org/markup-compatibility/2006">
          <mc:Choice Requires="x14">
            <control shapeId="133148" r:id="rId27" name="Check Box 28">
              <controlPr locked="0" defaultSize="0" autoFill="0" autoLine="0" autoPict="0">
                <anchor moveWithCells="1">
                  <from>
                    <xdr:col>4</xdr:col>
                    <xdr:colOff>28575</xdr:colOff>
                    <xdr:row>11</xdr:row>
                    <xdr:rowOff>66675</xdr:rowOff>
                  </from>
                  <to>
                    <xdr:col>5</xdr:col>
                    <xdr:colOff>38100</xdr:colOff>
                    <xdr:row>11</xdr:row>
                    <xdr:rowOff>314325</xdr:rowOff>
                  </to>
                </anchor>
              </controlPr>
            </control>
          </mc:Choice>
        </mc:AlternateContent>
        <mc:AlternateContent xmlns:mc="http://schemas.openxmlformats.org/markup-compatibility/2006">
          <mc:Choice Requires="x14">
            <control shapeId="133149" r:id="rId28" name="Check Box 29">
              <controlPr locked="0" defaultSize="0" autoFill="0" autoLine="0" autoPict="0">
                <anchor moveWithCells="1">
                  <from>
                    <xdr:col>4</xdr:col>
                    <xdr:colOff>76200</xdr:colOff>
                    <xdr:row>12</xdr:row>
                    <xdr:rowOff>142875</xdr:rowOff>
                  </from>
                  <to>
                    <xdr:col>5</xdr:col>
                    <xdr:colOff>38100</xdr:colOff>
                    <xdr:row>12</xdr:row>
                    <xdr:rowOff>390525</xdr:rowOff>
                  </to>
                </anchor>
              </controlPr>
            </control>
          </mc:Choice>
        </mc:AlternateContent>
        <mc:AlternateContent xmlns:mc="http://schemas.openxmlformats.org/markup-compatibility/2006">
          <mc:Choice Requires="x14">
            <control shapeId="133150" r:id="rId29" name="Check Box 30">
              <controlPr locked="0" defaultSize="0" autoFill="0" autoLine="0" autoPict="0">
                <anchor moveWithCells="1">
                  <from>
                    <xdr:col>6</xdr:col>
                    <xdr:colOff>161925</xdr:colOff>
                    <xdr:row>12</xdr:row>
                    <xdr:rowOff>180975</xdr:rowOff>
                  </from>
                  <to>
                    <xdr:col>7</xdr:col>
                    <xdr:colOff>28575</xdr:colOff>
                    <xdr:row>12</xdr:row>
                    <xdr:rowOff>352425</xdr:rowOff>
                  </to>
                </anchor>
              </controlPr>
            </control>
          </mc:Choice>
        </mc:AlternateContent>
        <mc:AlternateContent xmlns:mc="http://schemas.openxmlformats.org/markup-compatibility/2006">
          <mc:Choice Requires="x14">
            <control shapeId="133151" r:id="rId30" name="Check Box 31">
              <controlPr locked="0" defaultSize="0" autoFill="0" autoLine="0" autoPict="0">
                <anchor moveWithCells="1">
                  <from>
                    <xdr:col>8</xdr:col>
                    <xdr:colOff>57150</xdr:colOff>
                    <xdr:row>12</xdr:row>
                    <xdr:rowOff>133350</xdr:rowOff>
                  </from>
                  <to>
                    <xdr:col>9</xdr:col>
                    <xdr:colOff>19050</xdr:colOff>
                    <xdr:row>12</xdr:row>
                    <xdr:rowOff>400050</xdr:rowOff>
                  </to>
                </anchor>
              </controlPr>
            </control>
          </mc:Choice>
        </mc:AlternateContent>
        <mc:AlternateContent xmlns:mc="http://schemas.openxmlformats.org/markup-compatibility/2006">
          <mc:Choice Requires="x14">
            <control shapeId="133152" r:id="rId31" name="Check Box 32">
              <controlPr locked="0" defaultSize="0" autoFill="0" autoLine="0" autoPict="0">
                <anchor moveWithCells="1">
                  <from>
                    <xdr:col>14</xdr:col>
                    <xdr:colOff>95250</xdr:colOff>
                    <xdr:row>12</xdr:row>
                    <xdr:rowOff>133350</xdr:rowOff>
                  </from>
                  <to>
                    <xdr:col>15</xdr:col>
                    <xdr:colOff>133350</xdr:colOff>
                    <xdr:row>12</xdr:row>
                    <xdr:rowOff>371475</xdr:rowOff>
                  </to>
                </anchor>
              </controlPr>
            </control>
          </mc:Choice>
        </mc:AlternateContent>
        <mc:AlternateContent xmlns:mc="http://schemas.openxmlformats.org/markup-compatibility/2006">
          <mc:Choice Requires="x14">
            <control shapeId="133153" r:id="rId32" name="Check Box 33">
              <controlPr locked="0" defaultSize="0" autoFill="0" autoLine="0" autoPict="0">
                <anchor moveWithCells="1">
                  <from>
                    <xdr:col>18</xdr:col>
                    <xdr:colOff>66675</xdr:colOff>
                    <xdr:row>12</xdr:row>
                    <xdr:rowOff>133350</xdr:rowOff>
                  </from>
                  <to>
                    <xdr:col>19</xdr:col>
                    <xdr:colOff>9525</xdr:colOff>
                    <xdr:row>12</xdr:row>
                    <xdr:rowOff>381000</xdr:rowOff>
                  </to>
                </anchor>
              </controlPr>
            </control>
          </mc:Choice>
        </mc:AlternateContent>
        <mc:AlternateContent xmlns:mc="http://schemas.openxmlformats.org/markup-compatibility/2006">
          <mc:Choice Requires="x14">
            <control shapeId="133154" r:id="rId33" name="Check Box 34">
              <controlPr locked="0" defaultSize="0" autoFill="0" autoLine="0" autoPict="0">
                <anchor moveWithCells="1">
                  <from>
                    <xdr:col>4</xdr:col>
                    <xdr:colOff>85725</xdr:colOff>
                    <xdr:row>13</xdr:row>
                    <xdr:rowOff>152400</xdr:rowOff>
                  </from>
                  <to>
                    <xdr:col>5</xdr:col>
                    <xdr:colOff>66675</xdr:colOff>
                    <xdr:row>13</xdr:row>
                    <xdr:rowOff>361950</xdr:rowOff>
                  </to>
                </anchor>
              </controlPr>
            </control>
          </mc:Choice>
        </mc:AlternateContent>
        <mc:AlternateContent xmlns:mc="http://schemas.openxmlformats.org/markup-compatibility/2006">
          <mc:Choice Requires="x14">
            <control shapeId="133155" r:id="rId34" name="Check Box 35">
              <controlPr locked="0" defaultSize="0" autoFill="0" autoLine="0" autoPict="0">
                <anchor moveWithCells="1">
                  <from>
                    <xdr:col>6</xdr:col>
                    <xdr:colOff>152400</xdr:colOff>
                    <xdr:row>13</xdr:row>
                    <xdr:rowOff>171450</xdr:rowOff>
                  </from>
                  <to>
                    <xdr:col>7</xdr:col>
                    <xdr:colOff>57150</xdr:colOff>
                    <xdr:row>13</xdr:row>
                    <xdr:rowOff>342900</xdr:rowOff>
                  </to>
                </anchor>
              </controlPr>
            </control>
          </mc:Choice>
        </mc:AlternateContent>
        <mc:AlternateContent xmlns:mc="http://schemas.openxmlformats.org/markup-compatibility/2006">
          <mc:Choice Requires="x14">
            <control shapeId="133156" r:id="rId35" name="Check Box 36">
              <controlPr locked="0" defaultSize="0" autoFill="0" autoLine="0" autoPict="0">
                <anchor moveWithCells="1">
                  <from>
                    <xdr:col>8</xdr:col>
                    <xdr:colOff>66675</xdr:colOff>
                    <xdr:row>13</xdr:row>
                    <xdr:rowOff>123825</xdr:rowOff>
                  </from>
                  <to>
                    <xdr:col>9</xdr:col>
                    <xdr:colOff>47625</xdr:colOff>
                    <xdr:row>13</xdr:row>
                    <xdr:rowOff>390525</xdr:rowOff>
                  </to>
                </anchor>
              </controlPr>
            </control>
          </mc:Choice>
        </mc:AlternateContent>
        <mc:AlternateContent xmlns:mc="http://schemas.openxmlformats.org/markup-compatibility/2006">
          <mc:Choice Requires="x14">
            <control shapeId="133157" r:id="rId36" name="Check Box 37">
              <controlPr locked="0" defaultSize="0" autoFill="0" autoLine="0" autoPict="0">
                <anchor moveWithCells="1">
                  <from>
                    <xdr:col>11</xdr:col>
                    <xdr:colOff>19050</xdr:colOff>
                    <xdr:row>13</xdr:row>
                    <xdr:rowOff>133350</xdr:rowOff>
                  </from>
                  <to>
                    <xdr:col>12</xdr:col>
                    <xdr:colOff>0</xdr:colOff>
                    <xdr:row>13</xdr:row>
                    <xdr:rowOff>390525</xdr:rowOff>
                  </to>
                </anchor>
              </controlPr>
            </control>
          </mc:Choice>
        </mc:AlternateContent>
        <mc:AlternateContent xmlns:mc="http://schemas.openxmlformats.org/markup-compatibility/2006">
          <mc:Choice Requires="x14">
            <control shapeId="133158" r:id="rId37" name="Check Box 38">
              <controlPr locked="0" defaultSize="0" autoFill="0" autoLine="0" autoPict="0">
                <anchor moveWithCells="1">
                  <from>
                    <xdr:col>14</xdr:col>
                    <xdr:colOff>114300</xdr:colOff>
                    <xdr:row>13</xdr:row>
                    <xdr:rowOff>133350</xdr:rowOff>
                  </from>
                  <to>
                    <xdr:col>15</xdr:col>
                    <xdr:colOff>152400</xdr:colOff>
                    <xdr:row>13</xdr:row>
                    <xdr:rowOff>371475</xdr:rowOff>
                  </to>
                </anchor>
              </controlPr>
            </control>
          </mc:Choice>
        </mc:AlternateContent>
        <mc:AlternateContent xmlns:mc="http://schemas.openxmlformats.org/markup-compatibility/2006">
          <mc:Choice Requires="x14">
            <control shapeId="133159" r:id="rId38" name="Check Box 39">
              <controlPr locked="0" defaultSize="0" autoFill="0" autoLine="0" autoPict="0">
                <anchor moveWithCells="1">
                  <from>
                    <xdr:col>16</xdr:col>
                    <xdr:colOff>171450</xdr:colOff>
                    <xdr:row>13</xdr:row>
                    <xdr:rowOff>171450</xdr:rowOff>
                  </from>
                  <to>
                    <xdr:col>17</xdr:col>
                    <xdr:colOff>76200</xdr:colOff>
                    <xdr:row>13</xdr:row>
                    <xdr:rowOff>361950</xdr:rowOff>
                  </to>
                </anchor>
              </controlPr>
            </control>
          </mc:Choice>
        </mc:AlternateContent>
        <mc:AlternateContent xmlns:mc="http://schemas.openxmlformats.org/markup-compatibility/2006">
          <mc:Choice Requires="x14">
            <control shapeId="133160" r:id="rId39" name="Check Box 40">
              <controlPr locked="0" defaultSize="0" autoFill="0" autoLine="0" autoPict="0">
                <anchor moveWithCells="1">
                  <from>
                    <xdr:col>18</xdr:col>
                    <xdr:colOff>66675</xdr:colOff>
                    <xdr:row>13</xdr:row>
                    <xdr:rowOff>133350</xdr:rowOff>
                  </from>
                  <to>
                    <xdr:col>19</xdr:col>
                    <xdr:colOff>9525</xdr:colOff>
                    <xdr:row>13</xdr:row>
                    <xdr:rowOff>381000</xdr:rowOff>
                  </to>
                </anchor>
              </controlPr>
            </control>
          </mc:Choice>
        </mc:AlternateContent>
        <mc:AlternateContent xmlns:mc="http://schemas.openxmlformats.org/markup-compatibility/2006">
          <mc:Choice Requires="x14">
            <control shapeId="133161" r:id="rId40" name="Check Box 41">
              <controlPr locked="0" defaultSize="0" autoFill="0" autoLine="0" autoPict="0">
                <anchor moveWithCells="1">
                  <from>
                    <xdr:col>21</xdr:col>
                    <xdr:colOff>47625</xdr:colOff>
                    <xdr:row>13</xdr:row>
                    <xdr:rowOff>142875</xdr:rowOff>
                  </from>
                  <to>
                    <xdr:col>22</xdr:col>
                    <xdr:colOff>47625</xdr:colOff>
                    <xdr:row>13</xdr:row>
                    <xdr:rowOff>361950</xdr:rowOff>
                  </to>
                </anchor>
              </controlPr>
            </control>
          </mc:Choice>
        </mc:AlternateContent>
        <mc:AlternateContent xmlns:mc="http://schemas.openxmlformats.org/markup-compatibility/2006">
          <mc:Choice Requires="x14">
            <control shapeId="133162" r:id="rId41" name="Check Box 42">
              <controlPr locked="0" defaultSize="0" autoFill="0" autoLine="0" autoPict="0">
                <anchor moveWithCells="1">
                  <from>
                    <xdr:col>4</xdr:col>
                    <xdr:colOff>66675</xdr:colOff>
                    <xdr:row>15</xdr:row>
                    <xdr:rowOff>133350</xdr:rowOff>
                  </from>
                  <to>
                    <xdr:col>5</xdr:col>
                    <xdr:colOff>57150</xdr:colOff>
                    <xdr:row>15</xdr:row>
                    <xdr:rowOff>381000</xdr:rowOff>
                  </to>
                </anchor>
              </controlPr>
            </control>
          </mc:Choice>
        </mc:AlternateContent>
        <mc:AlternateContent xmlns:mc="http://schemas.openxmlformats.org/markup-compatibility/2006">
          <mc:Choice Requires="x14">
            <control shapeId="133163" r:id="rId42" name="Check Box 43">
              <controlPr locked="0" defaultSize="0" autoFill="0" autoLine="0" autoPict="0">
                <anchor moveWithCells="1">
                  <from>
                    <xdr:col>8</xdr:col>
                    <xdr:colOff>38100</xdr:colOff>
                    <xdr:row>15</xdr:row>
                    <xdr:rowOff>171450</xdr:rowOff>
                  </from>
                  <to>
                    <xdr:col>8</xdr:col>
                    <xdr:colOff>257175</xdr:colOff>
                    <xdr:row>15</xdr:row>
                    <xdr:rowOff>342900</xdr:rowOff>
                  </to>
                </anchor>
              </controlPr>
            </control>
          </mc:Choice>
        </mc:AlternateContent>
        <mc:AlternateContent xmlns:mc="http://schemas.openxmlformats.org/markup-compatibility/2006">
          <mc:Choice Requires="x14">
            <control shapeId="133164" r:id="rId43" name="Check Box 44">
              <controlPr locked="0" defaultSize="0" autoFill="0" autoLine="0" autoPict="0">
                <anchor moveWithCells="1">
                  <from>
                    <xdr:col>14</xdr:col>
                    <xdr:colOff>28575</xdr:colOff>
                    <xdr:row>15</xdr:row>
                    <xdr:rowOff>133350</xdr:rowOff>
                  </from>
                  <to>
                    <xdr:col>15</xdr:col>
                    <xdr:colOff>19050</xdr:colOff>
                    <xdr:row>15</xdr:row>
                    <xdr:rowOff>381000</xdr:rowOff>
                  </to>
                </anchor>
              </controlPr>
            </control>
          </mc:Choice>
        </mc:AlternateContent>
        <mc:AlternateContent xmlns:mc="http://schemas.openxmlformats.org/markup-compatibility/2006">
          <mc:Choice Requires="x14">
            <control shapeId="133165" r:id="rId44" name="Check Box 45">
              <controlPr locked="0" defaultSize="0" autoFill="0" autoLine="0" autoPict="0">
                <anchor moveWithCells="1">
                  <from>
                    <xdr:col>18</xdr:col>
                    <xdr:colOff>47625</xdr:colOff>
                    <xdr:row>15</xdr:row>
                    <xdr:rowOff>133350</xdr:rowOff>
                  </from>
                  <to>
                    <xdr:col>19</xdr:col>
                    <xdr:colOff>9525</xdr:colOff>
                    <xdr:row>15</xdr:row>
                    <xdr:rowOff>381000</xdr:rowOff>
                  </to>
                </anchor>
              </controlPr>
            </control>
          </mc:Choice>
        </mc:AlternateContent>
        <mc:AlternateContent xmlns:mc="http://schemas.openxmlformats.org/markup-compatibility/2006">
          <mc:Choice Requires="x14">
            <control shapeId="133166" r:id="rId45" name="Check Box 46">
              <controlPr locked="0" defaultSize="0" autoFill="0" autoLine="0" autoPict="0">
                <anchor moveWithCells="1">
                  <from>
                    <xdr:col>4</xdr:col>
                    <xdr:colOff>85725</xdr:colOff>
                    <xdr:row>24</xdr:row>
                    <xdr:rowOff>133350</xdr:rowOff>
                  </from>
                  <to>
                    <xdr:col>5</xdr:col>
                    <xdr:colOff>104775</xdr:colOff>
                    <xdr:row>24</xdr:row>
                    <xdr:rowOff>381000</xdr:rowOff>
                  </to>
                </anchor>
              </controlPr>
            </control>
          </mc:Choice>
        </mc:AlternateContent>
        <mc:AlternateContent xmlns:mc="http://schemas.openxmlformats.org/markup-compatibility/2006">
          <mc:Choice Requires="x14">
            <control shapeId="133167" r:id="rId46" name="Check Box 47">
              <controlPr locked="0" defaultSize="0" autoFill="0" autoLine="0" autoPict="0">
                <anchor moveWithCells="1">
                  <from>
                    <xdr:col>8</xdr:col>
                    <xdr:colOff>85725</xdr:colOff>
                    <xdr:row>24</xdr:row>
                    <xdr:rowOff>133350</xdr:rowOff>
                  </from>
                  <to>
                    <xdr:col>9</xdr:col>
                    <xdr:colOff>57150</xdr:colOff>
                    <xdr:row>24</xdr:row>
                    <xdr:rowOff>381000</xdr:rowOff>
                  </to>
                </anchor>
              </controlPr>
            </control>
          </mc:Choice>
        </mc:AlternateContent>
        <mc:AlternateContent xmlns:mc="http://schemas.openxmlformats.org/markup-compatibility/2006">
          <mc:Choice Requires="x14">
            <control shapeId="133168" r:id="rId47" name="Check Box 48">
              <controlPr locked="0" defaultSize="0" autoFill="0" autoLine="0" autoPict="0">
                <anchor moveWithCells="1">
                  <from>
                    <xdr:col>14</xdr:col>
                    <xdr:colOff>47625</xdr:colOff>
                    <xdr:row>24</xdr:row>
                    <xdr:rowOff>123825</xdr:rowOff>
                  </from>
                  <to>
                    <xdr:col>15</xdr:col>
                    <xdr:colOff>57150</xdr:colOff>
                    <xdr:row>24</xdr:row>
                    <xdr:rowOff>371475</xdr:rowOff>
                  </to>
                </anchor>
              </controlPr>
            </control>
          </mc:Choice>
        </mc:AlternateContent>
        <mc:AlternateContent xmlns:mc="http://schemas.openxmlformats.org/markup-compatibility/2006">
          <mc:Choice Requires="x14">
            <control shapeId="133169" r:id="rId48" name="Check Box 49">
              <controlPr locked="0" defaultSize="0" autoFill="0" autoLine="0" autoPict="0">
                <anchor moveWithCells="1">
                  <from>
                    <xdr:col>18</xdr:col>
                    <xdr:colOff>76200</xdr:colOff>
                    <xdr:row>24</xdr:row>
                    <xdr:rowOff>123825</xdr:rowOff>
                  </from>
                  <to>
                    <xdr:col>19</xdr:col>
                    <xdr:colOff>28575</xdr:colOff>
                    <xdr:row>24</xdr:row>
                    <xdr:rowOff>390525</xdr:rowOff>
                  </to>
                </anchor>
              </controlPr>
            </control>
          </mc:Choice>
        </mc:AlternateContent>
        <mc:AlternateContent xmlns:mc="http://schemas.openxmlformats.org/markup-compatibility/2006">
          <mc:Choice Requires="x14">
            <control shapeId="133170" r:id="rId49" name="Check Box 50">
              <controlPr locked="0" defaultSize="0" autoFill="0" autoLine="0" autoPict="0">
                <anchor moveWithCells="1">
                  <from>
                    <xdr:col>14</xdr:col>
                    <xdr:colOff>95250</xdr:colOff>
                    <xdr:row>17</xdr:row>
                    <xdr:rowOff>152400</xdr:rowOff>
                  </from>
                  <to>
                    <xdr:col>15</xdr:col>
                    <xdr:colOff>66675</xdr:colOff>
                    <xdr:row>17</xdr:row>
                    <xdr:rowOff>352425</xdr:rowOff>
                  </to>
                </anchor>
              </controlPr>
            </control>
          </mc:Choice>
        </mc:AlternateContent>
        <mc:AlternateContent xmlns:mc="http://schemas.openxmlformats.org/markup-compatibility/2006">
          <mc:Choice Requires="x14">
            <control shapeId="133171" r:id="rId50" name="Check Box 51">
              <controlPr locked="0" defaultSize="0" autoFill="0" autoLine="0" autoPict="0">
                <anchor moveWithCells="1">
                  <from>
                    <xdr:col>16</xdr:col>
                    <xdr:colOff>133350</xdr:colOff>
                    <xdr:row>17</xdr:row>
                    <xdr:rowOff>142875</xdr:rowOff>
                  </from>
                  <to>
                    <xdr:col>16</xdr:col>
                    <xdr:colOff>333375</xdr:colOff>
                    <xdr:row>17</xdr:row>
                    <xdr:rowOff>361950</xdr:rowOff>
                  </to>
                </anchor>
              </controlPr>
            </control>
          </mc:Choice>
        </mc:AlternateContent>
        <mc:AlternateContent xmlns:mc="http://schemas.openxmlformats.org/markup-compatibility/2006">
          <mc:Choice Requires="x14">
            <control shapeId="133172" r:id="rId51" name="Check Box 52">
              <controlPr locked="0" defaultSize="0" autoFill="0" autoLine="0" autoPict="0">
                <anchor moveWithCells="1">
                  <from>
                    <xdr:col>18</xdr:col>
                    <xdr:colOff>95250</xdr:colOff>
                    <xdr:row>17</xdr:row>
                    <xdr:rowOff>142875</xdr:rowOff>
                  </from>
                  <to>
                    <xdr:col>19</xdr:col>
                    <xdr:colOff>47625</xdr:colOff>
                    <xdr:row>17</xdr:row>
                    <xdr:rowOff>352425</xdr:rowOff>
                  </to>
                </anchor>
              </controlPr>
            </control>
          </mc:Choice>
        </mc:AlternateContent>
        <mc:AlternateContent xmlns:mc="http://schemas.openxmlformats.org/markup-compatibility/2006">
          <mc:Choice Requires="x14">
            <control shapeId="133173" r:id="rId52" name="Check Box 53">
              <controlPr locked="0" defaultSize="0" autoFill="0" autoLine="0" autoPict="0">
                <anchor moveWithCells="1">
                  <from>
                    <xdr:col>21</xdr:col>
                    <xdr:colOff>85725</xdr:colOff>
                    <xdr:row>17</xdr:row>
                    <xdr:rowOff>152400</xdr:rowOff>
                  </from>
                  <to>
                    <xdr:col>22</xdr:col>
                    <xdr:colOff>38100</xdr:colOff>
                    <xdr:row>17</xdr:row>
                    <xdr:rowOff>342900</xdr:rowOff>
                  </to>
                </anchor>
              </controlPr>
            </control>
          </mc:Choice>
        </mc:AlternateContent>
        <mc:AlternateContent xmlns:mc="http://schemas.openxmlformats.org/markup-compatibility/2006">
          <mc:Choice Requires="x14">
            <control shapeId="133174" r:id="rId53" name="Check Box 54">
              <controlPr locked="0" defaultSize="0" autoFill="0" autoLine="0" autoPict="0">
                <anchor moveWithCells="1">
                  <from>
                    <xdr:col>14</xdr:col>
                    <xdr:colOff>104775</xdr:colOff>
                    <xdr:row>18</xdr:row>
                    <xdr:rowOff>142875</xdr:rowOff>
                  </from>
                  <to>
                    <xdr:col>15</xdr:col>
                    <xdr:colOff>114300</xdr:colOff>
                    <xdr:row>18</xdr:row>
                    <xdr:rowOff>390525</xdr:rowOff>
                  </to>
                </anchor>
              </controlPr>
            </control>
          </mc:Choice>
        </mc:AlternateContent>
        <mc:AlternateContent xmlns:mc="http://schemas.openxmlformats.org/markup-compatibility/2006">
          <mc:Choice Requires="x14">
            <control shapeId="133175" r:id="rId54" name="Check Box 55">
              <controlPr locked="0" defaultSize="0" autoFill="0" autoLine="0" autoPict="0">
                <anchor moveWithCells="1">
                  <from>
                    <xdr:col>4</xdr:col>
                    <xdr:colOff>85725</xdr:colOff>
                    <xdr:row>17</xdr:row>
                    <xdr:rowOff>152400</xdr:rowOff>
                  </from>
                  <to>
                    <xdr:col>5</xdr:col>
                    <xdr:colOff>57150</xdr:colOff>
                    <xdr:row>17</xdr:row>
                    <xdr:rowOff>352425</xdr:rowOff>
                  </to>
                </anchor>
              </controlPr>
            </control>
          </mc:Choice>
        </mc:AlternateContent>
        <mc:AlternateContent xmlns:mc="http://schemas.openxmlformats.org/markup-compatibility/2006">
          <mc:Choice Requires="x14">
            <control shapeId="133176" r:id="rId55" name="Check Box 56">
              <controlPr locked="0" defaultSize="0" autoFill="0" autoLine="0" autoPict="0">
                <anchor moveWithCells="1">
                  <from>
                    <xdr:col>6</xdr:col>
                    <xdr:colOff>142875</xdr:colOff>
                    <xdr:row>17</xdr:row>
                    <xdr:rowOff>142875</xdr:rowOff>
                  </from>
                  <to>
                    <xdr:col>7</xdr:col>
                    <xdr:colOff>9525</xdr:colOff>
                    <xdr:row>17</xdr:row>
                    <xdr:rowOff>361950</xdr:rowOff>
                  </to>
                </anchor>
              </controlPr>
            </control>
          </mc:Choice>
        </mc:AlternateContent>
        <mc:AlternateContent xmlns:mc="http://schemas.openxmlformats.org/markup-compatibility/2006">
          <mc:Choice Requires="x14">
            <control shapeId="133177" r:id="rId56" name="Check Box 57">
              <controlPr locked="0" defaultSize="0" autoFill="0" autoLine="0" autoPict="0">
                <anchor moveWithCells="1">
                  <from>
                    <xdr:col>8</xdr:col>
                    <xdr:colOff>76200</xdr:colOff>
                    <xdr:row>17</xdr:row>
                    <xdr:rowOff>152400</xdr:rowOff>
                  </from>
                  <to>
                    <xdr:col>9</xdr:col>
                    <xdr:colOff>28575</xdr:colOff>
                    <xdr:row>17</xdr:row>
                    <xdr:rowOff>361950</xdr:rowOff>
                  </to>
                </anchor>
              </controlPr>
            </control>
          </mc:Choice>
        </mc:AlternateContent>
        <mc:AlternateContent xmlns:mc="http://schemas.openxmlformats.org/markup-compatibility/2006">
          <mc:Choice Requires="x14">
            <control shapeId="133178" r:id="rId57" name="Check Box 58">
              <controlPr locked="0" defaultSize="0" autoFill="0" autoLine="0" autoPict="0">
                <anchor moveWithCells="1">
                  <from>
                    <xdr:col>11</xdr:col>
                    <xdr:colOff>85725</xdr:colOff>
                    <xdr:row>17</xdr:row>
                    <xdr:rowOff>152400</xdr:rowOff>
                  </from>
                  <to>
                    <xdr:col>12</xdr:col>
                    <xdr:colOff>38100</xdr:colOff>
                    <xdr:row>17</xdr:row>
                    <xdr:rowOff>352425</xdr:rowOff>
                  </to>
                </anchor>
              </controlPr>
            </control>
          </mc:Choice>
        </mc:AlternateContent>
        <mc:AlternateContent xmlns:mc="http://schemas.openxmlformats.org/markup-compatibility/2006">
          <mc:Choice Requires="x14">
            <control shapeId="133179" r:id="rId58" name="Check Box 59">
              <controlPr locked="0" defaultSize="0" autoFill="0" autoLine="0" autoPict="0">
                <anchor moveWithCells="1">
                  <from>
                    <xdr:col>4</xdr:col>
                    <xdr:colOff>95250</xdr:colOff>
                    <xdr:row>18</xdr:row>
                    <xdr:rowOff>123825</xdr:rowOff>
                  </from>
                  <to>
                    <xdr:col>5</xdr:col>
                    <xdr:colOff>114300</xdr:colOff>
                    <xdr:row>18</xdr:row>
                    <xdr:rowOff>381000</xdr:rowOff>
                  </to>
                </anchor>
              </controlPr>
            </control>
          </mc:Choice>
        </mc:AlternateContent>
        <mc:AlternateContent xmlns:mc="http://schemas.openxmlformats.org/markup-compatibility/2006">
          <mc:Choice Requires="x14">
            <control shapeId="133180" r:id="rId59" name="Group Box 60">
              <controlPr defaultSize="0" autoFill="0" autoPict="0">
                <anchor moveWithCells="1">
                  <from>
                    <xdr:col>14</xdr:col>
                    <xdr:colOff>0</xdr:colOff>
                    <xdr:row>15</xdr:row>
                    <xdr:rowOff>0</xdr:rowOff>
                  </from>
                  <to>
                    <xdr:col>23</xdr:col>
                    <xdr:colOff>0</xdr:colOff>
                    <xdr:row>15</xdr:row>
                    <xdr:rowOff>381000</xdr:rowOff>
                  </to>
                </anchor>
              </controlPr>
            </control>
          </mc:Choice>
        </mc:AlternateContent>
        <mc:AlternateContent xmlns:mc="http://schemas.openxmlformats.org/markup-compatibility/2006">
          <mc:Choice Requires="x14">
            <control shapeId="133181" r:id="rId60" name="Check Box 61">
              <controlPr locked="0" defaultSize="0" autoFill="0" autoLine="0" autoPict="0">
                <anchor moveWithCells="1">
                  <from>
                    <xdr:col>16</xdr:col>
                    <xdr:colOff>171450</xdr:colOff>
                    <xdr:row>12</xdr:row>
                    <xdr:rowOff>133350</xdr:rowOff>
                  </from>
                  <to>
                    <xdr:col>17</xdr:col>
                    <xdr:colOff>95250</xdr:colOff>
                    <xdr:row>12</xdr:row>
                    <xdr:rowOff>371475</xdr:rowOff>
                  </to>
                </anchor>
              </controlPr>
            </control>
          </mc:Choice>
        </mc:AlternateContent>
        <mc:AlternateContent xmlns:mc="http://schemas.openxmlformats.org/markup-compatibility/2006">
          <mc:Choice Requires="x14">
            <control shapeId="133182" r:id="rId61" name="Check Box 62">
              <controlPr locked="0" defaultSize="0" autoFill="0" autoLine="0" autoPict="0">
                <anchor moveWithCells="1">
                  <from>
                    <xdr:col>4</xdr:col>
                    <xdr:colOff>9525</xdr:colOff>
                    <xdr:row>7</xdr:row>
                    <xdr:rowOff>133350</xdr:rowOff>
                  </from>
                  <to>
                    <xdr:col>5</xdr:col>
                    <xdr:colOff>0</xdr:colOff>
                    <xdr:row>7</xdr:row>
                    <xdr:rowOff>371475</xdr:rowOff>
                  </to>
                </anchor>
              </controlPr>
            </control>
          </mc:Choice>
        </mc:AlternateContent>
        <mc:AlternateContent xmlns:mc="http://schemas.openxmlformats.org/markup-compatibility/2006">
          <mc:Choice Requires="x14">
            <control shapeId="133183" r:id="rId62" name="Check Box 63">
              <controlPr locked="0" defaultSize="0" autoFill="0" autoLine="0" autoPict="0">
                <anchor moveWithCells="1">
                  <from>
                    <xdr:col>14</xdr:col>
                    <xdr:colOff>38100</xdr:colOff>
                    <xdr:row>6</xdr:row>
                    <xdr:rowOff>171450</xdr:rowOff>
                  </from>
                  <to>
                    <xdr:col>15</xdr:col>
                    <xdr:colOff>28575</xdr:colOff>
                    <xdr:row>6</xdr:row>
                    <xdr:rowOff>361950</xdr:rowOff>
                  </to>
                </anchor>
              </controlPr>
            </control>
          </mc:Choice>
        </mc:AlternateContent>
        <mc:AlternateContent xmlns:mc="http://schemas.openxmlformats.org/markup-compatibility/2006">
          <mc:Choice Requires="x14">
            <control shapeId="133184" r:id="rId63" name="Check Box 64">
              <controlPr locked="0" defaultSize="0" autoFill="0" autoLine="0" autoPict="0">
                <anchor moveWithCells="1">
                  <from>
                    <xdr:col>14</xdr:col>
                    <xdr:colOff>38100</xdr:colOff>
                    <xdr:row>7</xdr:row>
                    <xdr:rowOff>161925</xdr:rowOff>
                  </from>
                  <to>
                    <xdr:col>15</xdr:col>
                    <xdr:colOff>47625</xdr:colOff>
                    <xdr:row>7</xdr:row>
                    <xdr:rowOff>371475</xdr:rowOff>
                  </to>
                </anchor>
              </controlPr>
            </control>
          </mc:Choice>
        </mc:AlternateContent>
        <mc:AlternateContent xmlns:mc="http://schemas.openxmlformats.org/markup-compatibility/2006">
          <mc:Choice Requires="x14">
            <control shapeId="133185" r:id="rId64" name="Check Box 65">
              <controlPr defaultSize="0" autoFill="0" autoLine="0" autoPict="0">
                <anchor moveWithCells="1">
                  <from>
                    <xdr:col>4</xdr:col>
                    <xdr:colOff>19050</xdr:colOff>
                    <xdr:row>6</xdr:row>
                    <xdr:rowOff>161925</xdr:rowOff>
                  </from>
                  <to>
                    <xdr:col>5</xdr:col>
                    <xdr:colOff>85725</xdr:colOff>
                    <xdr:row>6</xdr:row>
                    <xdr:rowOff>409575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D83841CF-FC0E-4E85-B0D6-077483DBB5B7}">
          <x14:formula1>
            <xm:f>入力規則!$D$2:$D$100</xm:f>
          </x14:formula1>
          <xm:sqref>E6:N6 O6:X6</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496E1C-4DDE-4113-BADB-BF1C8B5C9E4A}">
  <sheetPr>
    <tabColor rgb="FF00B050"/>
  </sheetPr>
  <dimension ref="B1:BI53"/>
  <sheetViews>
    <sheetView showGridLines="0" view="pageBreakPreview" zoomScale="85" zoomScaleNormal="80" zoomScaleSheetLayoutView="85" workbookViewId="0">
      <selection activeCell="T4" sqref="T4"/>
    </sheetView>
  </sheetViews>
  <sheetFormatPr defaultColWidth="9" defaultRowHeight="13.5"/>
  <cols>
    <col min="1" max="1" width="2" style="308" customWidth="1"/>
    <col min="2" max="2" width="5.25" style="312" bestFit="1" customWidth="1"/>
    <col min="3" max="3" width="2.5" style="312" bestFit="1" customWidth="1"/>
    <col min="4" max="4" width="5.25" style="313" bestFit="1" customWidth="1"/>
    <col min="5" max="6" width="3.875" style="312" customWidth="1"/>
    <col min="7" max="7" width="2.75" style="312" customWidth="1"/>
    <col min="8" max="8" width="5.25" style="312" bestFit="1" customWidth="1"/>
    <col min="9" max="9" width="2.5" style="312" bestFit="1" customWidth="1"/>
    <col min="10" max="10" width="5.25" style="313" bestFit="1" customWidth="1"/>
    <col min="11" max="12" width="3.875" style="312" customWidth="1"/>
    <col min="13" max="13" width="2.75" style="312" customWidth="1"/>
    <col min="14" max="14" width="5.25" style="312" bestFit="1" customWidth="1"/>
    <col min="15" max="15" width="2.5" style="312" bestFit="1" customWidth="1"/>
    <col min="16" max="16" width="5.25" style="313" bestFit="1" customWidth="1"/>
    <col min="17" max="18" width="3.875" style="312" customWidth="1"/>
    <col min="19" max="19" width="2.75" style="312" customWidth="1"/>
    <col min="20" max="20" width="5.25" style="312" bestFit="1" customWidth="1"/>
    <col min="21" max="21" width="2.5" style="312" bestFit="1" customWidth="1"/>
    <col min="22" max="22" width="5.25" style="313" bestFit="1" customWidth="1"/>
    <col min="23" max="24" width="3.875" style="312" customWidth="1"/>
    <col min="25" max="25" width="2.75" style="312" customWidth="1"/>
    <col min="26" max="26" width="5.25" style="312" bestFit="1" customWidth="1"/>
    <col min="27" max="27" width="2.5" style="312" bestFit="1" customWidth="1"/>
    <col min="28" max="28" width="5.25" style="313" bestFit="1" customWidth="1"/>
    <col min="29" max="30" width="3.875" style="312" customWidth="1"/>
    <col min="31" max="31" width="2.75" style="312" customWidth="1"/>
    <col min="32" max="32" width="5.25" style="312" bestFit="1" customWidth="1"/>
    <col min="33" max="33" width="2.5" style="312" bestFit="1" customWidth="1"/>
    <col min="34" max="34" width="5.25" style="313" bestFit="1" customWidth="1"/>
    <col min="35" max="36" width="3.875" style="312" customWidth="1"/>
    <col min="37" max="37" width="5.625" style="311" customWidth="1"/>
    <col min="38" max="40" width="9" style="311"/>
    <col min="41" max="41" width="9" style="308"/>
    <col min="42" max="42" width="9" style="311"/>
    <col min="43" max="43" width="13.375" style="310" hidden="1" customWidth="1"/>
    <col min="44" max="46" width="13.375" style="309" hidden="1" customWidth="1"/>
    <col min="47" max="47" width="9" style="308"/>
    <col min="48" max="48" width="8.25" style="308" customWidth="1"/>
    <col min="49" max="16384" width="9" style="308"/>
  </cols>
  <sheetData>
    <row r="1" spans="2:61" ht="15" customHeight="1">
      <c r="AF1" s="236"/>
      <c r="AG1" s="236"/>
      <c r="AH1" s="236"/>
      <c r="AI1" s="236"/>
      <c r="AJ1" s="353" t="str">
        <f>申１!$Y$1</f>
        <v>令和７年度協力</v>
      </c>
      <c r="AK1" s="328"/>
      <c r="AL1" s="328"/>
      <c r="AM1" s="328"/>
      <c r="AN1" s="328"/>
      <c r="AO1" s="309"/>
      <c r="AP1" s="328"/>
      <c r="AU1" s="309"/>
      <c r="AV1" s="309"/>
      <c r="AW1" s="309"/>
      <c r="AX1" s="309"/>
      <c r="AY1" s="309"/>
      <c r="AZ1" s="309"/>
      <c r="BA1" s="309"/>
      <c r="BB1" s="309"/>
      <c r="BC1" s="309"/>
      <c r="BD1" s="309"/>
      <c r="BE1" s="309"/>
      <c r="BF1" s="309"/>
      <c r="BG1" s="309"/>
      <c r="BH1" s="309"/>
      <c r="BI1" s="309"/>
    </row>
    <row r="2" spans="2:61" ht="22.5" customHeight="1">
      <c r="Z2" s="850" t="str">
        <f>IF(申１!Q11="","",申１!Q11)</f>
        <v/>
      </c>
      <c r="AA2" s="851"/>
      <c r="AB2" s="851"/>
      <c r="AC2" s="851"/>
      <c r="AD2" s="851"/>
      <c r="AE2" s="851"/>
      <c r="AF2" s="851"/>
      <c r="AG2" s="851"/>
      <c r="AH2" s="851"/>
      <c r="AI2" s="851"/>
      <c r="AJ2" s="851"/>
      <c r="AK2" s="328"/>
      <c r="AL2" s="328"/>
      <c r="AM2" s="328"/>
      <c r="AN2" s="328"/>
      <c r="AO2" s="309"/>
      <c r="AP2" s="328"/>
      <c r="AU2" s="309"/>
      <c r="AV2" s="309"/>
      <c r="AW2" s="309"/>
      <c r="AX2" s="309"/>
      <c r="AY2" s="309"/>
      <c r="AZ2" s="309"/>
      <c r="BA2" s="309"/>
      <c r="BB2" s="309"/>
      <c r="BC2" s="309"/>
      <c r="BD2" s="309"/>
      <c r="BE2" s="309"/>
      <c r="BF2" s="309"/>
      <c r="BG2" s="309"/>
      <c r="BH2" s="309"/>
      <c r="BI2" s="309"/>
    </row>
    <row r="3" spans="2:61" s="344" customFormat="1" ht="24" customHeight="1">
      <c r="B3" s="352" t="s">
        <v>338</v>
      </c>
      <c r="C3" s="351" t="s">
        <v>165</v>
      </c>
      <c r="D3" s="351"/>
      <c r="E3" s="351"/>
      <c r="F3" s="351"/>
      <c r="G3" s="351"/>
      <c r="H3" s="351"/>
      <c r="I3" s="351"/>
      <c r="J3" s="351"/>
      <c r="K3" s="351"/>
      <c r="L3" s="351"/>
      <c r="M3" s="351"/>
      <c r="N3" s="351"/>
      <c r="O3" s="351"/>
      <c r="P3" s="351"/>
      <c r="Q3" s="351"/>
      <c r="R3" s="351"/>
      <c r="S3" s="351"/>
      <c r="T3" s="351"/>
      <c r="U3" s="351"/>
      <c r="V3" s="351"/>
      <c r="W3" s="350"/>
      <c r="X3" s="350"/>
      <c r="Y3" s="350"/>
      <c r="Z3" s="349"/>
      <c r="AA3" s="349"/>
      <c r="AB3" s="349"/>
      <c r="AC3" s="349"/>
      <c r="AD3" s="349"/>
      <c r="AE3" s="349"/>
      <c r="AF3" s="349"/>
      <c r="AG3" s="349"/>
      <c r="AH3" s="349"/>
      <c r="AI3" s="349"/>
      <c r="AJ3" s="349"/>
      <c r="AK3" s="348"/>
      <c r="AL3" s="348"/>
      <c r="AM3" s="348"/>
      <c r="AN3" s="347"/>
      <c r="AO3" s="345"/>
      <c r="AP3" s="347"/>
      <c r="AQ3" s="346"/>
      <c r="AR3" s="345"/>
      <c r="AS3" s="345"/>
      <c r="AT3" s="345"/>
      <c r="AU3" s="345"/>
      <c r="AV3" s="345"/>
      <c r="AW3" s="345"/>
      <c r="AX3" s="345"/>
      <c r="AY3" s="345"/>
      <c r="AZ3" s="345"/>
      <c r="BA3" s="345"/>
      <c r="BB3" s="345"/>
      <c r="BC3" s="345"/>
      <c r="BD3" s="345"/>
      <c r="BE3" s="345"/>
      <c r="BF3" s="345"/>
      <c r="BG3" s="345"/>
      <c r="BH3" s="345"/>
      <c r="BI3" s="345"/>
    </row>
    <row r="4" spans="2:61" ht="24" customHeight="1">
      <c r="B4" s="343"/>
      <c r="C4" s="343" t="s">
        <v>241</v>
      </c>
      <c r="D4" s="343"/>
      <c r="E4" s="343"/>
      <c r="F4" s="343"/>
      <c r="G4" s="343"/>
      <c r="H4" s="343"/>
      <c r="I4" s="343"/>
      <c r="J4" s="343"/>
      <c r="K4" s="343"/>
      <c r="L4" s="343"/>
      <c r="M4" s="343"/>
      <c r="N4" s="343"/>
      <c r="O4" s="343"/>
      <c r="P4" s="343"/>
      <c r="Q4" s="343"/>
      <c r="R4" s="343"/>
      <c r="S4" s="343"/>
      <c r="T4" s="343"/>
      <c r="U4" s="343"/>
      <c r="V4" s="343"/>
      <c r="W4" s="343"/>
      <c r="X4" s="343"/>
      <c r="Y4" s="343"/>
      <c r="AB4" s="312"/>
      <c r="AH4" s="312"/>
      <c r="AK4" s="328"/>
      <c r="AL4" s="328"/>
      <c r="AM4" s="328"/>
      <c r="AN4" s="328"/>
      <c r="AO4" s="309"/>
      <c r="AP4" s="328"/>
      <c r="AU4" s="309"/>
      <c r="AV4" s="309"/>
      <c r="AW4" s="309"/>
      <c r="AX4" s="309"/>
      <c r="AY4" s="309"/>
      <c r="AZ4" s="309"/>
      <c r="BA4" s="309"/>
      <c r="BB4" s="309"/>
      <c r="BC4" s="309"/>
      <c r="BD4" s="309"/>
      <c r="BE4" s="309"/>
      <c r="BF4" s="309"/>
      <c r="BG4" s="309"/>
      <c r="BH4" s="309"/>
      <c r="BI4" s="309"/>
    </row>
    <row r="5" spans="2:61" s="314" customFormat="1" ht="24" customHeight="1">
      <c r="B5" s="339"/>
      <c r="C5" s="340" t="s">
        <v>166</v>
      </c>
      <c r="D5" s="340"/>
      <c r="E5" s="340"/>
      <c r="F5" s="340"/>
      <c r="G5" s="340"/>
      <c r="H5" s="340"/>
      <c r="I5" s="340"/>
      <c r="J5" s="340"/>
      <c r="K5" s="340"/>
      <c r="L5" s="340"/>
      <c r="M5" s="340"/>
      <c r="N5" s="340"/>
      <c r="O5" s="340"/>
      <c r="P5" s="340"/>
      <c r="Q5" s="340"/>
      <c r="R5" s="340"/>
      <c r="S5" s="340"/>
      <c r="T5" s="340"/>
      <c r="U5" s="340"/>
      <c r="V5" s="340"/>
      <c r="W5" s="340"/>
      <c r="X5" s="340"/>
      <c r="Y5" s="340"/>
      <c r="Z5" s="338"/>
      <c r="AA5" s="342"/>
      <c r="AB5" s="338"/>
      <c r="AC5" s="338"/>
      <c r="AD5" s="338"/>
      <c r="AE5" s="338"/>
      <c r="AF5" s="338"/>
      <c r="AG5" s="338"/>
      <c r="AH5" s="338"/>
      <c r="AI5" s="338"/>
      <c r="AJ5" s="338"/>
      <c r="AK5" s="334"/>
      <c r="AL5" s="334"/>
      <c r="AM5" s="334"/>
      <c r="AN5" s="334"/>
      <c r="AO5" s="315"/>
      <c r="AP5" s="334"/>
      <c r="AQ5" s="310"/>
      <c r="AR5" s="315"/>
      <c r="AS5" s="315"/>
      <c r="AT5" s="315"/>
      <c r="AU5" s="315"/>
      <c r="AV5" s="315"/>
      <c r="AW5" s="315"/>
      <c r="AX5" s="315"/>
      <c r="AY5" s="315"/>
      <c r="AZ5" s="315"/>
      <c r="BA5" s="315"/>
      <c r="BB5" s="315"/>
      <c r="BC5" s="315"/>
      <c r="BD5" s="315"/>
      <c r="BE5" s="315"/>
      <c r="BF5" s="315"/>
      <c r="BG5" s="315"/>
      <c r="BH5" s="315"/>
      <c r="BI5" s="315"/>
    </row>
    <row r="6" spans="2:61" s="314" customFormat="1" ht="24" customHeight="1">
      <c r="B6" s="339"/>
      <c r="C6" s="341" t="s">
        <v>167</v>
      </c>
      <c r="D6" s="338"/>
      <c r="E6" s="340"/>
      <c r="F6" s="340"/>
      <c r="G6" s="340"/>
      <c r="H6" s="340"/>
      <c r="I6" s="340"/>
      <c r="J6" s="340"/>
      <c r="K6" s="340"/>
      <c r="L6" s="340"/>
      <c r="M6" s="340"/>
      <c r="N6" s="340"/>
      <c r="O6" s="340"/>
      <c r="P6" s="340"/>
      <c r="Q6" s="340"/>
      <c r="R6" s="340"/>
      <c r="S6" s="340"/>
      <c r="T6" s="340"/>
      <c r="U6" s="340"/>
      <c r="V6" s="340"/>
      <c r="W6" s="340"/>
      <c r="X6" s="340"/>
      <c r="Y6" s="340"/>
      <c r="Z6" s="338"/>
      <c r="AA6" s="338"/>
      <c r="AB6" s="338"/>
      <c r="AC6" s="338"/>
      <c r="AD6" s="338"/>
      <c r="AE6" s="338"/>
      <c r="AF6" s="338"/>
      <c r="AG6" s="338"/>
      <c r="AH6" s="338"/>
      <c r="AI6" s="338"/>
      <c r="AJ6" s="338"/>
      <c r="AK6" s="334"/>
      <c r="AL6" s="334"/>
      <c r="AM6" s="334"/>
      <c r="AN6" s="334"/>
      <c r="AO6" s="315"/>
      <c r="AP6" s="334"/>
      <c r="AQ6" s="310"/>
      <c r="AR6" s="315"/>
      <c r="AS6" s="315"/>
      <c r="AT6" s="315"/>
      <c r="AU6" s="315"/>
      <c r="AV6" s="315"/>
      <c r="AW6" s="315"/>
      <c r="AX6" s="315"/>
      <c r="AY6" s="315"/>
      <c r="AZ6" s="315"/>
      <c r="BA6" s="315"/>
      <c r="BB6" s="315"/>
      <c r="BC6" s="315"/>
      <c r="BD6" s="315"/>
      <c r="BE6" s="315"/>
      <c r="BF6" s="315"/>
      <c r="BG6" s="315"/>
      <c r="BH6" s="315"/>
      <c r="BI6" s="315"/>
    </row>
    <row r="7" spans="2:61" s="314" customFormat="1" ht="16.5" customHeight="1">
      <c r="B7" s="339" t="s">
        <v>168</v>
      </c>
      <c r="C7" s="339"/>
      <c r="D7" s="339"/>
      <c r="E7" s="339"/>
      <c r="F7" s="339"/>
      <c r="G7" s="339"/>
      <c r="H7" s="339"/>
      <c r="I7" s="339"/>
      <c r="J7" s="339"/>
      <c r="K7" s="339"/>
      <c r="L7" s="339"/>
      <c r="M7" s="339"/>
      <c r="N7" s="339"/>
      <c r="O7" s="339"/>
      <c r="P7" s="339"/>
      <c r="Q7" s="339"/>
      <c r="R7" s="339"/>
      <c r="S7" s="339"/>
      <c r="T7" s="339"/>
      <c r="U7" s="339"/>
      <c r="V7" s="339"/>
      <c r="W7" s="339"/>
      <c r="X7" s="339"/>
      <c r="Y7" s="339"/>
      <c r="Z7" s="338"/>
      <c r="AA7" s="338"/>
      <c r="AB7" s="338"/>
      <c r="AC7" s="338"/>
      <c r="AD7" s="338"/>
      <c r="AE7" s="338"/>
      <c r="AF7" s="338"/>
      <c r="AG7" s="338"/>
      <c r="AH7" s="338"/>
      <c r="AI7" s="338"/>
      <c r="AJ7" s="338"/>
      <c r="AK7" s="334"/>
      <c r="AL7" s="334"/>
      <c r="AM7" s="334"/>
      <c r="AN7" s="334"/>
      <c r="AO7" s="315"/>
      <c r="AP7" s="334"/>
      <c r="AQ7" s="310"/>
      <c r="AR7" s="315"/>
      <c r="AS7" s="315"/>
      <c r="AT7" s="315"/>
      <c r="AU7" s="315"/>
      <c r="AV7" s="315"/>
      <c r="AW7" s="315"/>
      <c r="AX7" s="315"/>
      <c r="AY7" s="315"/>
      <c r="AZ7" s="315"/>
      <c r="BA7" s="315"/>
      <c r="BB7" s="315"/>
      <c r="BC7" s="315"/>
      <c r="BD7" s="315"/>
      <c r="BE7" s="315"/>
      <c r="BF7" s="315"/>
      <c r="BG7" s="315"/>
      <c r="BH7" s="315"/>
      <c r="BI7" s="315"/>
    </row>
    <row r="8" spans="2:61" s="314" customFormat="1" ht="21.95" customHeight="1">
      <c r="B8" s="337" t="s">
        <v>169</v>
      </c>
      <c r="C8" s="886" t="s">
        <v>280</v>
      </c>
      <c r="D8" s="887"/>
      <c r="E8" s="887"/>
      <c r="F8" s="888" t="s">
        <v>170</v>
      </c>
      <c r="G8" s="889"/>
      <c r="H8" s="889"/>
      <c r="I8" s="889"/>
      <c r="J8" s="889"/>
      <c r="K8" s="889"/>
      <c r="L8" s="889"/>
      <c r="M8" s="889"/>
      <c r="N8" s="889"/>
      <c r="O8" s="889"/>
      <c r="P8" s="889"/>
      <c r="Q8" s="889"/>
      <c r="R8" s="889"/>
      <c r="S8" s="889"/>
      <c r="T8" s="889"/>
      <c r="U8" s="889"/>
      <c r="V8" s="889"/>
      <c r="W8" s="889"/>
      <c r="X8" s="889"/>
      <c r="Y8" s="889"/>
      <c r="Z8" s="889"/>
      <c r="AA8" s="889"/>
      <c r="AB8" s="889"/>
      <c r="AC8" s="889"/>
      <c r="AD8" s="889"/>
      <c r="AE8" s="889"/>
      <c r="AF8" s="889"/>
      <c r="AG8" s="889"/>
      <c r="AH8" s="889"/>
      <c r="AI8" s="889"/>
      <c r="AJ8" s="890"/>
      <c r="AK8" s="336"/>
      <c r="AL8" s="334"/>
      <c r="AM8" s="334"/>
      <c r="AN8" s="334"/>
      <c r="AO8" s="315"/>
      <c r="AP8" s="334"/>
      <c r="AQ8" s="310"/>
      <c r="AR8" s="315"/>
      <c r="AS8" s="315"/>
      <c r="AT8" s="315"/>
      <c r="AU8" s="315"/>
      <c r="AV8" s="315"/>
      <c r="AW8" s="315"/>
      <c r="AX8" s="315"/>
      <c r="AY8" s="315"/>
      <c r="AZ8" s="315"/>
      <c r="BA8" s="315"/>
      <c r="BB8" s="315"/>
      <c r="BC8" s="315"/>
      <c r="BD8" s="315"/>
      <c r="BE8" s="315"/>
      <c r="BF8" s="315"/>
      <c r="BG8" s="315"/>
      <c r="BH8" s="315"/>
      <c r="BI8" s="315"/>
    </row>
    <row r="9" spans="2:61" s="314" customFormat="1" ht="21.95" customHeight="1">
      <c r="B9" s="891" t="s">
        <v>171</v>
      </c>
      <c r="C9" s="893" t="s">
        <v>172</v>
      </c>
      <c r="D9" s="893"/>
      <c r="E9" s="893"/>
      <c r="F9" s="894" t="s">
        <v>359</v>
      </c>
      <c r="G9" s="895"/>
      <c r="H9" s="895"/>
      <c r="I9" s="895"/>
      <c r="J9" s="895"/>
      <c r="K9" s="895"/>
      <c r="L9" s="895"/>
      <c r="M9" s="895"/>
      <c r="N9" s="895"/>
      <c r="O9" s="895"/>
      <c r="P9" s="895"/>
      <c r="Q9" s="895"/>
      <c r="R9" s="895"/>
      <c r="S9" s="895"/>
      <c r="T9" s="895"/>
      <c r="U9" s="895"/>
      <c r="V9" s="895"/>
      <c r="W9" s="895"/>
      <c r="X9" s="895"/>
      <c r="Y9" s="895"/>
      <c r="Z9" s="895"/>
      <c r="AA9" s="895"/>
      <c r="AB9" s="895"/>
      <c r="AC9" s="895"/>
      <c r="AD9" s="895"/>
      <c r="AE9" s="895"/>
      <c r="AF9" s="895"/>
      <c r="AG9" s="895"/>
      <c r="AH9" s="895"/>
      <c r="AI9" s="895"/>
      <c r="AJ9" s="896"/>
      <c r="AK9" s="336"/>
      <c r="AL9" s="334"/>
      <c r="AM9" s="334"/>
      <c r="AN9" s="334"/>
      <c r="AO9" s="315"/>
      <c r="AP9" s="334"/>
      <c r="AQ9" s="310"/>
      <c r="AR9" s="315"/>
      <c r="AS9" s="315"/>
      <c r="AT9" s="315"/>
      <c r="AU9" s="315"/>
      <c r="AV9" s="315"/>
      <c r="AW9" s="315"/>
      <c r="AX9" s="315"/>
      <c r="AY9" s="315"/>
      <c r="AZ9" s="315"/>
      <c r="BA9" s="315"/>
      <c r="BB9" s="315"/>
      <c r="BC9" s="315"/>
      <c r="BD9" s="315"/>
      <c r="BE9" s="315"/>
      <c r="BF9" s="315"/>
      <c r="BG9" s="315"/>
      <c r="BH9" s="315"/>
      <c r="BI9" s="315"/>
    </row>
    <row r="10" spans="2:61" s="314" customFormat="1" ht="21.95" customHeight="1">
      <c r="B10" s="892"/>
      <c r="C10" s="893" t="s">
        <v>173</v>
      </c>
      <c r="D10" s="893"/>
      <c r="E10" s="893"/>
      <c r="F10" s="894" t="s">
        <v>174</v>
      </c>
      <c r="G10" s="895"/>
      <c r="H10" s="895"/>
      <c r="I10" s="895"/>
      <c r="J10" s="895"/>
      <c r="K10" s="895"/>
      <c r="L10" s="895"/>
      <c r="M10" s="895"/>
      <c r="N10" s="895"/>
      <c r="O10" s="895"/>
      <c r="P10" s="895"/>
      <c r="Q10" s="895"/>
      <c r="R10" s="895"/>
      <c r="S10" s="895"/>
      <c r="T10" s="895"/>
      <c r="U10" s="895"/>
      <c r="V10" s="895"/>
      <c r="W10" s="895"/>
      <c r="X10" s="895"/>
      <c r="Y10" s="895"/>
      <c r="Z10" s="895"/>
      <c r="AA10" s="895"/>
      <c r="AB10" s="895"/>
      <c r="AC10" s="895"/>
      <c r="AD10" s="895"/>
      <c r="AE10" s="895"/>
      <c r="AF10" s="895"/>
      <c r="AG10" s="895"/>
      <c r="AH10" s="895"/>
      <c r="AI10" s="895"/>
      <c r="AJ10" s="896"/>
      <c r="AK10" s="336"/>
      <c r="AL10" s="334"/>
      <c r="AM10" s="334"/>
      <c r="AN10" s="334"/>
      <c r="AO10" s="315"/>
      <c r="AP10" s="334"/>
      <c r="AQ10" s="310"/>
      <c r="AR10" s="315"/>
      <c r="AS10" s="315"/>
      <c r="AT10" s="315"/>
      <c r="AU10" s="315"/>
      <c r="AV10" s="315"/>
      <c r="AW10" s="315"/>
      <c r="AX10" s="315"/>
      <c r="AY10" s="315"/>
      <c r="AZ10" s="315"/>
      <c r="BA10" s="315"/>
      <c r="BB10" s="315"/>
      <c r="BC10" s="315"/>
      <c r="BD10" s="315"/>
      <c r="BE10" s="315"/>
      <c r="BF10" s="315"/>
      <c r="BG10" s="315"/>
      <c r="BH10" s="315"/>
      <c r="BI10" s="315"/>
    </row>
    <row r="11" spans="2:61" s="314" customFormat="1" ht="20.100000000000001" customHeight="1">
      <c r="B11" s="897" t="s">
        <v>175</v>
      </c>
      <c r="C11" s="893" t="s">
        <v>176</v>
      </c>
      <c r="D11" s="893"/>
      <c r="E11" s="893"/>
      <c r="F11" s="880" t="s">
        <v>177</v>
      </c>
      <c r="G11" s="881"/>
      <c r="H11" s="881"/>
      <c r="I11" s="881"/>
      <c r="J11" s="881"/>
      <c r="K11" s="881"/>
      <c r="L11" s="881"/>
      <c r="M11" s="881"/>
      <c r="N11" s="881"/>
      <c r="O11" s="881"/>
      <c r="P11" s="881"/>
      <c r="Q11" s="881"/>
      <c r="R11" s="881"/>
      <c r="S11" s="881"/>
      <c r="T11" s="881"/>
      <c r="U11" s="881"/>
      <c r="V11" s="881"/>
      <c r="W11" s="881"/>
      <c r="X11" s="881"/>
      <c r="Y11" s="881"/>
      <c r="Z11" s="881"/>
      <c r="AA11" s="881"/>
      <c r="AB11" s="881"/>
      <c r="AC11" s="881"/>
      <c r="AD11" s="881"/>
      <c r="AE11" s="881"/>
      <c r="AF11" s="881"/>
      <c r="AG11" s="881"/>
      <c r="AH11" s="881"/>
      <c r="AI11" s="881"/>
      <c r="AJ11" s="882"/>
      <c r="AK11" s="335"/>
      <c r="AL11" s="334"/>
      <c r="AM11" s="334"/>
      <c r="AN11" s="334"/>
      <c r="AO11" s="315"/>
      <c r="AP11" s="334"/>
      <c r="AQ11" s="310"/>
      <c r="AR11" s="315"/>
      <c r="AS11" s="315"/>
      <c r="AT11" s="315"/>
      <c r="AU11" s="315"/>
      <c r="AV11" s="315"/>
      <c r="AW11" s="315"/>
      <c r="AX11" s="315"/>
      <c r="AY11" s="315"/>
      <c r="AZ11" s="315"/>
      <c r="BA11" s="315"/>
      <c r="BB11" s="315"/>
      <c r="BC11" s="315"/>
      <c r="BD11" s="315"/>
      <c r="BE11" s="315"/>
      <c r="BF11" s="315"/>
      <c r="BG11" s="315"/>
      <c r="BH11" s="315"/>
      <c r="BI11" s="315"/>
    </row>
    <row r="12" spans="2:61" s="314" customFormat="1" ht="20.100000000000001" customHeight="1">
      <c r="B12" s="898"/>
      <c r="C12" s="899"/>
      <c r="D12" s="899"/>
      <c r="E12" s="899"/>
      <c r="F12" s="883"/>
      <c r="G12" s="884"/>
      <c r="H12" s="884"/>
      <c r="I12" s="884"/>
      <c r="J12" s="884"/>
      <c r="K12" s="884"/>
      <c r="L12" s="884"/>
      <c r="M12" s="884"/>
      <c r="N12" s="884"/>
      <c r="O12" s="884"/>
      <c r="P12" s="884"/>
      <c r="Q12" s="884"/>
      <c r="R12" s="884"/>
      <c r="S12" s="884"/>
      <c r="T12" s="884"/>
      <c r="U12" s="884"/>
      <c r="V12" s="884"/>
      <c r="W12" s="884"/>
      <c r="X12" s="884"/>
      <c r="Y12" s="884"/>
      <c r="Z12" s="884"/>
      <c r="AA12" s="884"/>
      <c r="AB12" s="884"/>
      <c r="AC12" s="884"/>
      <c r="AD12" s="884"/>
      <c r="AE12" s="884"/>
      <c r="AF12" s="884"/>
      <c r="AG12" s="884"/>
      <c r="AH12" s="884"/>
      <c r="AI12" s="884"/>
      <c r="AJ12" s="885"/>
      <c r="AK12" s="335"/>
      <c r="AL12" s="334"/>
      <c r="AM12" s="334"/>
      <c r="AN12" s="334"/>
      <c r="AO12" s="315"/>
      <c r="AP12" s="334"/>
      <c r="AQ12" s="310"/>
      <c r="AR12" s="315"/>
      <c r="AS12" s="315"/>
      <c r="AT12" s="315"/>
      <c r="AU12" s="315"/>
      <c r="AV12" s="315"/>
      <c r="AW12" s="315"/>
      <c r="AX12" s="315"/>
      <c r="AY12" s="315"/>
      <c r="AZ12" s="315"/>
      <c r="BA12" s="315"/>
      <c r="BB12" s="315"/>
      <c r="BC12" s="315"/>
      <c r="BD12" s="315"/>
      <c r="BE12" s="315"/>
      <c r="BF12" s="315"/>
      <c r="BG12" s="315"/>
      <c r="BH12" s="315"/>
      <c r="BI12" s="315"/>
    </row>
    <row r="13" spans="2:61" ht="15.75" customHeight="1">
      <c r="AK13" s="328"/>
      <c r="AL13" s="328"/>
      <c r="AM13" s="328"/>
      <c r="AN13" s="328"/>
      <c r="AO13" s="309"/>
      <c r="AP13" s="328"/>
      <c r="AU13" s="309"/>
      <c r="AV13" s="309"/>
      <c r="AW13" s="309"/>
      <c r="AX13" s="309"/>
      <c r="AY13" s="309"/>
      <c r="AZ13" s="309"/>
      <c r="BA13" s="309"/>
      <c r="BB13" s="309"/>
      <c r="BC13" s="309"/>
      <c r="BD13" s="309"/>
      <c r="BE13" s="309"/>
      <c r="BF13" s="309"/>
      <c r="BG13" s="309"/>
      <c r="BH13" s="309"/>
      <c r="BI13" s="309"/>
    </row>
    <row r="14" spans="2:61" ht="18" customHeight="1">
      <c r="B14" s="331" t="s">
        <v>178</v>
      </c>
      <c r="C14" s="332"/>
      <c r="D14" s="333" t="s">
        <v>179</v>
      </c>
      <c r="E14" s="332"/>
      <c r="F14" s="331" t="s">
        <v>180</v>
      </c>
      <c r="H14" s="331" t="s">
        <v>178</v>
      </c>
      <c r="I14" s="332"/>
      <c r="J14" s="333" t="s">
        <v>179</v>
      </c>
      <c r="K14" s="332"/>
      <c r="L14" s="331" t="s">
        <v>180</v>
      </c>
      <c r="N14" s="331" t="s">
        <v>178</v>
      </c>
      <c r="O14" s="332"/>
      <c r="P14" s="333" t="s">
        <v>179</v>
      </c>
      <c r="Q14" s="332"/>
      <c r="R14" s="331" t="s">
        <v>180</v>
      </c>
      <c r="T14" s="331" t="s">
        <v>178</v>
      </c>
      <c r="U14" s="332"/>
      <c r="V14" s="333" t="s">
        <v>179</v>
      </c>
      <c r="W14" s="332"/>
      <c r="X14" s="331" t="s">
        <v>180</v>
      </c>
      <c r="Z14" s="331" t="s">
        <v>178</v>
      </c>
      <c r="AA14" s="332"/>
      <c r="AB14" s="333" t="s">
        <v>179</v>
      </c>
      <c r="AC14" s="332"/>
      <c r="AD14" s="331" t="s">
        <v>180</v>
      </c>
      <c r="AF14" s="331" t="s">
        <v>178</v>
      </c>
      <c r="AG14" s="332"/>
      <c r="AH14" s="333" t="s">
        <v>179</v>
      </c>
      <c r="AI14" s="332"/>
      <c r="AJ14" s="331" t="s">
        <v>180</v>
      </c>
      <c r="AK14" s="328"/>
      <c r="AL14" s="328"/>
      <c r="AM14" s="328"/>
      <c r="AN14" s="328"/>
      <c r="AO14" s="309"/>
      <c r="AP14" s="328"/>
      <c r="AU14" s="309"/>
      <c r="AV14" s="309"/>
      <c r="AW14" s="309"/>
      <c r="AX14" s="309"/>
      <c r="AY14" s="309"/>
      <c r="AZ14" s="309"/>
      <c r="BA14" s="309"/>
      <c r="BB14" s="309"/>
      <c r="BC14" s="309"/>
      <c r="BD14" s="309"/>
      <c r="BE14" s="309"/>
      <c r="BF14" s="309"/>
      <c r="BG14" s="309"/>
      <c r="BH14" s="309"/>
      <c r="BI14" s="309"/>
    </row>
    <row r="15" spans="2:61" ht="8.25" customHeight="1">
      <c r="AK15" s="328"/>
      <c r="AL15" s="328"/>
      <c r="AM15" s="328"/>
      <c r="AN15" s="328"/>
      <c r="AO15" s="309"/>
      <c r="AP15" s="328"/>
      <c r="AQ15" s="79">
        <v>44927</v>
      </c>
      <c r="AR15" s="78" t="s">
        <v>144</v>
      </c>
      <c r="AS15" s="78" t="s">
        <v>181</v>
      </c>
      <c r="AU15" s="309"/>
      <c r="AV15" s="309"/>
      <c r="AW15" s="309"/>
      <c r="AX15" s="309"/>
      <c r="AY15" s="309"/>
      <c r="AZ15" s="309"/>
      <c r="BA15" s="309"/>
      <c r="BB15" s="309"/>
      <c r="BC15" s="309"/>
      <c r="BD15" s="309"/>
      <c r="BE15" s="309"/>
      <c r="BF15" s="309"/>
      <c r="BG15" s="309"/>
      <c r="BH15" s="309"/>
      <c r="BI15" s="309"/>
    </row>
    <row r="16" spans="2:61" ht="27.75" customHeight="1">
      <c r="B16" s="877" t="s">
        <v>182</v>
      </c>
      <c r="C16" s="877"/>
      <c r="D16" s="327" t="s">
        <v>183</v>
      </c>
      <c r="E16" s="878" t="s">
        <v>184</v>
      </c>
      <c r="F16" s="879"/>
      <c r="H16" s="877" t="s">
        <v>182</v>
      </c>
      <c r="I16" s="877"/>
      <c r="J16" s="327" t="s">
        <v>183</v>
      </c>
      <c r="K16" s="878" t="s">
        <v>184</v>
      </c>
      <c r="L16" s="879"/>
      <c r="N16" s="877" t="s">
        <v>182</v>
      </c>
      <c r="O16" s="877"/>
      <c r="P16" s="327" t="s">
        <v>183</v>
      </c>
      <c r="Q16" s="878" t="s">
        <v>184</v>
      </c>
      <c r="R16" s="879"/>
      <c r="T16" s="877" t="s">
        <v>182</v>
      </c>
      <c r="U16" s="877"/>
      <c r="V16" s="327" t="s">
        <v>183</v>
      </c>
      <c r="W16" s="878" t="s">
        <v>184</v>
      </c>
      <c r="X16" s="879"/>
      <c r="Y16" s="313"/>
      <c r="Z16" s="877" t="s">
        <v>182</v>
      </c>
      <c r="AA16" s="877"/>
      <c r="AB16" s="327" t="s">
        <v>183</v>
      </c>
      <c r="AC16" s="878" t="s">
        <v>184</v>
      </c>
      <c r="AD16" s="879"/>
      <c r="AE16" s="313"/>
      <c r="AF16" s="877" t="s">
        <v>182</v>
      </c>
      <c r="AG16" s="877"/>
      <c r="AH16" s="327" t="s">
        <v>183</v>
      </c>
      <c r="AI16" s="878" t="s">
        <v>184</v>
      </c>
      <c r="AJ16" s="879"/>
      <c r="AK16" s="329"/>
      <c r="AL16" s="328"/>
      <c r="AM16" s="328"/>
      <c r="AN16" s="328"/>
      <c r="AO16" s="309"/>
      <c r="AP16" s="328"/>
      <c r="AQ16" s="79">
        <v>44928</v>
      </c>
      <c r="AR16" s="78" t="s">
        <v>145</v>
      </c>
      <c r="AS16" s="78" t="s">
        <v>185</v>
      </c>
      <c r="AU16" s="309"/>
      <c r="AV16" s="309"/>
      <c r="AW16" s="309"/>
      <c r="AX16" s="309"/>
      <c r="AY16" s="309"/>
      <c r="AZ16" s="309"/>
      <c r="BA16" s="309"/>
      <c r="BB16" s="309"/>
      <c r="BC16" s="309"/>
      <c r="BD16" s="309"/>
      <c r="BE16" s="309"/>
      <c r="BF16" s="309"/>
      <c r="BG16" s="309"/>
      <c r="BH16" s="309"/>
      <c r="BI16" s="309"/>
    </row>
    <row r="17" spans="2:61" ht="30" customHeight="1">
      <c r="B17" s="869" t="str">
        <f>IFERROR(DATEVALUE(B14&amp;C14&amp;D14&amp;E14&amp;F14&amp;"1"&amp;"日"),"")</f>
        <v/>
      </c>
      <c r="C17" s="869"/>
      <c r="D17" s="327" t="str">
        <f t="shared" ref="D17:D47" si="0">TEXT(B17,"aaa")</f>
        <v/>
      </c>
      <c r="E17" s="871"/>
      <c r="F17" s="871"/>
      <c r="H17" s="869" t="str">
        <f>IFERROR(DATEVALUE(H14&amp;I14&amp;J14&amp;K14&amp;L14&amp;"1"&amp;"日"),"")</f>
        <v/>
      </c>
      <c r="I17" s="869"/>
      <c r="J17" s="327" t="str">
        <f t="shared" ref="J17:J47" si="1">TEXT(H17,"aaa")</f>
        <v/>
      </c>
      <c r="K17" s="846"/>
      <c r="L17" s="847"/>
      <c r="N17" s="869" t="str">
        <f>IFERROR(DATEVALUE(N14&amp;O14&amp;P14&amp;Q14&amp;R14&amp;"1"&amp;"日"),"")</f>
        <v/>
      </c>
      <c r="O17" s="869"/>
      <c r="P17" s="327" t="str">
        <f t="shared" ref="P17:P47" si="2">TEXT(N17,"aaa")</f>
        <v/>
      </c>
      <c r="Q17" s="846"/>
      <c r="R17" s="847"/>
      <c r="T17" s="869" t="str">
        <f>IFERROR(DATEVALUE(T14&amp;U14&amp;V14&amp;W14&amp;X14&amp;"1"&amp;"日"),"")</f>
        <v/>
      </c>
      <c r="U17" s="869"/>
      <c r="V17" s="327" t="str">
        <f t="shared" ref="V17:V47" si="3">TEXT(T17,"aaa")</f>
        <v/>
      </c>
      <c r="W17" s="846"/>
      <c r="X17" s="847"/>
      <c r="Y17" s="313"/>
      <c r="Z17" s="869" t="str">
        <f>IFERROR(DATEVALUE(Z14&amp;AA14&amp;AB14&amp;AC14&amp;AD14&amp;"1"&amp;"日"),"")</f>
        <v/>
      </c>
      <c r="AA17" s="869"/>
      <c r="AB17" s="327" t="str">
        <f t="shared" ref="AB17:AB47" si="4">TEXT(Z17,"aaa")</f>
        <v/>
      </c>
      <c r="AC17" s="846"/>
      <c r="AD17" s="847"/>
      <c r="AE17" s="313"/>
      <c r="AF17" s="869" t="str">
        <f>IFERROR(DATEVALUE(AF14&amp;AG14&amp;AH14&amp;AI14&amp;AJ14&amp;"1"&amp;"日"),"")</f>
        <v/>
      </c>
      <c r="AG17" s="869"/>
      <c r="AH17" s="327" t="str">
        <f t="shared" ref="AH17:AH47" si="5">TEXT(AF17,"aaa")</f>
        <v/>
      </c>
      <c r="AI17" s="846"/>
      <c r="AJ17" s="847"/>
      <c r="AK17" s="329"/>
      <c r="AL17" s="328"/>
      <c r="AM17" s="328"/>
      <c r="AN17" s="328"/>
      <c r="AO17" s="309"/>
      <c r="AP17" s="328"/>
      <c r="AQ17" s="79">
        <v>44935</v>
      </c>
      <c r="AR17" s="78" t="s">
        <v>145</v>
      </c>
      <c r="AS17" s="78" t="s">
        <v>186</v>
      </c>
      <c r="AU17" s="309"/>
      <c r="AV17" s="309"/>
      <c r="AW17" s="309"/>
      <c r="AX17" s="309"/>
      <c r="AY17" s="309"/>
      <c r="AZ17" s="309"/>
      <c r="BA17" s="309"/>
      <c r="BB17" s="309"/>
      <c r="BC17" s="309"/>
      <c r="BD17" s="309"/>
      <c r="BE17" s="309"/>
      <c r="BF17" s="309"/>
      <c r="BG17" s="309"/>
      <c r="BH17" s="309"/>
      <c r="BI17" s="309"/>
    </row>
    <row r="18" spans="2:61" ht="30" customHeight="1">
      <c r="B18" s="869" t="str">
        <f t="shared" ref="B18:B44" si="6">IFERROR(B17+1,"")</f>
        <v/>
      </c>
      <c r="C18" s="869"/>
      <c r="D18" s="327" t="str">
        <f t="shared" si="0"/>
        <v/>
      </c>
      <c r="E18" s="871"/>
      <c r="F18" s="871"/>
      <c r="H18" s="869" t="str">
        <f t="shared" ref="H18:H44" si="7">IFERROR(H17+1,"")</f>
        <v/>
      </c>
      <c r="I18" s="869"/>
      <c r="J18" s="327" t="str">
        <f t="shared" si="1"/>
        <v/>
      </c>
      <c r="K18" s="846"/>
      <c r="L18" s="847"/>
      <c r="N18" s="869" t="str">
        <f t="shared" ref="N18:N44" si="8">IFERROR(N17+1,"")</f>
        <v/>
      </c>
      <c r="O18" s="869"/>
      <c r="P18" s="327" t="str">
        <f t="shared" si="2"/>
        <v/>
      </c>
      <c r="Q18" s="846"/>
      <c r="R18" s="847"/>
      <c r="T18" s="869" t="str">
        <f t="shared" ref="T18:T44" si="9">IFERROR(T17+1,"")</f>
        <v/>
      </c>
      <c r="U18" s="869"/>
      <c r="V18" s="327" t="str">
        <f t="shared" si="3"/>
        <v/>
      </c>
      <c r="W18" s="846"/>
      <c r="X18" s="847"/>
      <c r="Y18" s="313"/>
      <c r="Z18" s="869" t="str">
        <f t="shared" ref="Z18:Z44" si="10">IFERROR(Z17+1,"")</f>
        <v/>
      </c>
      <c r="AA18" s="869"/>
      <c r="AB18" s="327" t="str">
        <f t="shared" si="4"/>
        <v/>
      </c>
      <c r="AC18" s="846"/>
      <c r="AD18" s="847"/>
      <c r="AE18" s="313"/>
      <c r="AF18" s="869" t="str">
        <f t="shared" ref="AF18:AF44" si="11">IFERROR(AF17+1,"")</f>
        <v/>
      </c>
      <c r="AG18" s="869"/>
      <c r="AH18" s="327" t="str">
        <f t="shared" si="5"/>
        <v/>
      </c>
      <c r="AI18" s="846"/>
      <c r="AJ18" s="847"/>
      <c r="AK18" s="329"/>
      <c r="AL18" s="328"/>
      <c r="AM18" s="328"/>
      <c r="AN18" s="328"/>
      <c r="AO18" s="309"/>
      <c r="AP18" s="328"/>
      <c r="AQ18" s="79">
        <v>44968</v>
      </c>
      <c r="AR18" s="78" t="s">
        <v>187</v>
      </c>
      <c r="AS18" s="78" t="s">
        <v>188</v>
      </c>
      <c r="AU18" s="309"/>
      <c r="AV18" s="309"/>
      <c r="AW18" s="309"/>
      <c r="AX18" s="309"/>
      <c r="AY18" s="309"/>
      <c r="AZ18" s="309"/>
      <c r="BA18" s="309"/>
      <c r="BB18" s="309"/>
      <c r="BC18" s="309"/>
      <c r="BD18" s="309"/>
      <c r="BE18" s="309"/>
      <c r="BF18" s="309"/>
      <c r="BG18" s="309"/>
      <c r="BH18" s="309"/>
      <c r="BI18" s="309"/>
    </row>
    <row r="19" spans="2:61" ht="30" customHeight="1">
      <c r="B19" s="869" t="str">
        <f t="shared" si="6"/>
        <v/>
      </c>
      <c r="C19" s="869"/>
      <c r="D19" s="327" t="str">
        <f t="shared" si="0"/>
        <v/>
      </c>
      <c r="E19" s="871"/>
      <c r="F19" s="871"/>
      <c r="H19" s="869" t="str">
        <f t="shared" si="7"/>
        <v/>
      </c>
      <c r="I19" s="869"/>
      <c r="J19" s="327" t="str">
        <f t="shared" si="1"/>
        <v/>
      </c>
      <c r="K19" s="846"/>
      <c r="L19" s="847"/>
      <c r="N19" s="869" t="str">
        <f t="shared" si="8"/>
        <v/>
      </c>
      <c r="O19" s="869"/>
      <c r="P19" s="327" t="str">
        <f t="shared" si="2"/>
        <v/>
      </c>
      <c r="Q19" s="846"/>
      <c r="R19" s="847"/>
      <c r="T19" s="869" t="str">
        <f t="shared" si="9"/>
        <v/>
      </c>
      <c r="U19" s="869"/>
      <c r="V19" s="327" t="str">
        <f t="shared" si="3"/>
        <v/>
      </c>
      <c r="W19" s="846"/>
      <c r="X19" s="847"/>
      <c r="Y19" s="313"/>
      <c r="Z19" s="869" t="str">
        <f t="shared" si="10"/>
        <v/>
      </c>
      <c r="AA19" s="869"/>
      <c r="AB19" s="327" t="str">
        <f t="shared" si="4"/>
        <v/>
      </c>
      <c r="AC19" s="846"/>
      <c r="AD19" s="847"/>
      <c r="AE19" s="313"/>
      <c r="AF19" s="869" t="str">
        <f t="shared" si="11"/>
        <v/>
      </c>
      <c r="AG19" s="869"/>
      <c r="AH19" s="327" t="str">
        <f t="shared" si="5"/>
        <v/>
      </c>
      <c r="AI19" s="846"/>
      <c r="AJ19" s="847"/>
      <c r="AK19" s="329"/>
      <c r="AL19" s="328"/>
      <c r="AM19" s="328"/>
      <c r="AN19" s="328"/>
      <c r="AO19" s="309"/>
      <c r="AP19" s="328"/>
      <c r="AQ19" s="79">
        <v>44980</v>
      </c>
      <c r="AR19" s="78" t="s">
        <v>189</v>
      </c>
      <c r="AS19" s="78" t="s">
        <v>190</v>
      </c>
      <c r="AU19" s="309"/>
      <c r="AV19" s="330"/>
      <c r="AW19" s="309"/>
      <c r="AX19" s="309"/>
      <c r="AY19" s="309"/>
      <c r="AZ19" s="309"/>
      <c r="BA19" s="309"/>
      <c r="BB19" s="309"/>
      <c r="BC19" s="309"/>
      <c r="BD19" s="309"/>
      <c r="BE19" s="309"/>
      <c r="BF19" s="309"/>
      <c r="BG19" s="309"/>
      <c r="BH19" s="309"/>
      <c r="BI19" s="309"/>
    </row>
    <row r="20" spans="2:61" ht="30" customHeight="1">
      <c r="B20" s="869" t="str">
        <f t="shared" si="6"/>
        <v/>
      </c>
      <c r="C20" s="869"/>
      <c r="D20" s="327" t="str">
        <f t="shared" si="0"/>
        <v/>
      </c>
      <c r="E20" s="871"/>
      <c r="F20" s="871"/>
      <c r="H20" s="869" t="str">
        <f t="shared" si="7"/>
        <v/>
      </c>
      <c r="I20" s="869"/>
      <c r="J20" s="327" t="str">
        <f t="shared" si="1"/>
        <v/>
      </c>
      <c r="K20" s="846"/>
      <c r="L20" s="847"/>
      <c r="N20" s="869" t="str">
        <f t="shared" si="8"/>
        <v/>
      </c>
      <c r="O20" s="869"/>
      <c r="P20" s="327" t="str">
        <f t="shared" si="2"/>
        <v/>
      </c>
      <c r="Q20" s="846"/>
      <c r="R20" s="847"/>
      <c r="T20" s="869" t="str">
        <f t="shared" si="9"/>
        <v/>
      </c>
      <c r="U20" s="869"/>
      <c r="V20" s="327" t="str">
        <f t="shared" si="3"/>
        <v/>
      </c>
      <c r="W20" s="846"/>
      <c r="X20" s="847"/>
      <c r="Y20" s="313"/>
      <c r="Z20" s="869" t="str">
        <f t="shared" si="10"/>
        <v/>
      </c>
      <c r="AA20" s="869"/>
      <c r="AB20" s="327" t="str">
        <f t="shared" si="4"/>
        <v/>
      </c>
      <c r="AC20" s="846"/>
      <c r="AD20" s="847"/>
      <c r="AE20" s="313"/>
      <c r="AF20" s="869" t="str">
        <f t="shared" si="11"/>
        <v/>
      </c>
      <c r="AG20" s="869"/>
      <c r="AH20" s="327" t="str">
        <f t="shared" si="5"/>
        <v/>
      </c>
      <c r="AI20" s="846"/>
      <c r="AJ20" s="847"/>
      <c r="AK20" s="329"/>
      <c r="AL20" s="328"/>
      <c r="AM20" s="328"/>
      <c r="AN20" s="328"/>
      <c r="AO20" s="309"/>
      <c r="AP20" s="328"/>
      <c r="AQ20" s="79">
        <v>45006</v>
      </c>
      <c r="AR20" s="78" t="s">
        <v>191</v>
      </c>
      <c r="AS20" s="78" t="s">
        <v>192</v>
      </c>
      <c r="AU20" s="309"/>
      <c r="AV20" s="330"/>
      <c r="AW20" s="309"/>
      <c r="AX20" s="309"/>
      <c r="AY20" s="309"/>
      <c r="AZ20" s="309"/>
      <c r="BA20" s="309"/>
      <c r="BB20" s="309"/>
      <c r="BC20" s="309"/>
      <c r="BD20" s="309"/>
      <c r="BE20" s="309"/>
      <c r="BF20" s="309"/>
      <c r="BG20" s="309"/>
      <c r="BH20" s="309"/>
      <c r="BI20" s="309"/>
    </row>
    <row r="21" spans="2:61" ht="30" customHeight="1">
      <c r="B21" s="869" t="str">
        <f t="shared" si="6"/>
        <v/>
      </c>
      <c r="C21" s="869"/>
      <c r="D21" s="327" t="str">
        <f t="shared" si="0"/>
        <v/>
      </c>
      <c r="E21" s="871"/>
      <c r="F21" s="871"/>
      <c r="H21" s="869" t="str">
        <f t="shared" si="7"/>
        <v/>
      </c>
      <c r="I21" s="869"/>
      <c r="J21" s="327" t="str">
        <f t="shared" si="1"/>
        <v/>
      </c>
      <c r="K21" s="846"/>
      <c r="L21" s="847"/>
      <c r="N21" s="869" t="str">
        <f t="shared" si="8"/>
        <v/>
      </c>
      <c r="O21" s="869"/>
      <c r="P21" s="327" t="str">
        <f t="shared" si="2"/>
        <v/>
      </c>
      <c r="Q21" s="846"/>
      <c r="R21" s="847"/>
      <c r="T21" s="869" t="str">
        <f t="shared" si="9"/>
        <v/>
      </c>
      <c r="U21" s="869"/>
      <c r="V21" s="327" t="str">
        <f t="shared" si="3"/>
        <v/>
      </c>
      <c r="W21" s="846"/>
      <c r="X21" s="847"/>
      <c r="Y21" s="313"/>
      <c r="Z21" s="869" t="str">
        <f t="shared" si="10"/>
        <v/>
      </c>
      <c r="AA21" s="869"/>
      <c r="AB21" s="327" t="str">
        <f t="shared" si="4"/>
        <v/>
      </c>
      <c r="AC21" s="846"/>
      <c r="AD21" s="847"/>
      <c r="AE21" s="313"/>
      <c r="AF21" s="869" t="str">
        <f t="shared" si="11"/>
        <v/>
      </c>
      <c r="AG21" s="869"/>
      <c r="AH21" s="327" t="str">
        <f t="shared" si="5"/>
        <v/>
      </c>
      <c r="AI21" s="846"/>
      <c r="AJ21" s="847"/>
      <c r="AK21" s="329"/>
      <c r="AL21" s="328"/>
      <c r="AM21" s="328"/>
      <c r="AN21" s="328"/>
      <c r="AO21" s="309"/>
      <c r="AP21" s="328"/>
      <c r="AQ21" s="79">
        <v>45045</v>
      </c>
      <c r="AR21" s="78" t="s">
        <v>187</v>
      </c>
      <c r="AS21" s="78" t="s">
        <v>193</v>
      </c>
      <c r="AU21" s="309"/>
      <c r="AV21" s="309"/>
      <c r="AW21" s="309"/>
      <c r="AX21" s="309"/>
      <c r="AY21" s="309"/>
      <c r="AZ21" s="309"/>
      <c r="BA21" s="309"/>
      <c r="BB21" s="309"/>
      <c r="BC21" s="309"/>
      <c r="BD21" s="309"/>
      <c r="BE21" s="309"/>
      <c r="BF21" s="309"/>
      <c r="BG21" s="309"/>
      <c r="BH21" s="309"/>
      <c r="BI21" s="309"/>
    </row>
    <row r="22" spans="2:61" ht="30" customHeight="1">
      <c r="B22" s="869" t="str">
        <f t="shared" si="6"/>
        <v/>
      </c>
      <c r="C22" s="869"/>
      <c r="D22" s="327" t="str">
        <f t="shared" si="0"/>
        <v/>
      </c>
      <c r="E22" s="871"/>
      <c r="F22" s="871"/>
      <c r="H22" s="869" t="str">
        <f t="shared" si="7"/>
        <v/>
      </c>
      <c r="I22" s="869"/>
      <c r="J22" s="327" t="str">
        <f t="shared" si="1"/>
        <v/>
      </c>
      <c r="K22" s="846"/>
      <c r="L22" s="847"/>
      <c r="N22" s="869" t="str">
        <f t="shared" si="8"/>
        <v/>
      </c>
      <c r="O22" s="869"/>
      <c r="P22" s="327" t="str">
        <f t="shared" si="2"/>
        <v/>
      </c>
      <c r="Q22" s="846"/>
      <c r="R22" s="847"/>
      <c r="T22" s="869" t="str">
        <f t="shared" si="9"/>
        <v/>
      </c>
      <c r="U22" s="869"/>
      <c r="V22" s="327" t="str">
        <f t="shared" si="3"/>
        <v/>
      </c>
      <c r="W22" s="846"/>
      <c r="X22" s="847"/>
      <c r="Y22" s="313"/>
      <c r="Z22" s="869" t="str">
        <f t="shared" si="10"/>
        <v/>
      </c>
      <c r="AA22" s="869"/>
      <c r="AB22" s="327" t="str">
        <f t="shared" si="4"/>
        <v/>
      </c>
      <c r="AC22" s="846"/>
      <c r="AD22" s="847"/>
      <c r="AE22" s="313"/>
      <c r="AF22" s="869" t="str">
        <f t="shared" si="11"/>
        <v/>
      </c>
      <c r="AG22" s="869"/>
      <c r="AH22" s="327" t="str">
        <f t="shared" si="5"/>
        <v/>
      </c>
      <c r="AI22" s="846"/>
      <c r="AJ22" s="847"/>
      <c r="AK22" s="329"/>
      <c r="AL22" s="328"/>
      <c r="AM22" s="328"/>
      <c r="AN22" s="328"/>
      <c r="AO22" s="309"/>
      <c r="AP22" s="328"/>
      <c r="AQ22" s="79">
        <v>45049</v>
      </c>
      <c r="AR22" s="78" t="s">
        <v>194</v>
      </c>
      <c r="AS22" s="78" t="s">
        <v>195</v>
      </c>
      <c r="AU22" s="309"/>
      <c r="AV22" s="309"/>
      <c r="AW22" s="309"/>
      <c r="AX22" s="309"/>
      <c r="AY22" s="309"/>
      <c r="AZ22" s="309"/>
      <c r="BA22" s="309"/>
      <c r="BB22" s="309"/>
      <c r="BC22" s="309"/>
      <c r="BD22" s="309"/>
      <c r="BE22" s="309"/>
      <c r="BF22" s="309"/>
      <c r="BG22" s="309"/>
      <c r="BH22" s="309"/>
      <c r="BI22" s="309"/>
    </row>
    <row r="23" spans="2:61" ht="30" customHeight="1">
      <c r="B23" s="869" t="str">
        <f t="shared" si="6"/>
        <v/>
      </c>
      <c r="C23" s="869"/>
      <c r="D23" s="327" t="str">
        <f t="shared" si="0"/>
        <v/>
      </c>
      <c r="E23" s="871"/>
      <c r="F23" s="871"/>
      <c r="H23" s="869" t="str">
        <f t="shared" si="7"/>
        <v/>
      </c>
      <c r="I23" s="869"/>
      <c r="J23" s="327" t="str">
        <f t="shared" si="1"/>
        <v/>
      </c>
      <c r="K23" s="846"/>
      <c r="L23" s="847"/>
      <c r="N23" s="869" t="str">
        <f t="shared" si="8"/>
        <v/>
      </c>
      <c r="O23" s="869"/>
      <c r="P23" s="327" t="str">
        <f t="shared" si="2"/>
        <v/>
      </c>
      <c r="Q23" s="846"/>
      <c r="R23" s="847"/>
      <c r="T23" s="869" t="str">
        <f t="shared" si="9"/>
        <v/>
      </c>
      <c r="U23" s="869"/>
      <c r="V23" s="327" t="str">
        <f t="shared" si="3"/>
        <v/>
      </c>
      <c r="W23" s="846"/>
      <c r="X23" s="847"/>
      <c r="Y23" s="313"/>
      <c r="Z23" s="869" t="str">
        <f t="shared" si="10"/>
        <v/>
      </c>
      <c r="AA23" s="869"/>
      <c r="AB23" s="327" t="str">
        <f t="shared" si="4"/>
        <v/>
      </c>
      <c r="AC23" s="846"/>
      <c r="AD23" s="847"/>
      <c r="AE23" s="313"/>
      <c r="AF23" s="869" t="str">
        <f t="shared" si="11"/>
        <v/>
      </c>
      <c r="AG23" s="869"/>
      <c r="AH23" s="327" t="str">
        <f t="shared" si="5"/>
        <v/>
      </c>
      <c r="AI23" s="846"/>
      <c r="AJ23" s="847"/>
      <c r="AK23" s="329"/>
      <c r="AL23" s="328"/>
      <c r="AM23" s="328"/>
      <c r="AN23" s="328"/>
      <c r="AO23" s="309"/>
      <c r="AP23" s="328"/>
      <c r="AQ23" s="79">
        <v>45050</v>
      </c>
      <c r="AR23" s="78" t="s">
        <v>189</v>
      </c>
      <c r="AS23" s="78" t="s">
        <v>196</v>
      </c>
      <c r="AU23" s="309"/>
      <c r="AV23" s="309"/>
      <c r="AW23" s="309"/>
      <c r="AX23" s="309"/>
      <c r="AY23" s="309"/>
      <c r="AZ23" s="309"/>
      <c r="BA23" s="309"/>
      <c r="BB23" s="309"/>
      <c r="BC23" s="309"/>
      <c r="BD23" s="309"/>
      <c r="BE23" s="309"/>
      <c r="BF23" s="309"/>
      <c r="BG23" s="309"/>
      <c r="BH23" s="309"/>
      <c r="BI23" s="309"/>
    </row>
    <row r="24" spans="2:61" ht="30" customHeight="1">
      <c r="B24" s="869" t="str">
        <f t="shared" si="6"/>
        <v/>
      </c>
      <c r="C24" s="869"/>
      <c r="D24" s="327" t="str">
        <f t="shared" si="0"/>
        <v/>
      </c>
      <c r="E24" s="871"/>
      <c r="F24" s="871"/>
      <c r="H24" s="869" t="str">
        <f t="shared" si="7"/>
        <v/>
      </c>
      <c r="I24" s="869"/>
      <c r="J24" s="327" t="str">
        <f t="shared" si="1"/>
        <v/>
      </c>
      <c r="K24" s="846"/>
      <c r="L24" s="847"/>
      <c r="N24" s="869" t="str">
        <f t="shared" si="8"/>
        <v/>
      </c>
      <c r="O24" s="869"/>
      <c r="P24" s="327" t="str">
        <f t="shared" si="2"/>
        <v/>
      </c>
      <c r="Q24" s="846"/>
      <c r="R24" s="847"/>
      <c r="T24" s="869" t="str">
        <f t="shared" si="9"/>
        <v/>
      </c>
      <c r="U24" s="869"/>
      <c r="V24" s="327" t="str">
        <f t="shared" si="3"/>
        <v/>
      </c>
      <c r="W24" s="846"/>
      <c r="X24" s="847"/>
      <c r="Y24" s="313"/>
      <c r="Z24" s="869" t="str">
        <f t="shared" si="10"/>
        <v/>
      </c>
      <c r="AA24" s="869"/>
      <c r="AB24" s="327" t="str">
        <f t="shared" si="4"/>
        <v/>
      </c>
      <c r="AC24" s="846"/>
      <c r="AD24" s="847"/>
      <c r="AE24" s="313"/>
      <c r="AF24" s="869" t="str">
        <f t="shared" si="11"/>
        <v/>
      </c>
      <c r="AG24" s="869"/>
      <c r="AH24" s="327" t="str">
        <f t="shared" si="5"/>
        <v/>
      </c>
      <c r="AI24" s="846"/>
      <c r="AJ24" s="847"/>
      <c r="AK24" s="329"/>
      <c r="AL24" s="328"/>
      <c r="AM24" s="328"/>
      <c r="AN24" s="328"/>
      <c r="AO24" s="309"/>
      <c r="AP24" s="328"/>
      <c r="AQ24" s="79">
        <v>45051</v>
      </c>
      <c r="AR24" s="78" t="s">
        <v>197</v>
      </c>
      <c r="AS24" s="78" t="s">
        <v>198</v>
      </c>
      <c r="AU24" s="309"/>
      <c r="AV24" s="309"/>
      <c r="AW24" s="309"/>
      <c r="AX24" s="309"/>
      <c r="AY24" s="309"/>
      <c r="AZ24" s="309"/>
      <c r="BA24" s="309"/>
      <c r="BB24" s="309"/>
      <c r="BC24" s="309"/>
      <c r="BD24" s="309"/>
      <c r="BE24" s="309"/>
      <c r="BF24" s="309"/>
      <c r="BG24" s="309"/>
      <c r="BH24" s="309"/>
      <c r="BI24" s="309"/>
    </row>
    <row r="25" spans="2:61" ht="30" customHeight="1">
      <c r="B25" s="869" t="str">
        <f t="shared" si="6"/>
        <v/>
      </c>
      <c r="C25" s="869"/>
      <c r="D25" s="327" t="str">
        <f t="shared" si="0"/>
        <v/>
      </c>
      <c r="E25" s="871"/>
      <c r="F25" s="871"/>
      <c r="H25" s="869" t="str">
        <f t="shared" si="7"/>
        <v/>
      </c>
      <c r="I25" s="869"/>
      <c r="J25" s="327" t="str">
        <f t="shared" si="1"/>
        <v/>
      </c>
      <c r="K25" s="846"/>
      <c r="L25" s="847"/>
      <c r="N25" s="869" t="str">
        <f t="shared" si="8"/>
        <v/>
      </c>
      <c r="O25" s="869"/>
      <c r="P25" s="327" t="str">
        <f t="shared" si="2"/>
        <v/>
      </c>
      <c r="Q25" s="846"/>
      <c r="R25" s="847"/>
      <c r="T25" s="869" t="str">
        <f t="shared" si="9"/>
        <v/>
      </c>
      <c r="U25" s="869"/>
      <c r="V25" s="327" t="str">
        <f t="shared" si="3"/>
        <v/>
      </c>
      <c r="W25" s="846"/>
      <c r="X25" s="847"/>
      <c r="Y25" s="313"/>
      <c r="Z25" s="869" t="str">
        <f t="shared" si="10"/>
        <v/>
      </c>
      <c r="AA25" s="869"/>
      <c r="AB25" s="327" t="str">
        <f t="shared" si="4"/>
        <v/>
      </c>
      <c r="AC25" s="846"/>
      <c r="AD25" s="847"/>
      <c r="AE25" s="313"/>
      <c r="AF25" s="869" t="str">
        <f t="shared" si="11"/>
        <v/>
      </c>
      <c r="AG25" s="869"/>
      <c r="AH25" s="327" t="str">
        <f t="shared" si="5"/>
        <v/>
      </c>
      <c r="AI25" s="846"/>
      <c r="AJ25" s="847"/>
      <c r="AK25" s="329"/>
      <c r="AL25" s="328"/>
      <c r="AM25" s="328"/>
      <c r="AN25" s="328"/>
      <c r="AO25" s="309"/>
      <c r="AP25" s="328"/>
      <c r="AQ25" s="79">
        <v>45124</v>
      </c>
      <c r="AR25" s="78" t="s">
        <v>145</v>
      </c>
      <c r="AS25" s="78" t="s">
        <v>199</v>
      </c>
      <c r="AU25" s="309"/>
      <c r="AV25" s="309"/>
      <c r="AW25" s="309"/>
      <c r="AX25" s="309"/>
      <c r="AY25" s="309"/>
      <c r="AZ25" s="309"/>
      <c r="BA25" s="309"/>
      <c r="BB25" s="309"/>
      <c r="BC25" s="309"/>
      <c r="BD25" s="309"/>
      <c r="BE25" s="309"/>
      <c r="BF25" s="309"/>
      <c r="BG25" s="309"/>
      <c r="BH25" s="309"/>
      <c r="BI25" s="309"/>
    </row>
    <row r="26" spans="2:61" ht="30" customHeight="1">
      <c r="B26" s="869" t="str">
        <f t="shared" si="6"/>
        <v/>
      </c>
      <c r="C26" s="869"/>
      <c r="D26" s="327" t="str">
        <f t="shared" si="0"/>
        <v/>
      </c>
      <c r="E26" s="871"/>
      <c r="F26" s="871"/>
      <c r="H26" s="869" t="str">
        <f t="shared" si="7"/>
        <v/>
      </c>
      <c r="I26" s="869"/>
      <c r="J26" s="327" t="str">
        <f t="shared" si="1"/>
        <v/>
      </c>
      <c r="K26" s="846"/>
      <c r="L26" s="847"/>
      <c r="N26" s="869" t="str">
        <f t="shared" si="8"/>
        <v/>
      </c>
      <c r="O26" s="869"/>
      <c r="P26" s="327" t="str">
        <f t="shared" si="2"/>
        <v/>
      </c>
      <c r="Q26" s="846"/>
      <c r="R26" s="847"/>
      <c r="T26" s="869" t="str">
        <f t="shared" si="9"/>
        <v/>
      </c>
      <c r="U26" s="869"/>
      <c r="V26" s="327" t="str">
        <f t="shared" si="3"/>
        <v/>
      </c>
      <c r="W26" s="846"/>
      <c r="X26" s="847"/>
      <c r="Y26" s="313"/>
      <c r="Z26" s="869" t="str">
        <f t="shared" si="10"/>
        <v/>
      </c>
      <c r="AA26" s="869"/>
      <c r="AB26" s="327" t="str">
        <f t="shared" si="4"/>
        <v/>
      </c>
      <c r="AC26" s="846"/>
      <c r="AD26" s="847"/>
      <c r="AE26" s="313"/>
      <c r="AF26" s="869" t="str">
        <f t="shared" si="11"/>
        <v/>
      </c>
      <c r="AG26" s="869"/>
      <c r="AH26" s="327" t="str">
        <f t="shared" si="5"/>
        <v/>
      </c>
      <c r="AI26" s="846"/>
      <c r="AJ26" s="847"/>
      <c r="AK26" s="325"/>
      <c r="AQ26" s="79">
        <v>45149</v>
      </c>
      <c r="AR26" s="78" t="s">
        <v>197</v>
      </c>
      <c r="AS26" s="78" t="s">
        <v>200</v>
      </c>
    </row>
    <row r="27" spans="2:61" ht="30" customHeight="1">
      <c r="B27" s="869" t="str">
        <f t="shared" si="6"/>
        <v/>
      </c>
      <c r="C27" s="869"/>
      <c r="D27" s="327" t="str">
        <f t="shared" si="0"/>
        <v/>
      </c>
      <c r="E27" s="871"/>
      <c r="F27" s="871"/>
      <c r="H27" s="869" t="str">
        <f t="shared" si="7"/>
        <v/>
      </c>
      <c r="I27" s="869"/>
      <c r="J27" s="327" t="str">
        <f t="shared" si="1"/>
        <v/>
      </c>
      <c r="K27" s="846"/>
      <c r="L27" s="847"/>
      <c r="N27" s="869" t="str">
        <f t="shared" si="8"/>
        <v/>
      </c>
      <c r="O27" s="869"/>
      <c r="P27" s="327" t="str">
        <f t="shared" si="2"/>
        <v/>
      </c>
      <c r="Q27" s="846"/>
      <c r="R27" s="847"/>
      <c r="T27" s="869" t="str">
        <f t="shared" si="9"/>
        <v/>
      </c>
      <c r="U27" s="869"/>
      <c r="V27" s="327" t="str">
        <f t="shared" si="3"/>
        <v/>
      </c>
      <c r="W27" s="846"/>
      <c r="X27" s="847"/>
      <c r="Y27" s="313"/>
      <c r="Z27" s="869" t="str">
        <f t="shared" si="10"/>
        <v/>
      </c>
      <c r="AA27" s="869"/>
      <c r="AB27" s="327" t="str">
        <f t="shared" si="4"/>
        <v/>
      </c>
      <c r="AC27" s="846"/>
      <c r="AD27" s="847"/>
      <c r="AE27" s="313"/>
      <c r="AF27" s="869" t="str">
        <f t="shared" si="11"/>
        <v/>
      </c>
      <c r="AG27" s="869"/>
      <c r="AH27" s="327" t="str">
        <f t="shared" si="5"/>
        <v/>
      </c>
      <c r="AI27" s="846"/>
      <c r="AJ27" s="847"/>
      <c r="AK27" s="325"/>
      <c r="AQ27" s="79">
        <v>45187</v>
      </c>
      <c r="AR27" s="78" t="s">
        <v>145</v>
      </c>
      <c r="AS27" s="78" t="s">
        <v>201</v>
      </c>
    </row>
    <row r="28" spans="2:61" ht="30" customHeight="1">
      <c r="B28" s="869" t="str">
        <f t="shared" si="6"/>
        <v/>
      </c>
      <c r="C28" s="869"/>
      <c r="D28" s="327" t="str">
        <f t="shared" si="0"/>
        <v/>
      </c>
      <c r="E28" s="871"/>
      <c r="F28" s="871"/>
      <c r="H28" s="869" t="str">
        <f t="shared" si="7"/>
        <v/>
      </c>
      <c r="I28" s="869"/>
      <c r="J28" s="327" t="str">
        <f t="shared" si="1"/>
        <v/>
      </c>
      <c r="K28" s="846"/>
      <c r="L28" s="847"/>
      <c r="N28" s="869" t="str">
        <f t="shared" si="8"/>
        <v/>
      </c>
      <c r="O28" s="869"/>
      <c r="P28" s="327" t="str">
        <f t="shared" si="2"/>
        <v/>
      </c>
      <c r="Q28" s="846"/>
      <c r="R28" s="847"/>
      <c r="T28" s="869" t="str">
        <f t="shared" si="9"/>
        <v/>
      </c>
      <c r="U28" s="869"/>
      <c r="V28" s="327" t="str">
        <f t="shared" si="3"/>
        <v/>
      </c>
      <c r="W28" s="846"/>
      <c r="X28" s="847"/>
      <c r="Y28" s="313"/>
      <c r="Z28" s="869" t="str">
        <f t="shared" si="10"/>
        <v/>
      </c>
      <c r="AA28" s="869"/>
      <c r="AB28" s="327" t="str">
        <f t="shared" si="4"/>
        <v/>
      </c>
      <c r="AC28" s="846"/>
      <c r="AD28" s="847"/>
      <c r="AE28" s="313"/>
      <c r="AF28" s="869" t="str">
        <f t="shared" si="11"/>
        <v/>
      </c>
      <c r="AG28" s="869"/>
      <c r="AH28" s="327" t="str">
        <f t="shared" si="5"/>
        <v/>
      </c>
      <c r="AI28" s="846"/>
      <c r="AJ28" s="847"/>
      <c r="AK28" s="325"/>
      <c r="AQ28" s="79">
        <v>45192</v>
      </c>
      <c r="AR28" s="78" t="s">
        <v>187</v>
      </c>
      <c r="AS28" s="78" t="s">
        <v>202</v>
      </c>
    </row>
    <row r="29" spans="2:61" ht="30" customHeight="1">
      <c r="B29" s="869" t="str">
        <f t="shared" si="6"/>
        <v/>
      </c>
      <c r="C29" s="869"/>
      <c r="D29" s="327" t="str">
        <f t="shared" si="0"/>
        <v/>
      </c>
      <c r="E29" s="871"/>
      <c r="F29" s="871"/>
      <c r="H29" s="869" t="str">
        <f t="shared" si="7"/>
        <v/>
      </c>
      <c r="I29" s="869"/>
      <c r="J29" s="327" t="str">
        <f t="shared" si="1"/>
        <v/>
      </c>
      <c r="K29" s="846"/>
      <c r="L29" s="847"/>
      <c r="N29" s="869" t="str">
        <f t="shared" si="8"/>
        <v/>
      </c>
      <c r="O29" s="869"/>
      <c r="P29" s="327" t="str">
        <f t="shared" si="2"/>
        <v/>
      </c>
      <c r="Q29" s="846"/>
      <c r="R29" s="847"/>
      <c r="T29" s="869" t="str">
        <f t="shared" si="9"/>
        <v/>
      </c>
      <c r="U29" s="869"/>
      <c r="V29" s="327" t="str">
        <f t="shared" si="3"/>
        <v/>
      </c>
      <c r="W29" s="846"/>
      <c r="X29" s="847"/>
      <c r="Y29" s="313"/>
      <c r="Z29" s="869" t="str">
        <f t="shared" si="10"/>
        <v/>
      </c>
      <c r="AA29" s="869"/>
      <c r="AB29" s="327" t="str">
        <f t="shared" si="4"/>
        <v/>
      </c>
      <c r="AC29" s="846"/>
      <c r="AD29" s="847"/>
      <c r="AE29" s="313"/>
      <c r="AF29" s="869" t="str">
        <f t="shared" si="11"/>
        <v/>
      </c>
      <c r="AG29" s="869"/>
      <c r="AH29" s="327" t="str">
        <f t="shared" si="5"/>
        <v/>
      </c>
      <c r="AI29" s="846"/>
      <c r="AJ29" s="847"/>
      <c r="AK29" s="325"/>
      <c r="AQ29" s="79">
        <v>45208</v>
      </c>
      <c r="AR29" s="78" t="s">
        <v>145</v>
      </c>
      <c r="AS29" s="78" t="s">
        <v>203</v>
      </c>
    </row>
    <row r="30" spans="2:61" ht="30" customHeight="1">
      <c r="B30" s="869" t="str">
        <f t="shared" si="6"/>
        <v/>
      </c>
      <c r="C30" s="869"/>
      <c r="D30" s="327" t="str">
        <f t="shared" si="0"/>
        <v/>
      </c>
      <c r="E30" s="871"/>
      <c r="F30" s="871"/>
      <c r="H30" s="869" t="str">
        <f t="shared" si="7"/>
        <v/>
      </c>
      <c r="I30" s="869"/>
      <c r="J30" s="327" t="str">
        <f t="shared" si="1"/>
        <v/>
      </c>
      <c r="K30" s="846"/>
      <c r="L30" s="847"/>
      <c r="N30" s="869" t="str">
        <f t="shared" si="8"/>
        <v/>
      </c>
      <c r="O30" s="869"/>
      <c r="P30" s="327" t="str">
        <f t="shared" si="2"/>
        <v/>
      </c>
      <c r="Q30" s="846"/>
      <c r="R30" s="847"/>
      <c r="T30" s="869" t="str">
        <f t="shared" si="9"/>
        <v/>
      </c>
      <c r="U30" s="869"/>
      <c r="V30" s="327" t="str">
        <f t="shared" si="3"/>
        <v/>
      </c>
      <c r="W30" s="846"/>
      <c r="X30" s="847"/>
      <c r="Y30" s="313"/>
      <c r="Z30" s="869" t="str">
        <f t="shared" si="10"/>
        <v/>
      </c>
      <c r="AA30" s="869"/>
      <c r="AB30" s="327" t="str">
        <f t="shared" si="4"/>
        <v/>
      </c>
      <c r="AC30" s="846"/>
      <c r="AD30" s="847"/>
      <c r="AE30" s="313"/>
      <c r="AF30" s="869" t="str">
        <f t="shared" si="11"/>
        <v/>
      </c>
      <c r="AG30" s="869"/>
      <c r="AH30" s="327" t="str">
        <f t="shared" si="5"/>
        <v/>
      </c>
      <c r="AI30" s="846"/>
      <c r="AJ30" s="847"/>
      <c r="AK30" s="325"/>
      <c r="AQ30" s="79">
        <v>45233</v>
      </c>
      <c r="AR30" s="78" t="s">
        <v>197</v>
      </c>
      <c r="AS30" s="78" t="s">
        <v>204</v>
      </c>
    </row>
    <row r="31" spans="2:61" ht="30" customHeight="1">
      <c r="B31" s="869" t="str">
        <f t="shared" si="6"/>
        <v/>
      </c>
      <c r="C31" s="869"/>
      <c r="D31" s="327" t="str">
        <f t="shared" si="0"/>
        <v/>
      </c>
      <c r="E31" s="871"/>
      <c r="F31" s="871"/>
      <c r="H31" s="869" t="str">
        <f t="shared" si="7"/>
        <v/>
      </c>
      <c r="I31" s="869"/>
      <c r="J31" s="327" t="str">
        <f t="shared" si="1"/>
        <v/>
      </c>
      <c r="K31" s="846"/>
      <c r="L31" s="847"/>
      <c r="N31" s="869" t="str">
        <f t="shared" si="8"/>
        <v/>
      </c>
      <c r="O31" s="869"/>
      <c r="P31" s="327" t="str">
        <f t="shared" si="2"/>
        <v/>
      </c>
      <c r="Q31" s="846"/>
      <c r="R31" s="847"/>
      <c r="T31" s="869" t="str">
        <f t="shared" si="9"/>
        <v/>
      </c>
      <c r="U31" s="869"/>
      <c r="V31" s="327" t="str">
        <f t="shared" si="3"/>
        <v/>
      </c>
      <c r="W31" s="846"/>
      <c r="X31" s="847"/>
      <c r="Y31" s="313"/>
      <c r="Z31" s="869" t="str">
        <f t="shared" si="10"/>
        <v/>
      </c>
      <c r="AA31" s="869"/>
      <c r="AB31" s="327" t="str">
        <f t="shared" si="4"/>
        <v/>
      </c>
      <c r="AC31" s="846"/>
      <c r="AD31" s="847"/>
      <c r="AE31" s="313"/>
      <c r="AF31" s="869" t="str">
        <f t="shared" si="11"/>
        <v/>
      </c>
      <c r="AG31" s="869"/>
      <c r="AH31" s="327" t="str">
        <f t="shared" si="5"/>
        <v/>
      </c>
      <c r="AI31" s="846"/>
      <c r="AJ31" s="847"/>
      <c r="AK31" s="325"/>
      <c r="AQ31" s="79">
        <v>45253</v>
      </c>
      <c r="AR31" s="78" t="s">
        <v>189</v>
      </c>
      <c r="AS31" s="78" t="s">
        <v>205</v>
      </c>
    </row>
    <row r="32" spans="2:61" ht="30" customHeight="1">
      <c r="B32" s="869" t="str">
        <f t="shared" si="6"/>
        <v/>
      </c>
      <c r="C32" s="869"/>
      <c r="D32" s="327" t="str">
        <f t="shared" si="0"/>
        <v/>
      </c>
      <c r="E32" s="871"/>
      <c r="F32" s="871"/>
      <c r="H32" s="869" t="str">
        <f t="shared" si="7"/>
        <v/>
      </c>
      <c r="I32" s="869"/>
      <c r="J32" s="327" t="str">
        <f t="shared" si="1"/>
        <v/>
      </c>
      <c r="K32" s="846"/>
      <c r="L32" s="847"/>
      <c r="N32" s="869" t="str">
        <f t="shared" si="8"/>
        <v/>
      </c>
      <c r="O32" s="869"/>
      <c r="P32" s="327" t="str">
        <f t="shared" si="2"/>
        <v/>
      </c>
      <c r="Q32" s="846"/>
      <c r="R32" s="847"/>
      <c r="T32" s="869" t="str">
        <f t="shared" si="9"/>
        <v/>
      </c>
      <c r="U32" s="869"/>
      <c r="V32" s="327" t="str">
        <f t="shared" si="3"/>
        <v/>
      </c>
      <c r="W32" s="846"/>
      <c r="X32" s="847"/>
      <c r="Y32" s="313"/>
      <c r="Z32" s="869" t="str">
        <f t="shared" si="10"/>
        <v/>
      </c>
      <c r="AA32" s="869"/>
      <c r="AB32" s="327" t="str">
        <f t="shared" si="4"/>
        <v/>
      </c>
      <c r="AC32" s="846"/>
      <c r="AD32" s="847"/>
      <c r="AE32" s="313"/>
      <c r="AF32" s="869" t="str">
        <f t="shared" si="11"/>
        <v/>
      </c>
      <c r="AG32" s="869"/>
      <c r="AH32" s="327" t="str">
        <f t="shared" si="5"/>
        <v/>
      </c>
      <c r="AI32" s="846"/>
      <c r="AJ32" s="847"/>
      <c r="AK32" s="325"/>
      <c r="AQ32" s="79">
        <v>45292</v>
      </c>
      <c r="AR32" s="78" t="s">
        <v>206</v>
      </c>
      <c r="AS32" s="78" t="s">
        <v>207</v>
      </c>
    </row>
    <row r="33" spans="2:45" ht="30" customHeight="1">
      <c r="B33" s="869" t="str">
        <f t="shared" si="6"/>
        <v/>
      </c>
      <c r="C33" s="869"/>
      <c r="D33" s="327" t="str">
        <f t="shared" si="0"/>
        <v/>
      </c>
      <c r="E33" s="871"/>
      <c r="F33" s="871"/>
      <c r="H33" s="869" t="str">
        <f t="shared" si="7"/>
        <v/>
      </c>
      <c r="I33" s="869"/>
      <c r="J33" s="327" t="str">
        <f t="shared" si="1"/>
        <v/>
      </c>
      <c r="K33" s="846"/>
      <c r="L33" s="847"/>
      <c r="N33" s="869" t="str">
        <f t="shared" si="8"/>
        <v/>
      </c>
      <c r="O33" s="869"/>
      <c r="P33" s="327" t="str">
        <f t="shared" si="2"/>
        <v/>
      </c>
      <c r="Q33" s="846"/>
      <c r="R33" s="847"/>
      <c r="T33" s="869" t="str">
        <f t="shared" si="9"/>
        <v/>
      </c>
      <c r="U33" s="869"/>
      <c r="V33" s="327" t="str">
        <f t="shared" si="3"/>
        <v/>
      </c>
      <c r="W33" s="846"/>
      <c r="X33" s="847"/>
      <c r="Y33" s="313"/>
      <c r="Z33" s="869" t="str">
        <f t="shared" si="10"/>
        <v/>
      </c>
      <c r="AA33" s="869"/>
      <c r="AB33" s="327" t="str">
        <f t="shared" si="4"/>
        <v/>
      </c>
      <c r="AC33" s="846"/>
      <c r="AD33" s="847"/>
      <c r="AE33" s="313"/>
      <c r="AF33" s="869" t="str">
        <f t="shared" si="11"/>
        <v/>
      </c>
      <c r="AG33" s="869"/>
      <c r="AH33" s="327" t="str">
        <f t="shared" si="5"/>
        <v/>
      </c>
      <c r="AI33" s="846"/>
      <c r="AJ33" s="847"/>
      <c r="AK33" s="325"/>
      <c r="AQ33" s="79">
        <v>45299</v>
      </c>
      <c r="AR33" s="78" t="s">
        <v>145</v>
      </c>
      <c r="AS33" s="78" t="s">
        <v>186</v>
      </c>
    </row>
    <row r="34" spans="2:45" ht="30" customHeight="1">
      <c r="B34" s="869" t="str">
        <f t="shared" si="6"/>
        <v/>
      </c>
      <c r="C34" s="869"/>
      <c r="D34" s="327" t="str">
        <f t="shared" si="0"/>
        <v/>
      </c>
      <c r="E34" s="871"/>
      <c r="F34" s="871"/>
      <c r="H34" s="869" t="str">
        <f t="shared" si="7"/>
        <v/>
      </c>
      <c r="I34" s="869"/>
      <c r="J34" s="327" t="str">
        <f t="shared" si="1"/>
        <v/>
      </c>
      <c r="K34" s="846"/>
      <c r="L34" s="847"/>
      <c r="N34" s="869" t="str">
        <f t="shared" si="8"/>
        <v/>
      </c>
      <c r="O34" s="869"/>
      <c r="P34" s="327" t="str">
        <f t="shared" si="2"/>
        <v/>
      </c>
      <c r="Q34" s="846"/>
      <c r="R34" s="847"/>
      <c r="T34" s="869" t="str">
        <f t="shared" si="9"/>
        <v/>
      </c>
      <c r="U34" s="869"/>
      <c r="V34" s="327" t="str">
        <f t="shared" si="3"/>
        <v/>
      </c>
      <c r="W34" s="846"/>
      <c r="X34" s="847"/>
      <c r="Y34" s="313"/>
      <c r="Z34" s="869" t="str">
        <f t="shared" si="10"/>
        <v/>
      </c>
      <c r="AA34" s="869"/>
      <c r="AB34" s="327" t="str">
        <f t="shared" si="4"/>
        <v/>
      </c>
      <c r="AC34" s="846"/>
      <c r="AD34" s="847"/>
      <c r="AE34" s="313"/>
      <c r="AF34" s="869" t="str">
        <f t="shared" si="11"/>
        <v/>
      </c>
      <c r="AG34" s="869"/>
      <c r="AH34" s="327" t="str">
        <f t="shared" si="5"/>
        <v/>
      </c>
      <c r="AI34" s="846"/>
      <c r="AJ34" s="847"/>
      <c r="AK34" s="325"/>
      <c r="AQ34" s="79">
        <v>45333</v>
      </c>
      <c r="AR34" s="78" t="s">
        <v>144</v>
      </c>
      <c r="AS34" s="78" t="s">
        <v>188</v>
      </c>
    </row>
    <row r="35" spans="2:45" ht="30" customHeight="1">
      <c r="B35" s="869" t="str">
        <f t="shared" si="6"/>
        <v/>
      </c>
      <c r="C35" s="869"/>
      <c r="D35" s="327" t="str">
        <f t="shared" si="0"/>
        <v/>
      </c>
      <c r="E35" s="871"/>
      <c r="F35" s="871"/>
      <c r="H35" s="869" t="str">
        <f t="shared" si="7"/>
        <v/>
      </c>
      <c r="I35" s="869"/>
      <c r="J35" s="327" t="str">
        <f t="shared" si="1"/>
        <v/>
      </c>
      <c r="K35" s="846"/>
      <c r="L35" s="847"/>
      <c r="N35" s="869" t="str">
        <f t="shared" si="8"/>
        <v/>
      </c>
      <c r="O35" s="869"/>
      <c r="P35" s="327" t="str">
        <f t="shared" si="2"/>
        <v/>
      </c>
      <c r="Q35" s="846"/>
      <c r="R35" s="847"/>
      <c r="T35" s="869" t="str">
        <f t="shared" si="9"/>
        <v/>
      </c>
      <c r="U35" s="869"/>
      <c r="V35" s="327" t="str">
        <f t="shared" si="3"/>
        <v/>
      </c>
      <c r="W35" s="846"/>
      <c r="X35" s="847"/>
      <c r="Y35" s="313"/>
      <c r="Z35" s="869" t="str">
        <f t="shared" si="10"/>
        <v/>
      </c>
      <c r="AA35" s="869"/>
      <c r="AB35" s="327" t="str">
        <f t="shared" si="4"/>
        <v/>
      </c>
      <c r="AC35" s="846"/>
      <c r="AD35" s="847"/>
      <c r="AE35" s="313"/>
      <c r="AF35" s="869" t="str">
        <f t="shared" si="11"/>
        <v/>
      </c>
      <c r="AG35" s="869"/>
      <c r="AH35" s="327" t="str">
        <f t="shared" si="5"/>
        <v/>
      </c>
      <c r="AI35" s="846"/>
      <c r="AJ35" s="847"/>
      <c r="AK35" s="325"/>
      <c r="AQ35" s="79">
        <v>45334</v>
      </c>
      <c r="AR35" s="78" t="s">
        <v>145</v>
      </c>
      <c r="AS35" s="78" t="s">
        <v>208</v>
      </c>
    </row>
    <row r="36" spans="2:45" ht="30" customHeight="1">
      <c r="B36" s="869" t="str">
        <f t="shared" si="6"/>
        <v/>
      </c>
      <c r="C36" s="869"/>
      <c r="D36" s="327" t="str">
        <f t="shared" si="0"/>
        <v/>
      </c>
      <c r="E36" s="871"/>
      <c r="F36" s="871"/>
      <c r="H36" s="869" t="str">
        <f t="shared" si="7"/>
        <v/>
      </c>
      <c r="I36" s="869"/>
      <c r="J36" s="327" t="str">
        <f t="shared" si="1"/>
        <v/>
      </c>
      <c r="K36" s="846"/>
      <c r="L36" s="847"/>
      <c r="N36" s="869" t="str">
        <f t="shared" si="8"/>
        <v/>
      </c>
      <c r="O36" s="869"/>
      <c r="P36" s="327" t="str">
        <f t="shared" si="2"/>
        <v/>
      </c>
      <c r="Q36" s="846"/>
      <c r="R36" s="847"/>
      <c r="T36" s="869" t="str">
        <f t="shared" si="9"/>
        <v/>
      </c>
      <c r="U36" s="869"/>
      <c r="V36" s="327" t="str">
        <f t="shared" si="3"/>
        <v/>
      </c>
      <c r="W36" s="846"/>
      <c r="X36" s="847"/>
      <c r="Y36" s="313"/>
      <c r="Z36" s="869" t="str">
        <f t="shared" si="10"/>
        <v/>
      </c>
      <c r="AA36" s="869"/>
      <c r="AB36" s="327" t="str">
        <f t="shared" si="4"/>
        <v/>
      </c>
      <c r="AC36" s="846"/>
      <c r="AD36" s="847"/>
      <c r="AE36" s="313"/>
      <c r="AF36" s="869" t="str">
        <f t="shared" si="11"/>
        <v/>
      </c>
      <c r="AG36" s="869"/>
      <c r="AH36" s="327" t="str">
        <f t="shared" si="5"/>
        <v/>
      </c>
      <c r="AI36" s="846"/>
      <c r="AJ36" s="847"/>
      <c r="AK36" s="325"/>
      <c r="AQ36" s="79">
        <v>45345</v>
      </c>
      <c r="AR36" s="78" t="s">
        <v>197</v>
      </c>
      <c r="AS36" s="78" t="s">
        <v>190</v>
      </c>
    </row>
    <row r="37" spans="2:45" ht="30" customHeight="1">
      <c r="B37" s="869" t="str">
        <f t="shared" si="6"/>
        <v/>
      </c>
      <c r="C37" s="869"/>
      <c r="D37" s="327" t="str">
        <f t="shared" si="0"/>
        <v/>
      </c>
      <c r="E37" s="871"/>
      <c r="F37" s="871"/>
      <c r="H37" s="869" t="str">
        <f t="shared" si="7"/>
        <v/>
      </c>
      <c r="I37" s="869"/>
      <c r="J37" s="327" t="str">
        <f t="shared" si="1"/>
        <v/>
      </c>
      <c r="K37" s="846"/>
      <c r="L37" s="847"/>
      <c r="N37" s="869" t="str">
        <f t="shared" si="8"/>
        <v/>
      </c>
      <c r="O37" s="869"/>
      <c r="P37" s="327" t="str">
        <f t="shared" si="2"/>
        <v/>
      </c>
      <c r="Q37" s="846"/>
      <c r="R37" s="847"/>
      <c r="T37" s="869" t="str">
        <f t="shared" si="9"/>
        <v/>
      </c>
      <c r="U37" s="869"/>
      <c r="V37" s="327" t="str">
        <f t="shared" si="3"/>
        <v/>
      </c>
      <c r="W37" s="846"/>
      <c r="X37" s="847"/>
      <c r="Y37" s="313"/>
      <c r="Z37" s="869" t="str">
        <f t="shared" si="10"/>
        <v/>
      </c>
      <c r="AA37" s="869"/>
      <c r="AB37" s="327" t="str">
        <f t="shared" si="4"/>
        <v/>
      </c>
      <c r="AC37" s="846"/>
      <c r="AD37" s="847"/>
      <c r="AE37" s="313"/>
      <c r="AF37" s="869" t="str">
        <f t="shared" si="11"/>
        <v/>
      </c>
      <c r="AG37" s="869"/>
      <c r="AH37" s="327" t="str">
        <f t="shared" si="5"/>
        <v/>
      </c>
      <c r="AI37" s="846"/>
      <c r="AJ37" s="847"/>
      <c r="AK37" s="325"/>
      <c r="AQ37" s="79">
        <v>45371</v>
      </c>
      <c r="AR37" s="78" t="s">
        <v>194</v>
      </c>
      <c r="AS37" s="78" t="s">
        <v>192</v>
      </c>
    </row>
    <row r="38" spans="2:45" ht="30" customHeight="1">
      <c r="B38" s="869" t="str">
        <f t="shared" si="6"/>
        <v/>
      </c>
      <c r="C38" s="869"/>
      <c r="D38" s="327" t="str">
        <f t="shared" si="0"/>
        <v/>
      </c>
      <c r="E38" s="871"/>
      <c r="F38" s="871"/>
      <c r="H38" s="869" t="str">
        <f t="shared" si="7"/>
        <v/>
      </c>
      <c r="I38" s="869"/>
      <c r="J38" s="327" t="str">
        <f t="shared" si="1"/>
        <v/>
      </c>
      <c r="K38" s="846"/>
      <c r="L38" s="847"/>
      <c r="N38" s="869" t="str">
        <f t="shared" si="8"/>
        <v/>
      </c>
      <c r="O38" s="869"/>
      <c r="P38" s="327" t="str">
        <f t="shared" si="2"/>
        <v/>
      </c>
      <c r="Q38" s="846"/>
      <c r="R38" s="847"/>
      <c r="T38" s="869" t="str">
        <f t="shared" si="9"/>
        <v/>
      </c>
      <c r="U38" s="869"/>
      <c r="V38" s="327" t="str">
        <f t="shared" si="3"/>
        <v/>
      </c>
      <c r="W38" s="846"/>
      <c r="X38" s="847"/>
      <c r="Y38" s="313"/>
      <c r="Z38" s="869" t="str">
        <f t="shared" si="10"/>
        <v/>
      </c>
      <c r="AA38" s="869"/>
      <c r="AB38" s="327" t="str">
        <f t="shared" si="4"/>
        <v/>
      </c>
      <c r="AC38" s="846"/>
      <c r="AD38" s="847"/>
      <c r="AE38" s="313"/>
      <c r="AF38" s="869" t="str">
        <f t="shared" si="11"/>
        <v/>
      </c>
      <c r="AG38" s="869"/>
      <c r="AH38" s="327" t="str">
        <f t="shared" si="5"/>
        <v/>
      </c>
      <c r="AI38" s="846"/>
      <c r="AJ38" s="847"/>
      <c r="AK38" s="325"/>
      <c r="AQ38" s="79">
        <v>45411</v>
      </c>
      <c r="AR38" s="78" t="s">
        <v>145</v>
      </c>
      <c r="AS38" s="78" t="s">
        <v>193</v>
      </c>
    </row>
    <row r="39" spans="2:45" ht="30" customHeight="1">
      <c r="B39" s="869" t="str">
        <f t="shared" si="6"/>
        <v/>
      </c>
      <c r="C39" s="869"/>
      <c r="D39" s="327" t="str">
        <f t="shared" si="0"/>
        <v/>
      </c>
      <c r="E39" s="871"/>
      <c r="F39" s="871"/>
      <c r="H39" s="869" t="str">
        <f t="shared" si="7"/>
        <v/>
      </c>
      <c r="I39" s="869"/>
      <c r="J39" s="327" t="str">
        <f t="shared" si="1"/>
        <v/>
      </c>
      <c r="K39" s="846"/>
      <c r="L39" s="847"/>
      <c r="N39" s="869" t="str">
        <f t="shared" si="8"/>
        <v/>
      </c>
      <c r="O39" s="869"/>
      <c r="P39" s="327" t="str">
        <f t="shared" si="2"/>
        <v/>
      </c>
      <c r="Q39" s="846"/>
      <c r="R39" s="847"/>
      <c r="T39" s="869" t="str">
        <f t="shared" si="9"/>
        <v/>
      </c>
      <c r="U39" s="869"/>
      <c r="V39" s="327" t="str">
        <f t="shared" si="3"/>
        <v/>
      </c>
      <c r="W39" s="846"/>
      <c r="X39" s="847"/>
      <c r="Y39" s="313"/>
      <c r="Z39" s="869" t="str">
        <f t="shared" si="10"/>
        <v/>
      </c>
      <c r="AA39" s="869"/>
      <c r="AB39" s="327" t="str">
        <f t="shared" si="4"/>
        <v/>
      </c>
      <c r="AC39" s="846"/>
      <c r="AD39" s="847"/>
      <c r="AE39" s="313"/>
      <c r="AF39" s="869" t="str">
        <f t="shared" si="11"/>
        <v/>
      </c>
      <c r="AG39" s="869"/>
      <c r="AH39" s="327" t="str">
        <f t="shared" si="5"/>
        <v/>
      </c>
      <c r="AI39" s="846"/>
      <c r="AJ39" s="847"/>
      <c r="AK39" s="325"/>
      <c r="AQ39" s="79">
        <v>45415</v>
      </c>
      <c r="AR39" s="78" t="s">
        <v>197</v>
      </c>
      <c r="AS39" s="78" t="s">
        <v>195</v>
      </c>
    </row>
    <row r="40" spans="2:45" ht="30" customHeight="1">
      <c r="B40" s="869" t="str">
        <f t="shared" si="6"/>
        <v/>
      </c>
      <c r="C40" s="869"/>
      <c r="D40" s="327" t="str">
        <f t="shared" si="0"/>
        <v/>
      </c>
      <c r="E40" s="871"/>
      <c r="F40" s="871"/>
      <c r="H40" s="869" t="str">
        <f t="shared" si="7"/>
        <v/>
      </c>
      <c r="I40" s="869"/>
      <c r="J40" s="327" t="str">
        <f t="shared" si="1"/>
        <v/>
      </c>
      <c r="K40" s="846"/>
      <c r="L40" s="847"/>
      <c r="N40" s="869" t="str">
        <f t="shared" si="8"/>
        <v/>
      </c>
      <c r="O40" s="869"/>
      <c r="P40" s="327" t="str">
        <f t="shared" si="2"/>
        <v/>
      </c>
      <c r="Q40" s="846"/>
      <c r="R40" s="847"/>
      <c r="T40" s="869" t="str">
        <f t="shared" si="9"/>
        <v/>
      </c>
      <c r="U40" s="869"/>
      <c r="V40" s="327" t="str">
        <f t="shared" si="3"/>
        <v/>
      </c>
      <c r="W40" s="846"/>
      <c r="X40" s="847"/>
      <c r="Y40" s="313"/>
      <c r="Z40" s="869" t="str">
        <f t="shared" si="10"/>
        <v/>
      </c>
      <c r="AA40" s="869"/>
      <c r="AB40" s="327" t="str">
        <f t="shared" si="4"/>
        <v/>
      </c>
      <c r="AC40" s="846"/>
      <c r="AD40" s="847"/>
      <c r="AE40" s="313"/>
      <c r="AF40" s="869" t="str">
        <f t="shared" si="11"/>
        <v/>
      </c>
      <c r="AG40" s="869"/>
      <c r="AH40" s="327" t="str">
        <f t="shared" si="5"/>
        <v/>
      </c>
      <c r="AI40" s="846"/>
      <c r="AJ40" s="847"/>
      <c r="AK40" s="325"/>
      <c r="AQ40" s="79">
        <v>45416</v>
      </c>
      <c r="AR40" s="78" t="s">
        <v>187</v>
      </c>
      <c r="AS40" s="78" t="s">
        <v>196</v>
      </c>
    </row>
    <row r="41" spans="2:45" ht="30" customHeight="1">
      <c r="B41" s="869" t="str">
        <f t="shared" si="6"/>
        <v/>
      </c>
      <c r="C41" s="869"/>
      <c r="D41" s="327" t="str">
        <f t="shared" si="0"/>
        <v/>
      </c>
      <c r="E41" s="871"/>
      <c r="F41" s="871"/>
      <c r="H41" s="869" t="str">
        <f t="shared" si="7"/>
        <v/>
      </c>
      <c r="I41" s="869"/>
      <c r="J41" s="327" t="str">
        <f t="shared" si="1"/>
        <v/>
      </c>
      <c r="K41" s="846"/>
      <c r="L41" s="847"/>
      <c r="N41" s="869" t="str">
        <f t="shared" si="8"/>
        <v/>
      </c>
      <c r="O41" s="869"/>
      <c r="P41" s="327" t="str">
        <f t="shared" si="2"/>
        <v/>
      </c>
      <c r="Q41" s="846"/>
      <c r="R41" s="847"/>
      <c r="T41" s="869" t="str">
        <f t="shared" si="9"/>
        <v/>
      </c>
      <c r="U41" s="869"/>
      <c r="V41" s="327" t="str">
        <f t="shared" si="3"/>
        <v/>
      </c>
      <c r="W41" s="846"/>
      <c r="X41" s="847"/>
      <c r="Y41" s="313"/>
      <c r="Z41" s="869" t="str">
        <f t="shared" si="10"/>
        <v/>
      </c>
      <c r="AA41" s="869"/>
      <c r="AB41" s="327" t="str">
        <f t="shared" si="4"/>
        <v/>
      </c>
      <c r="AC41" s="846"/>
      <c r="AD41" s="847"/>
      <c r="AE41" s="313"/>
      <c r="AF41" s="869" t="str">
        <f t="shared" si="11"/>
        <v/>
      </c>
      <c r="AG41" s="869"/>
      <c r="AH41" s="327" t="str">
        <f t="shared" si="5"/>
        <v/>
      </c>
      <c r="AI41" s="846"/>
      <c r="AJ41" s="847"/>
      <c r="AK41" s="325"/>
      <c r="AQ41" s="79">
        <v>45417</v>
      </c>
      <c r="AR41" s="78" t="s">
        <v>144</v>
      </c>
      <c r="AS41" s="78" t="s">
        <v>198</v>
      </c>
    </row>
    <row r="42" spans="2:45" ht="30" customHeight="1">
      <c r="B42" s="869" t="str">
        <f t="shared" si="6"/>
        <v/>
      </c>
      <c r="C42" s="869"/>
      <c r="D42" s="327" t="str">
        <f t="shared" si="0"/>
        <v/>
      </c>
      <c r="E42" s="871"/>
      <c r="F42" s="871"/>
      <c r="H42" s="869" t="str">
        <f t="shared" si="7"/>
        <v/>
      </c>
      <c r="I42" s="869"/>
      <c r="J42" s="327" t="str">
        <f t="shared" si="1"/>
        <v/>
      </c>
      <c r="K42" s="846"/>
      <c r="L42" s="847"/>
      <c r="N42" s="869" t="str">
        <f t="shared" si="8"/>
        <v/>
      </c>
      <c r="O42" s="869"/>
      <c r="P42" s="327" t="str">
        <f t="shared" si="2"/>
        <v/>
      </c>
      <c r="Q42" s="846"/>
      <c r="R42" s="847"/>
      <c r="T42" s="869" t="str">
        <f t="shared" si="9"/>
        <v/>
      </c>
      <c r="U42" s="869"/>
      <c r="V42" s="327" t="str">
        <f t="shared" si="3"/>
        <v/>
      </c>
      <c r="W42" s="846"/>
      <c r="X42" s="847"/>
      <c r="Y42" s="313"/>
      <c r="Z42" s="869" t="str">
        <f t="shared" si="10"/>
        <v/>
      </c>
      <c r="AA42" s="869"/>
      <c r="AB42" s="327" t="str">
        <f t="shared" si="4"/>
        <v/>
      </c>
      <c r="AC42" s="846"/>
      <c r="AD42" s="847"/>
      <c r="AE42" s="313"/>
      <c r="AF42" s="869" t="str">
        <f t="shared" si="11"/>
        <v/>
      </c>
      <c r="AG42" s="869"/>
      <c r="AH42" s="327" t="str">
        <f t="shared" si="5"/>
        <v/>
      </c>
      <c r="AI42" s="846"/>
      <c r="AJ42" s="847"/>
      <c r="AK42" s="325"/>
      <c r="AQ42" s="79">
        <v>45418</v>
      </c>
      <c r="AR42" s="78" t="s">
        <v>145</v>
      </c>
      <c r="AS42" s="78" t="s">
        <v>208</v>
      </c>
    </row>
    <row r="43" spans="2:45" ht="30" customHeight="1">
      <c r="B43" s="869" t="str">
        <f t="shared" si="6"/>
        <v/>
      </c>
      <c r="C43" s="869"/>
      <c r="D43" s="327" t="str">
        <f t="shared" si="0"/>
        <v/>
      </c>
      <c r="E43" s="871"/>
      <c r="F43" s="871"/>
      <c r="H43" s="869" t="str">
        <f t="shared" si="7"/>
        <v/>
      </c>
      <c r="I43" s="869"/>
      <c r="J43" s="327" t="str">
        <f t="shared" si="1"/>
        <v/>
      </c>
      <c r="K43" s="846"/>
      <c r="L43" s="847"/>
      <c r="N43" s="869" t="str">
        <f t="shared" si="8"/>
        <v/>
      </c>
      <c r="O43" s="869"/>
      <c r="P43" s="327" t="str">
        <f t="shared" si="2"/>
        <v/>
      </c>
      <c r="Q43" s="846"/>
      <c r="R43" s="847"/>
      <c r="T43" s="869" t="str">
        <f t="shared" si="9"/>
        <v/>
      </c>
      <c r="U43" s="869"/>
      <c r="V43" s="327" t="str">
        <f t="shared" si="3"/>
        <v/>
      </c>
      <c r="W43" s="846"/>
      <c r="X43" s="847"/>
      <c r="Y43" s="313"/>
      <c r="Z43" s="869" t="str">
        <f t="shared" si="10"/>
        <v/>
      </c>
      <c r="AA43" s="869"/>
      <c r="AB43" s="327" t="str">
        <f t="shared" si="4"/>
        <v/>
      </c>
      <c r="AC43" s="846"/>
      <c r="AD43" s="847"/>
      <c r="AE43" s="313"/>
      <c r="AF43" s="869" t="str">
        <f t="shared" si="11"/>
        <v/>
      </c>
      <c r="AG43" s="869"/>
      <c r="AH43" s="327" t="str">
        <f t="shared" si="5"/>
        <v/>
      </c>
      <c r="AI43" s="846"/>
      <c r="AJ43" s="847"/>
      <c r="AK43" s="325"/>
      <c r="AQ43" s="79">
        <v>45488</v>
      </c>
      <c r="AR43" s="78" t="s">
        <v>145</v>
      </c>
      <c r="AS43" s="78" t="s">
        <v>199</v>
      </c>
    </row>
    <row r="44" spans="2:45" ht="30" customHeight="1">
      <c r="B44" s="869" t="str">
        <f t="shared" si="6"/>
        <v/>
      </c>
      <c r="C44" s="869"/>
      <c r="D44" s="327" t="str">
        <f t="shared" si="0"/>
        <v/>
      </c>
      <c r="E44" s="871"/>
      <c r="F44" s="871"/>
      <c r="H44" s="869" t="str">
        <f t="shared" si="7"/>
        <v/>
      </c>
      <c r="I44" s="869"/>
      <c r="J44" s="327" t="str">
        <f t="shared" si="1"/>
        <v/>
      </c>
      <c r="K44" s="846"/>
      <c r="L44" s="847"/>
      <c r="N44" s="869" t="str">
        <f t="shared" si="8"/>
        <v/>
      </c>
      <c r="O44" s="869"/>
      <c r="P44" s="327" t="str">
        <f t="shared" si="2"/>
        <v/>
      </c>
      <c r="Q44" s="846"/>
      <c r="R44" s="847"/>
      <c r="T44" s="869" t="str">
        <f t="shared" si="9"/>
        <v/>
      </c>
      <c r="U44" s="869"/>
      <c r="V44" s="327" t="str">
        <f t="shared" si="3"/>
        <v/>
      </c>
      <c r="W44" s="846"/>
      <c r="X44" s="847"/>
      <c r="Y44" s="313"/>
      <c r="Z44" s="869" t="str">
        <f t="shared" si="10"/>
        <v/>
      </c>
      <c r="AA44" s="869"/>
      <c r="AB44" s="327" t="str">
        <f t="shared" si="4"/>
        <v/>
      </c>
      <c r="AC44" s="846"/>
      <c r="AD44" s="847"/>
      <c r="AE44" s="313"/>
      <c r="AF44" s="869" t="str">
        <f t="shared" si="11"/>
        <v/>
      </c>
      <c r="AG44" s="869"/>
      <c r="AH44" s="327" t="str">
        <f t="shared" si="5"/>
        <v/>
      </c>
      <c r="AI44" s="846"/>
      <c r="AJ44" s="847"/>
      <c r="AK44" s="325"/>
      <c r="AQ44" s="79">
        <v>45515</v>
      </c>
      <c r="AR44" s="78" t="s">
        <v>144</v>
      </c>
      <c r="AS44" s="78" t="s">
        <v>200</v>
      </c>
    </row>
    <row r="45" spans="2:45" ht="30" customHeight="1">
      <c r="B45" s="869" t="str">
        <f>IFERROR(IF(AND(C$14=6,E$14=2),B44+1,IF(E$14=2,"",B44+1)),"")</f>
        <v/>
      </c>
      <c r="C45" s="869"/>
      <c r="D45" s="327" t="str">
        <f t="shared" si="0"/>
        <v/>
      </c>
      <c r="E45" s="871"/>
      <c r="F45" s="871"/>
      <c r="H45" s="848" t="str">
        <f>IFERROR(IF(AND(I$14=6,K$14=2),H44+1,IF(K$14=2,"",H44+1)),"")</f>
        <v/>
      </c>
      <c r="I45" s="849"/>
      <c r="J45" s="327" t="str">
        <f t="shared" si="1"/>
        <v/>
      </c>
      <c r="K45" s="846"/>
      <c r="L45" s="847"/>
      <c r="N45" s="848" t="str">
        <f>IFERROR(IF(AND(O$14=6,Q$14=2),N44+1,IF(Q$14=2,"",N44+1)),"")</f>
        <v/>
      </c>
      <c r="O45" s="849"/>
      <c r="P45" s="327" t="str">
        <f t="shared" si="2"/>
        <v/>
      </c>
      <c r="Q45" s="846"/>
      <c r="R45" s="847"/>
      <c r="T45" s="848" t="str">
        <f>IFERROR(IF(AND(U$14=6,W$14=2),T44+1,IF(W$14=2,"",T44+1)),"")</f>
        <v/>
      </c>
      <c r="U45" s="849"/>
      <c r="V45" s="327" t="str">
        <f t="shared" si="3"/>
        <v/>
      </c>
      <c r="W45" s="846"/>
      <c r="X45" s="847"/>
      <c r="Y45" s="313"/>
      <c r="Z45" s="848" t="str">
        <f>IFERROR(IF(AND(AA$14=6,AC$14=2),Z44+1,IF(AC$14=2,"",Z44+1)),"")</f>
        <v/>
      </c>
      <c r="AA45" s="849"/>
      <c r="AB45" s="327" t="str">
        <f t="shared" si="4"/>
        <v/>
      </c>
      <c r="AC45" s="846"/>
      <c r="AD45" s="847"/>
      <c r="AE45" s="313"/>
      <c r="AF45" s="848" t="str">
        <f>IFERROR(IF(AND(AG$14=6,AI$14=2),AF44+1,IF(AI$14=2,"",AF44+1)),"")</f>
        <v/>
      </c>
      <c r="AG45" s="849"/>
      <c r="AH45" s="327" t="str">
        <f t="shared" si="5"/>
        <v/>
      </c>
      <c r="AI45" s="846"/>
      <c r="AJ45" s="847"/>
      <c r="AK45" s="325"/>
      <c r="AQ45" s="79">
        <v>45516</v>
      </c>
      <c r="AR45" s="78" t="s">
        <v>145</v>
      </c>
      <c r="AS45" s="78" t="s">
        <v>208</v>
      </c>
    </row>
    <row r="46" spans="2:45" ht="30" customHeight="1">
      <c r="B46" s="869" t="str">
        <f>IFERROR(IF(E$14=2,"",B45+1),"")</f>
        <v/>
      </c>
      <c r="C46" s="869"/>
      <c r="D46" s="327" t="str">
        <f t="shared" si="0"/>
        <v/>
      </c>
      <c r="E46" s="871"/>
      <c r="F46" s="871"/>
      <c r="H46" s="869" t="str">
        <f>IFERROR(IF(K$14=2,"",H45+1),"")</f>
        <v/>
      </c>
      <c r="I46" s="869"/>
      <c r="J46" s="327" t="str">
        <f t="shared" si="1"/>
        <v/>
      </c>
      <c r="K46" s="846"/>
      <c r="L46" s="847"/>
      <c r="N46" s="869" t="str">
        <f>IFERROR(IF(Q$14=2,"",N45+1),"")</f>
        <v/>
      </c>
      <c r="O46" s="869"/>
      <c r="P46" s="327" t="str">
        <f t="shared" si="2"/>
        <v/>
      </c>
      <c r="Q46" s="846"/>
      <c r="R46" s="847"/>
      <c r="T46" s="869" t="str">
        <f>IFERROR(IF(W$14=2,"",T45+1),"")</f>
        <v/>
      </c>
      <c r="U46" s="869"/>
      <c r="V46" s="327" t="str">
        <f t="shared" si="3"/>
        <v/>
      </c>
      <c r="W46" s="846"/>
      <c r="X46" s="847"/>
      <c r="Y46" s="313"/>
      <c r="Z46" s="869" t="str">
        <f>IFERROR(IF(AC$14=2,"",Z45+1),"")</f>
        <v/>
      </c>
      <c r="AA46" s="869"/>
      <c r="AB46" s="327" t="str">
        <f t="shared" si="4"/>
        <v/>
      </c>
      <c r="AC46" s="846"/>
      <c r="AD46" s="847"/>
      <c r="AE46" s="313"/>
      <c r="AF46" s="869" t="str">
        <f>IFERROR(IF(AI$14=2,"",AF45+1),"")</f>
        <v/>
      </c>
      <c r="AG46" s="869"/>
      <c r="AH46" s="327" t="str">
        <f t="shared" si="5"/>
        <v/>
      </c>
      <c r="AI46" s="846"/>
      <c r="AJ46" s="847"/>
      <c r="AK46" s="325"/>
      <c r="AQ46" s="79">
        <v>45551</v>
      </c>
      <c r="AR46" s="78" t="s">
        <v>145</v>
      </c>
      <c r="AS46" s="78" t="s">
        <v>201</v>
      </c>
    </row>
    <row r="47" spans="2:45" ht="30" customHeight="1" thickBot="1">
      <c r="B47" s="870" t="str">
        <f>IFERROR(IF(OR(E14=2,E14=4,E14=6,E14=9,E14=11),"",B46+1),"")</f>
        <v/>
      </c>
      <c r="C47" s="870"/>
      <c r="D47" s="326" t="str">
        <f t="shared" si="0"/>
        <v/>
      </c>
      <c r="E47" s="876"/>
      <c r="F47" s="876"/>
      <c r="H47" s="870" t="str">
        <f>IFERROR(IF(OR(K14=2,K14=4,K14=6,K14=9,K14=11),"",H46+1),"")</f>
        <v/>
      </c>
      <c r="I47" s="870"/>
      <c r="J47" s="326" t="str">
        <f t="shared" si="1"/>
        <v/>
      </c>
      <c r="K47" s="867"/>
      <c r="L47" s="868"/>
      <c r="N47" s="870" t="str">
        <f>IFERROR(IF(OR(Q14=2,Q14=4,Q14=6,Q14=9,Q14=11),"",N46+1),"")</f>
        <v/>
      </c>
      <c r="O47" s="870"/>
      <c r="P47" s="326" t="str">
        <f t="shared" si="2"/>
        <v/>
      </c>
      <c r="Q47" s="867"/>
      <c r="R47" s="868"/>
      <c r="T47" s="870" t="str">
        <f>IFERROR(IF(OR(W14=2,W14=4,W14=6,W14=9,W14=11),"",T46+1),"")</f>
        <v/>
      </c>
      <c r="U47" s="870"/>
      <c r="V47" s="326" t="str">
        <f t="shared" si="3"/>
        <v/>
      </c>
      <c r="W47" s="867"/>
      <c r="X47" s="868"/>
      <c r="Y47" s="313"/>
      <c r="Z47" s="870" t="str">
        <f>IFERROR(IF(OR(AC14=2,AC14=4,AC14=6,AC14=9,AC14=11),"",Z46+1),"")</f>
        <v/>
      </c>
      <c r="AA47" s="870"/>
      <c r="AB47" s="326" t="str">
        <f t="shared" si="4"/>
        <v/>
      </c>
      <c r="AC47" s="867"/>
      <c r="AD47" s="868"/>
      <c r="AE47" s="313"/>
      <c r="AF47" s="870" t="str">
        <f>IFERROR(IF(OR(AI14=2,AI14=4,AI14=6,AI14=9,AI14=11),"",AF46+1),"")</f>
        <v/>
      </c>
      <c r="AG47" s="870"/>
      <c r="AH47" s="326" t="str">
        <f t="shared" si="5"/>
        <v/>
      </c>
      <c r="AI47" s="867"/>
      <c r="AJ47" s="868"/>
      <c r="AK47" s="325"/>
      <c r="AQ47" s="79">
        <v>45557</v>
      </c>
      <c r="AR47" s="78" t="s">
        <v>144</v>
      </c>
      <c r="AS47" s="78" t="s">
        <v>202</v>
      </c>
    </row>
    <row r="48" spans="2:45" ht="30" customHeight="1" thickTop="1">
      <c r="B48" s="872" t="s">
        <v>209</v>
      </c>
      <c r="C48" s="872"/>
      <c r="D48" s="873" t="str">
        <f>IF(COUNTIF(E$17:F$47,B48)=0,"",COUNTIF(E$17:F$47,B48))</f>
        <v/>
      </c>
      <c r="E48" s="853"/>
      <c r="F48" s="324" t="s">
        <v>210</v>
      </c>
      <c r="H48" s="854" t="s">
        <v>209</v>
      </c>
      <c r="I48" s="854"/>
      <c r="J48" s="852" t="str">
        <f>IF(COUNTIF(K$17:L$47,H48)=0,"",COUNTIF(K$17:L$47,H48))</f>
        <v/>
      </c>
      <c r="K48" s="853"/>
      <c r="L48" s="324" t="s">
        <v>210</v>
      </c>
      <c r="N48" s="854" t="s">
        <v>209</v>
      </c>
      <c r="O48" s="854"/>
      <c r="P48" s="874" t="str">
        <f>IF(COUNTIF(Q$17:R$47,N48)=0,"",COUNTIF(Q$17:R$47,N48))</f>
        <v/>
      </c>
      <c r="Q48" s="875"/>
      <c r="R48" s="324" t="s">
        <v>210</v>
      </c>
      <c r="T48" s="854" t="s">
        <v>209</v>
      </c>
      <c r="U48" s="854"/>
      <c r="V48" s="852" t="str">
        <f>IF(COUNTIF(W$17:X$47,T48)=0,"",COUNTIF(W$17:X$47,T48))</f>
        <v/>
      </c>
      <c r="W48" s="853"/>
      <c r="X48" s="324" t="s">
        <v>210</v>
      </c>
      <c r="Z48" s="854" t="s">
        <v>209</v>
      </c>
      <c r="AA48" s="854"/>
      <c r="AB48" s="852" t="str">
        <f>IF(COUNTIF(AC$17:AD$47,Z48)=0,"",COUNTIF(AC$17:AD$47,Z48))</f>
        <v/>
      </c>
      <c r="AC48" s="853"/>
      <c r="AD48" s="324" t="s">
        <v>210</v>
      </c>
      <c r="AF48" s="854" t="s">
        <v>209</v>
      </c>
      <c r="AG48" s="854"/>
      <c r="AH48" s="852" t="str">
        <f>IF(COUNTIF(AI$17:AJ$47,AF48)=0,"",COUNTIF(AI$17:AJ$47,AF48))</f>
        <v/>
      </c>
      <c r="AI48" s="853"/>
      <c r="AJ48" s="324" t="s">
        <v>210</v>
      </c>
      <c r="AQ48" s="79">
        <v>45558</v>
      </c>
      <c r="AR48" s="78" t="s">
        <v>145</v>
      </c>
      <c r="AS48" s="78" t="s">
        <v>208</v>
      </c>
    </row>
    <row r="49" spans="2:46" ht="9.75" customHeight="1">
      <c r="AQ49" s="79">
        <v>45579</v>
      </c>
      <c r="AR49" s="78" t="s">
        <v>145</v>
      </c>
      <c r="AS49" s="78" t="s">
        <v>211</v>
      </c>
    </row>
    <row r="50" spans="2:46" s="314" customFormat="1" ht="24" customHeight="1">
      <c r="B50" s="323" t="s">
        <v>212</v>
      </c>
      <c r="C50" s="323"/>
      <c r="D50" s="323"/>
      <c r="E50" s="323"/>
      <c r="F50" s="323"/>
      <c r="G50" s="323"/>
      <c r="H50" s="322"/>
      <c r="I50" s="322"/>
      <c r="J50" s="322"/>
      <c r="K50" s="322"/>
      <c r="L50" s="322"/>
      <c r="M50" s="322"/>
      <c r="N50" s="322"/>
      <c r="O50" s="322"/>
      <c r="P50" s="322"/>
      <c r="Q50" s="322"/>
      <c r="R50" s="322"/>
      <c r="S50" s="320"/>
      <c r="T50" s="320"/>
      <c r="U50" s="320"/>
      <c r="V50" s="320"/>
      <c r="W50" s="320"/>
      <c r="X50" s="321"/>
      <c r="Y50" s="320"/>
      <c r="Z50" s="320"/>
      <c r="AA50" s="320"/>
      <c r="AB50" s="320"/>
      <c r="AC50" s="320"/>
      <c r="AD50" s="320"/>
      <c r="AE50" s="320"/>
      <c r="AF50" s="320"/>
      <c r="AG50" s="320"/>
      <c r="AH50" s="320"/>
      <c r="AI50" s="320"/>
      <c r="AJ50" s="320"/>
      <c r="AK50" s="316"/>
      <c r="AL50" s="316"/>
      <c r="AM50" s="316"/>
      <c r="AN50" s="316"/>
      <c r="AP50" s="316"/>
      <c r="AQ50" s="79">
        <v>45599</v>
      </c>
      <c r="AR50" s="78" t="s">
        <v>144</v>
      </c>
      <c r="AS50" s="78" t="s">
        <v>204</v>
      </c>
      <c r="AT50" s="315"/>
    </row>
    <row r="51" spans="2:46" s="314" customFormat="1" ht="24" customHeight="1">
      <c r="B51" s="319" t="s">
        <v>142</v>
      </c>
      <c r="C51" s="318"/>
      <c r="D51" s="318"/>
      <c r="E51" s="318"/>
      <c r="F51" s="318"/>
      <c r="G51" s="318"/>
      <c r="H51" s="317"/>
      <c r="I51" s="855" t="s">
        <v>213</v>
      </c>
      <c r="J51" s="856"/>
      <c r="K51" s="856"/>
      <c r="L51" s="856"/>
      <c r="M51" s="856"/>
      <c r="N51" s="856"/>
      <c r="O51" s="856"/>
      <c r="P51" s="857"/>
      <c r="Q51" s="858"/>
      <c r="R51" s="859"/>
      <c r="S51" s="859"/>
      <c r="T51" s="859"/>
      <c r="U51" s="859"/>
      <c r="V51" s="859"/>
      <c r="W51" s="859"/>
      <c r="X51" s="859"/>
      <c r="Y51" s="859"/>
      <c r="Z51" s="859"/>
      <c r="AA51" s="859"/>
      <c r="AB51" s="859"/>
      <c r="AC51" s="859"/>
      <c r="AD51" s="859"/>
      <c r="AE51" s="859"/>
      <c r="AF51" s="859"/>
      <c r="AG51" s="859"/>
      <c r="AH51" s="859"/>
      <c r="AI51" s="859"/>
      <c r="AJ51" s="860"/>
      <c r="AK51" s="316"/>
      <c r="AL51" s="316"/>
      <c r="AM51" s="316"/>
      <c r="AN51" s="316"/>
      <c r="AP51" s="316"/>
      <c r="AQ51" s="79">
        <v>45600</v>
      </c>
      <c r="AR51" s="78" t="s">
        <v>145</v>
      </c>
      <c r="AS51" s="78" t="s">
        <v>208</v>
      </c>
      <c r="AT51" s="315"/>
    </row>
    <row r="52" spans="2:46" s="314" customFormat="1" ht="24" customHeight="1">
      <c r="B52" s="319" t="s">
        <v>214</v>
      </c>
      <c r="C52" s="318"/>
      <c r="D52" s="318"/>
      <c r="E52" s="318"/>
      <c r="F52" s="318"/>
      <c r="G52" s="318"/>
      <c r="H52" s="317"/>
      <c r="I52" s="855" t="s">
        <v>213</v>
      </c>
      <c r="J52" s="856"/>
      <c r="K52" s="856"/>
      <c r="L52" s="856"/>
      <c r="M52" s="856"/>
      <c r="N52" s="856"/>
      <c r="O52" s="856"/>
      <c r="P52" s="857"/>
      <c r="Q52" s="861"/>
      <c r="R52" s="862"/>
      <c r="S52" s="862"/>
      <c r="T52" s="862"/>
      <c r="U52" s="862"/>
      <c r="V52" s="862"/>
      <c r="W52" s="862"/>
      <c r="X52" s="862"/>
      <c r="Y52" s="862"/>
      <c r="Z52" s="862"/>
      <c r="AA52" s="862"/>
      <c r="AB52" s="862"/>
      <c r="AC52" s="862"/>
      <c r="AD52" s="862"/>
      <c r="AE52" s="862"/>
      <c r="AF52" s="862"/>
      <c r="AG52" s="862"/>
      <c r="AH52" s="862"/>
      <c r="AI52" s="862"/>
      <c r="AJ52" s="863"/>
      <c r="AK52" s="316"/>
      <c r="AL52" s="316"/>
      <c r="AM52" s="316"/>
      <c r="AN52" s="316"/>
      <c r="AP52" s="316"/>
      <c r="AQ52" s="79">
        <v>45619</v>
      </c>
      <c r="AR52" s="78" t="s">
        <v>187</v>
      </c>
      <c r="AS52" s="78" t="s">
        <v>205</v>
      </c>
      <c r="AT52" s="315"/>
    </row>
    <row r="53" spans="2:46" s="314" customFormat="1" ht="24" customHeight="1">
      <c r="B53" s="319" t="s">
        <v>215</v>
      </c>
      <c r="C53" s="318"/>
      <c r="D53" s="318"/>
      <c r="E53" s="318"/>
      <c r="F53" s="318"/>
      <c r="G53" s="318"/>
      <c r="H53" s="317"/>
      <c r="I53" s="855" t="s">
        <v>213</v>
      </c>
      <c r="J53" s="856"/>
      <c r="K53" s="856"/>
      <c r="L53" s="856"/>
      <c r="M53" s="856"/>
      <c r="N53" s="856"/>
      <c r="O53" s="856"/>
      <c r="P53" s="857"/>
      <c r="Q53" s="864"/>
      <c r="R53" s="865"/>
      <c r="S53" s="865"/>
      <c r="T53" s="865"/>
      <c r="U53" s="865"/>
      <c r="V53" s="865"/>
      <c r="W53" s="865"/>
      <c r="X53" s="865"/>
      <c r="Y53" s="865"/>
      <c r="Z53" s="865"/>
      <c r="AA53" s="865"/>
      <c r="AB53" s="865"/>
      <c r="AC53" s="865"/>
      <c r="AD53" s="865"/>
      <c r="AE53" s="865"/>
      <c r="AF53" s="865"/>
      <c r="AG53" s="865"/>
      <c r="AH53" s="865"/>
      <c r="AI53" s="865"/>
      <c r="AJ53" s="866"/>
      <c r="AK53" s="316"/>
      <c r="AL53" s="316"/>
      <c r="AM53" s="316"/>
      <c r="AN53" s="316"/>
      <c r="AP53" s="316"/>
      <c r="AQ53" s="79">
        <v>45658</v>
      </c>
      <c r="AR53" s="78" t="s">
        <v>194</v>
      </c>
      <c r="AS53" s="78" t="s">
        <v>181</v>
      </c>
      <c r="AT53" s="315"/>
    </row>
  </sheetData>
  <sheetProtection algorithmName="SHA-512" hashValue="S+4XCmvs4hfpChpuj12DS1R9oHG+LdoQMXSSWJAWGr/Wgnp1Dir1w/sd/l2y+00N7n2N9ybE0gxZRNQQSh/cTw==" saltValue="keF7G/7Z6RDU9QrFudzOsg==" spinCount="100000" sheet="1" formatCells="0" formatColumns="0" formatRows="0" selectLockedCells="1"/>
  <mergeCells count="411">
    <mergeCell ref="C8:E8"/>
    <mergeCell ref="F8:AJ8"/>
    <mergeCell ref="B9:B10"/>
    <mergeCell ref="C9:E9"/>
    <mergeCell ref="F9:AJ9"/>
    <mergeCell ref="C10:E10"/>
    <mergeCell ref="F10:AJ10"/>
    <mergeCell ref="B11:B12"/>
    <mergeCell ref="C11:E12"/>
    <mergeCell ref="T16:U16"/>
    <mergeCell ref="W16:X16"/>
    <mergeCell ref="B17:C17"/>
    <mergeCell ref="E17:F17"/>
    <mergeCell ref="H17:I17"/>
    <mergeCell ref="K17:L17"/>
    <mergeCell ref="N17:O17"/>
    <mergeCell ref="F11:AJ12"/>
    <mergeCell ref="Z16:AA16"/>
    <mergeCell ref="B16:C16"/>
    <mergeCell ref="E16:F16"/>
    <mergeCell ref="H16:I16"/>
    <mergeCell ref="K16:L16"/>
    <mergeCell ref="N16:O16"/>
    <mergeCell ref="Q16:R16"/>
    <mergeCell ref="AC16:AD16"/>
    <mergeCell ref="AF16:AG16"/>
    <mergeCell ref="AI16:AJ16"/>
    <mergeCell ref="AI17:AJ17"/>
    <mergeCell ref="Q17:R17"/>
    <mergeCell ref="T17:U17"/>
    <mergeCell ref="W17:X17"/>
    <mergeCell ref="Z17:AA17"/>
    <mergeCell ref="AC17:AD17"/>
    <mergeCell ref="B19:C19"/>
    <mergeCell ref="E19:F19"/>
    <mergeCell ref="H19:I19"/>
    <mergeCell ref="K19:L19"/>
    <mergeCell ref="N19:O19"/>
    <mergeCell ref="Q19:R19"/>
    <mergeCell ref="B18:C18"/>
    <mergeCell ref="E18:F18"/>
    <mergeCell ref="H18:I18"/>
    <mergeCell ref="K18:L18"/>
    <mergeCell ref="N18:O18"/>
    <mergeCell ref="Q18:R18"/>
    <mergeCell ref="AF17:AG17"/>
    <mergeCell ref="T21:U21"/>
    <mergeCell ref="W21:X21"/>
    <mergeCell ref="Z21:AA21"/>
    <mergeCell ref="AC20:AD20"/>
    <mergeCell ref="AF20:AG20"/>
    <mergeCell ref="AC21:AD21"/>
    <mergeCell ref="AF21:AG21"/>
    <mergeCell ref="AI21:AJ21"/>
    <mergeCell ref="AC18:AD18"/>
    <mergeCell ref="AF18:AG18"/>
    <mergeCell ref="AI18:AJ18"/>
    <mergeCell ref="AI20:AJ20"/>
    <mergeCell ref="AC19:AD19"/>
    <mergeCell ref="AF19:AG19"/>
    <mergeCell ref="AI19:AJ19"/>
    <mergeCell ref="T19:U19"/>
    <mergeCell ref="W19:X19"/>
    <mergeCell ref="Z19:AA19"/>
    <mergeCell ref="T18:U18"/>
    <mergeCell ref="W18:X18"/>
    <mergeCell ref="Z18:AA18"/>
    <mergeCell ref="B22:C22"/>
    <mergeCell ref="E22:F22"/>
    <mergeCell ref="H22:I22"/>
    <mergeCell ref="K22:L22"/>
    <mergeCell ref="N22:O22"/>
    <mergeCell ref="Q22:R22"/>
    <mergeCell ref="B21:C21"/>
    <mergeCell ref="E21:F21"/>
    <mergeCell ref="H21:I21"/>
    <mergeCell ref="K21:L21"/>
    <mergeCell ref="N21:O21"/>
    <mergeCell ref="Q21:R21"/>
    <mergeCell ref="B20:C20"/>
    <mergeCell ref="E20:F20"/>
    <mergeCell ref="H20:I20"/>
    <mergeCell ref="K20:L20"/>
    <mergeCell ref="N20:O20"/>
    <mergeCell ref="Q20:R20"/>
    <mergeCell ref="T20:U20"/>
    <mergeCell ref="W20:X20"/>
    <mergeCell ref="Z20:AA20"/>
    <mergeCell ref="B23:C23"/>
    <mergeCell ref="E23:F23"/>
    <mergeCell ref="H23:I23"/>
    <mergeCell ref="K23:L23"/>
    <mergeCell ref="N23:O23"/>
    <mergeCell ref="AI23:AJ23"/>
    <mergeCell ref="Q23:R23"/>
    <mergeCell ref="T23:U23"/>
    <mergeCell ref="W23:X23"/>
    <mergeCell ref="Z23:AA23"/>
    <mergeCell ref="T25:U25"/>
    <mergeCell ref="W25:X25"/>
    <mergeCell ref="Z25:AA25"/>
    <mergeCell ref="T24:U24"/>
    <mergeCell ref="W24:X24"/>
    <mergeCell ref="Z24:AA24"/>
    <mergeCell ref="AC22:AD22"/>
    <mergeCell ref="AF22:AG22"/>
    <mergeCell ref="AI22:AJ22"/>
    <mergeCell ref="AC23:AD23"/>
    <mergeCell ref="AF23:AG23"/>
    <mergeCell ref="T22:U22"/>
    <mergeCell ref="W22:X22"/>
    <mergeCell ref="Z22:AA22"/>
    <mergeCell ref="B25:C25"/>
    <mergeCell ref="E25:F25"/>
    <mergeCell ref="H25:I25"/>
    <mergeCell ref="K25:L25"/>
    <mergeCell ref="N25:O25"/>
    <mergeCell ref="Q25:R25"/>
    <mergeCell ref="B24:C24"/>
    <mergeCell ref="E24:F24"/>
    <mergeCell ref="H24:I24"/>
    <mergeCell ref="K24:L24"/>
    <mergeCell ref="N24:O24"/>
    <mergeCell ref="Q24:R24"/>
    <mergeCell ref="AC26:AD26"/>
    <mergeCell ref="AF26:AG26"/>
    <mergeCell ref="AC27:AD27"/>
    <mergeCell ref="AF27:AG27"/>
    <mergeCell ref="AI27:AJ27"/>
    <mergeCell ref="AC24:AD24"/>
    <mergeCell ref="AF24:AG24"/>
    <mergeCell ref="AI24:AJ24"/>
    <mergeCell ref="AI26:AJ26"/>
    <mergeCell ref="AC25:AD25"/>
    <mergeCell ref="AF25:AG25"/>
    <mergeCell ref="AI25:AJ25"/>
    <mergeCell ref="B27:C27"/>
    <mergeCell ref="E27:F27"/>
    <mergeCell ref="H27:I27"/>
    <mergeCell ref="K27:L27"/>
    <mergeCell ref="N27:O27"/>
    <mergeCell ref="Q27:R27"/>
    <mergeCell ref="T27:U27"/>
    <mergeCell ref="W27:X27"/>
    <mergeCell ref="Z27:AA27"/>
    <mergeCell ref="B26:C26"/>
    <mergeCell ref="E26:F26"/>
    <mergeCell ref="H26:I26"/>
    <mergeCell ref="K26:L26"/>
    <mergeCell ref="N26:O26"/>
    <mergeCell ref="Q26:R26"/>
    <mergeCell ref="T26:U26"/>
    <mergeCell ref="W26:X26"/>
    <mergeCell ref="Z26:AA26"/>
    <mergeCell ref="AC28:AD28"/>
    <mergeCell ref="AF28:AG28"/>
    <mergeCell ref="AI28:AJ28"/>
    <mergeCell ref="AC29:AD29"/>
    <mergeCell ref="AF29:AG29"/>
    <mergeCell ref="T28:U28"/>
    <mergeCell ref="W28:X28"/>
    <mergeCell ref="B29:C29"/>
    <mergeCell ref="E29:F29"/>
    <mergeCell ref="H29:I29"/>
    <mergeCell ref="K29:L29"/>
    <mergeCell ref="N29:O29"/>
    <mergeCell ref="AI29:AJ29"/>
    <mergeCell ref="Q29:R29"/>
    <mergeCell ref="T29:U29"/>
    <mergeCell ref="W29:X29"/>
    <mergeCell ref="Z29:AA29"/>
    <mergeCell ref="Z28:AA28"/>
    <mergeCell ref="B28:C28"/>
    <mergeCell ref="E28:F28"/>
    <mergeCell ref="H28:I28"/>
    <mergeCell ref="K28:L28"/>
    <mergeCell ref="N28:O28"/>
    <mergeCell ref="Q28:R28"/>
    <mergeCell ref="B31:C31"/>
    <mergeCell ref="E31:F31"/>
    <mergeCell ref="H31:I31"/>
    <mergeCell ref="K31:L31"/>
    <mergeCell ref="N31:O31"/>
    <mergeCell ref="Q31:R31"/>
    <mergeCell ref="B30:C30"/>
    <mergeCell ref="E30:F30"/>
    <mergeCell ref="H30:I30"/>
    <mergeCell ref="K30:L30"/>
    <mergeCell ref="N30:O30"/>
    <mergeCell ref="Q30:R30"/>
    <mergeCell ref="T33:U33"/>
    <mergeCell ref="W33:X33"/>
    <mergeCell ref="Z33:AA33"/>
    <mergeCell ref="AC32:AD32"/>
    <mergeCell ref="AF32:AG32"/>
    <mergeCell ref="AC33:AD33"/>
    <mergeCell ref="AF33:AG33"/>
    <mergeCell ref="AI33:AJ33"/>
    <mergeCell ref="AC30:AD30"/>
    <mergeCell ref="AF30:AG30"/>
    <mergeCell ref="AI30:AJ30"/>
    <mergeCell ref="AI32:AJ32"/>
    <mergeCell ref="AC31:AD31"/>
    <mergeCell ref="AF31:AG31"/>
    <mergeCell ref="AI31:AJ31"/>
    <mergeCell ref="T31:U31"/>
    <mergeCell ref="W31:X31"/>
    <mergeCell ref="Z31:AA31"/>
    <mergeCell ref="T30:U30"/>
    <mergeCell ref="W30:X30"/>
    <mergeCell ref="Z30:AA30"/>
    <mergeCell ref="B34:C34"/>
    <mergeCell ref="E34:F34"/>
    <mergeCell ref="H34:I34"/>
    <mergeCell ref="K34:L34"/>
    <mergeCell ref="N34:O34"/>
    <mergeCell ref="Q34:R34"/>
    <mergeCell ref="B33:C33"/>
    <mergeCell ref="E33:F33"/>
    <mergeCell ref="H33:I33"/>
    <mergeCell ref="K33:L33"/>
    <mergeCell ref="N33:O33"/>
    <mergeCell ref="Q33:R33"/>
    <mergeCell ref="B32:C32"/>
    <mergeCell ref="E32:F32"/>
    <mergeCell ref="H32:I32"/>
    <mergeCell ref="K32:L32"/>
    <mergeCell ref="N32:O32"/>
    <mergeCell ref="Q32:R32"/>
    <mergeCell ref="T32:U32"/>
    <mergeCell ref="W32:X32"/>
    <mergeCell ref="Z32:AA32"/>
    <mergeCell ref="B35:C35"/>
    <mergeCell ref="E35:F35"/>
    <mergeCell ref="H35:I35"/>
    <mergeCell ref="K35:L35"/>
    <mergeCell ref="N35:O35"/>
    <mergeCell ref="AI35:AJ35"/>
    <mergeCell ref="Q35:R35"/>
    <mergeCell ref="T35:U35"/>
    <mergeCell ref="W35:X35"/>
    <mergeCell ref="Z35:AA35"/>
    <mergeCell ref="T37:U37"/>
    <mergeCell ref="W37:X37"/>
    <mergeCell ref="Z37:AA37"/>
    <mergeCell ref="T36:U36"/>
    <mergeCell ref="W36:X36"/>
    <mergeCell ref="Z36:AA36"/>
    <mergeCell ref="AC34:AD34"/>
    <mergeCell ref="AF34:AG34"/>
    <mergeCell ref="AI34:AJ34"/>
    <mergeCell ref="AC35:AD35"/>
    <mergeCell ref="AF35:AG35"/>
    <mergeCell ref="T34:U34"/>
    <mergeCell ref="W34:X34"/>
    <mergeCell ref="Z34:AA34"/>
    <mergeCell ref="B37:C37"/>
    <mergeCell ref="E37:F37"/>
    <mergeCell ref="H37:I37"/>
    <mergeCell ref="K37:L37"/>
    <mergeCell ref="N37:O37"/>
    <mergeCell ref="Q37:R37"/>
    <mergeCell ref="B36:C36"/>
    <mergeCell ref="E36:F36"/>
    <mergeCell ref="H36:I36"/>
    <mergeCell ref="K36:L36"/>
    <mergeCell ref="N36:O36"/>
    <mergeCell ref="Q36:R36"/>
    <mergeCell ref="AC38:AD38"/>
    <mergeCell ref="AF38:AG38"/>
    <mergeCell ref="AC39:AD39"/>
    <mergeCell ref="AF39:AG39"/>
    <mergeCell ref="AI39:AJ39"/>
    <mergeCell ref="AC36:AD36"/>
    <mergeCell ref="AF36:AG36"/>
    <mergeCell ref="AI36:AJ36"/>
    <mergeCell ref="AI38:AJ38"/>
    <mergeCell ref="AC37:AD37"/>
    <mergeCell ref="AF37:AG37"/>
    <mergeCell ref="AI37:AJ37"/>
    <mergeCell ref="B39:C39"/>
    <mergeCell ref="E39:F39"/>
    <mergeCell ref="H39:I39"/>
    <mergeCell ref="K39:L39"/>
    <mergeCell ref="N39:O39"/>
    <mergeCell ref="Q39:R39"/>
    <mergeCell ref="T39:U39"/>
    <mergeCell ref="W39:X39"/>
    <mergeCell ref="Z39:AA39"/>
    <mergeCell ref="B38:C38"/>
    <mergeCell ref="E38:F38"/>
    <mergeCell ref="H38:I38"/>
    <mergeCell ref="K38:L38"/>
    <mergeCell ref="N38:O38"/>
    <mergeCell ref="Q38:R38"/>
    <mergeCell ref="T38:U38"/>
    <mergeCell ref="W38:X38"/>
    <mergeCell ref="Z38:AA38"/>
    <mergeCell ref="AC40:AD40"/>
    <mergeCell ref="AF40:AG40"/>
    <mergeCell ref="AI40:AJ40"/>
    <mergeCell ref="AC41:AD41"/>
    <mergeCell ref="AF41:AG41"/>
    <mergeCell ref="T40:U40"/>
    <mergeCell ref="W40:X40"/>
    <mergeCell ref="B41:C41"/>
    <mergeCell ref="E41:F41"/>
    <mergeCell ref="H41:I41"/>
    <mergeCell ref="K41:L41"/>
    <mergeCell ref="N41:O41"/>
    <mergeCell ref="AI41:AJ41"/>
    <mergeCell ref="Q41:R41"/>
    <mergeCell ref="T41:U41"/>
    <mergeCell ref="W41:X41"/>
    <mergeCell ref="Z41:AA41"/>
    <mergeCell ref="Z40:AA40"/>
    <mergeCell ref="B40:C40"/>
    <mergeCell ref="E40:F40"/>
    <mergeCell ref="H40:I40"/>
    <mergeCell ref="K40:L40"/>
    <mergeCell ref="N40:O40"/>
    <mergeCell ref="Q40:R40"/>
    <mergeCell ref="B42:C42"/>
    <mergeCell ref="E42:F42"/>
    <mergeCell ref="H42:I42"/>
    <mergeCell ref="K42:L42"/>
    <mergeCell ref="N42:O42"/>
    <mergeCell ref="Q42:R42"/>
    <mergeCell ref="AC42:AD42"/>
    <mergeCell ref="AF42:AG42"/>
    <mergeCell ref="AI42:AJ42"/>
    <mergeCell ref="T42:U42"/>
    <mergeCell ref="W42:X42"/>
    <mergeCell ref="Z42:AA42"/>
    <mergeCell ref="Q45:R45"/>
    <mergeCell ref="AC45:AD45"/>
    <mergeCell ref="AF45:AG45"/>
    <mergeCell ref="AI45:AJ45"/>
    <mergeCell ref="B43:C43"/>
    <mergeCell ref="E43:F43"/>
    <mergeCell ref="H43:I43"/>
    <mergeCell ref="K43:L43"/>
    <mergeCell ref="N43:O43"/>
    <mergeCell ref="Q43:R43"/>
    <mergeCell ref="T43:U43"/>
    <mergeCell ref="W43:X43"/>
    <mergeCell ref="Z43:AA43"/>
    <mergeCell ref="Q44:R44"/>
    <mergeCell ref="T44:U44"/>
    <mergeCell ref="W44:X44"/>
    <mergeCell ref="B44:C44"/>
    <mergeCell ref="E44:F44"/>
    <mergeCell ref="H44:I44"/>
    <mergeCell ref="K44:L44"/>
    <mergeCell ref="B45:C45"/>
    <mergeCell ref="E45:F45"/>
    <mergeCell ref="H45:I45"/>
    <mergeCell ref="K45:L45"/>
    <mergeCell ref="B48:C48"/>
    <mergeCell ref="D48:E48"/>
    <mergeCell ref="H48:I48"/>
    <mergeCell ref="J48:K48"/>
    <mergeCell ref="N48:O48"/>
    <mergeCell ref="T47:U47"/>
    <mergeCell ref="W47:X47"/>
    <mergeCell ref="Z47:AA47"/>
    <mergeCell ref="AC47:AD47"/>
    <mergeCell ref="P48:Q48"/>
    <mergeCell ref="T48:U48"/>
    <mergeCell ref="B47:C47"/>
    <mergeCell ref="E47:F47"/>
    <mergeCell ref="H47:I47"/>
    <mergeCell ref="K47:L47"/>
    <mergeCell ref="N47:O47"/>
    <mergeCell ref="AI46:AJ46"/>
    <mergeCell ref="AF47:AG47"/>
    <mergeCell ref="W46:X46"/>
    <mergeCell ref="Z46:AA46"/>
    <mergeCell ref="B46:C46"/>
    <mergeCell ref="E46:F46"/>
    <mergeCell ref="H46:I46"/>
    <mergeCell ref="K46:L46"/>
    <mergeCell ref="N46:O46"/>
    <mergeCell ref="Q46:R46"/>
    <mergeCell ref="T46:U46"/>
    <mergeCell ref="AC46:AD46"/>
    <mergeCell ref="AF46:AG46"/>
    <mergeCell ref="AI44:AJ44"/>
    <mergeCell ref="N45:O45"/>
    <mergeCell ref="Z2:AJ2"/>
    <mergeCell ref="AB48:AC48"/>
    <mergeCell ref="AF48:AG48"/>
    <mergeCell ref="AH48:AI48"/>
    <mergeCell ref="I51:P51"/>
    <mergeCell ref="Q51:AJ53"/>
    <mergeCell ref="I52:P52"/>
    <mergeCell ref="I53:P53"/>
    <mergeCell ref="AI47:AJ47"/>
    <mergeCell ref="Q47:R47"/>
    <mergeCell ref="V48:W48"/>
    <mergeCell ref="Z48:AA48"/>
    <mergeCell ref="AC43:AD43"/>
    <mergeCell ref="AF43:AG43"/>
    <mergeCell ref="AI43:AJ43"/>
    <mergeCell ref="N44:O44"/>
    <mergeCell ref="T45:U45"/>
    <mergeCell ref="W45:X45"/>
    <mergeCell ref="Z45:AA45"/>
    <mergeCell ref="Z44:AA44"/>
    <mergeCell ref="AC44:AD44"/>
    <mergeCell ref="AF44:AG44"/>
  </mergeCells>
  <phoneticPr fontId="11"/>
  <conditionalFormatting sqref="B17:C47 H17:I47 N17:O47 T17:U47 Z17:AA47 AF17:AG47">
    <cfRule type="expression" dxfId="21" priority="17">
      <formula>COUNTIF($AQ$15:$AQ$53,B17)=1</formula>
    </cfRule>
    <cfRule type="expression" dxfId="20" priority="18">
      <formula>D17="日"</formula>
    </cfRule>
    <cfRule type="expression" dxfId="19" priority="19">
      <formula>D17="土"</formula>
    </cfRule>
  </conditionalFormatting>
  <conditionalFormatting sqref="C14 E14">
    <cfRule type="expression" dxfId="18" priority="13">
      <formula>C14=""</formula>
    </cfRule>
  </conditionalFormatting>
  <conditionalFormatting sqref="D17:D47 J17:J47 P17:P47 V17:V47 AB17:AB47 AH17:AH47">
    <cfRule type="expression" dxfId="17" priority="20">
      <formula>COUNTIF($AQ$15:$AQ$53,B17)=1</formula>
    </cfRule>
    <cfRule type="expression" dxfId="16" priority="21">
      <formula>D17="日"</formula>
    </cfRule>
    <cfRule type="expression" dxfId="15" priority="22">
      <formula>D17="土"</formula>
    </cfRule>
  </conditionalFormatting>
  <conditionalFormatting sqref="E17:F47 K17:L47 Q17:R47 W17:X47 AC17:AD47 AI17:AJ47">
    <cfRule type="expression" dxfId="14" priority="14">
      <formula>E17="③"</formula>
    </cfRule>
    <cfRule type="expression" dxfId="13" priority="15">
      <formula>E17="②"</formula>
    </cfRule>
    <cfRule type="expression" dxfId="12" priority="16">
      <formula>E17="①"</formula>
    </cfRule>
  </conditionalFormatting>
  <conditionalFormatting sqref="E17:F47">
    <cfRule type="expression" dxfId="11" priority="12">
      <formula>E17=""</formula>
    </cfRule>
  </conditionalFormatting>
  <conditionalFormatting sqref="I14 K14">
    <cfRule type="expression" dxfId="10" priority="6">
      <formula>I14=""</formula>
    </cfRule>
  </conditionalFormatting>
  <conditionalFormatting sqref="K17:L47">
    <cfRule type="expression" dxfId="9" priority="11">
      <formula>K17=""</formula>
    </cfRule>
  </conditionalFormatting>
  <conditionalFormatting sqref="O14 Q14">
    <cfRule type="expression" dxfId="8" priority="5">
      <formula>O14=""</formula>
    </cfRule>
  </conditionalFormatting>
  <conditionalFormatting sqref="Q17:R47">
    <cfRule type="expression" dxfId="7" priority="10">
      <formula>Q17=""</formula>
    </cfRule>
  </conditionalFormatting>
  <conditionalFormatting sqref="U14 W14">
    <cfRule type="expression" dxfId="6" priority="4">
      <formula>U14=""</formula>
    </cfRule>
  </conditionalFormatting>
  <conditionalFormatting sqref="W17:X47">
    <cfRule type="expression" dxfId="5" priority="9">
      <formula>W17=""</formula>
    </cfRule>
  </conditionalFormatting>
  <conditionalFormatting sqref="AA14 AC14">
    <cfRule type="expression" dxfId="4" priority="3">
      <formula>AA14=""</formula>
    </cfRule>
  </conditionalFormatting>
  <conditionalFormatting sqref="AC17:AD47">
    <cfRule type="expression" dxfId="3" priority="8">
      <formula>AC17=""</formula>
    </cfRule>
  </conditionalFormatting>
  <conditionalFormatting sqref="AG14 AI14">
    <cfRule type="expression" dxfId="2" priority="2">
      <formula>AG14=""</formula>
    </cfRule>
  </conditionalFormatting>
  <conditionalFormatting sqref="AI17:AJ47">
    <cfRule type="expression" dxfId="1" priority="7">
      <formula>AI17=""</formula>
    </cfRule>
  </conditionalFormatting>
  <dataValidations count="1">
    <dataValidation type="list" allowBlank="1" showInputMessage="1" showErrorMessage="1" errorTitle="数値が違います" error="休日・休暇の場合①②③のいずれかを入力してください。_x000a_出勤している場合は空欄となります。" sqref="E17:F47 W17:Y47 AC17:AE47 K17:L47 Q17:R47 AI17:AJ47" xr:uid="{C326A7DE-58CD-41D4-A177-BA2F939C0B0D}">
      <formula1>"①,②,③"</formula1>
    </dataValidation>
  </dataValidations>
  <printOptions horizontalCentered="1"/>
  <pageMargins left="0.70866141732283472" right="0.31496062992125984" top="0.43307086614173229" bottom="0.27559055118110237" header="0.31496062992125984" footer="0.31496062992125984"/>
  <pageSetup paperSize="9" scale="59" orientation="portrait" blackAndWhite="1" r:id="rId1"/>
  <headerFooter>
    <oddFooter xml:space="preserve">&amp;C&amp;14 6&amp;11
</oddFooter>
  </headerFooter>
  <legacyDrawing r:id="rId2"/>
  <extLst>
    <ext xmlns:x14="http://schemas.microsoft.com/office/spreadsheetml/2009/9/main" uri="{78C0D931-6437-407d-A8EE-F0AAD7539E65}">
      <x14:conditionalFormattings>
        <x14:conditionalFormatting xmlns:xm="http://schemas.microsoft.com/office/excel/2006/main">
          <x14:cfRule type="expression" priority="1" id="{84565149-F039-467A-B1B7-FDE04FDF8F48}">
            <xm:f>$B17&lt;申２!$AU$30</xm:f>
            <x14:dxf>
              <fill>
                <patternFill>
                  <bgColor theme="0" tint="-0.24994659260841701"/>
                </patternFill>
              </fill>
            </x14:dxf>
          </x14:cfRule>
          <xm:sqref>B17:F47</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45F165BA-E44D-4957-8423-A1F128509854}">
          <x14:formula1>
            <xm:f>入力規則!$F$4:$F$8</xm:f>
          </x14:formula1>
          <xm:sqref>C14 I14 O14 U14 AA14 AG14</xm:sqref>
        </x14:dataValidation>
        <x14:dataValidation type="list" allowBlank="1" showInputMessage="1" showErrorMessage="1" xr:uid="{DDE5C8EE-E536-43C8-8933-658E23FE0E96}">
          <x14:formula1>
            <xm:f>入力規則!$G$2:$G$13</xm:f>
          </x14:formula1>
          <xm:sqref>E14 K14 Q14 W14 AC14 AI14</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5B23B9-302B-409B-9E71-AAEF8310FFA6}">
  <sheetPr>
    <tabColor rgb="FF00B050"/>
    <pageSetUpPr fitToPage="1"/>
  </sheetPr>
  <dimension ref="A1:A120"/>
  <sheetViews>
    <sheetView view="pageBreakPreview" zoomScale="85" zoomScaleNormal="100" zoomScaleSheetLayoutView="85" workbookViewId="0">
      <selection activeCell="R9" sqref="R9"/>
    </sheetView>
  </sheetViews>
  <sheetFormatPr defaultColWidth="9" defaultRowHeight="13.5"/>
  <cols>
    <col min="1" max="9" width="9" style="366"/>
    <col min="10" max="10" width="9.5" style="366" customWidth="1"/>
    <col min="11" max="16384" width="9" style="366"/>
  </cols>
  <sheetData>
    <row r="1" spans="1:1" ht="14.25">
      <c r="A1" s="365" t="s">
        <v>367</v>
      </c>
    </row>
    <row r="60" ht="15" customHeight="1"/>
    <row r="65" ht="3.75" customHeight="1"/>
    <row r="120" ht="8.25" customHeight="1"/>
  </sheetData>
  <sheetProtection algorithmName="SHA-512" hashValue="9X2e4XhI5Y7ny/83CqgeYHufPLTMlWlY7mNq/a0idohUUagBEPRYSrb2STQIX3ZMVDtgvblccGkJUHPtcpBPZA==" saltValue="Zi6w8cwcUzKo0i5IedIRTA==" spinCount="100000" sheet="1" objects="1" scenarios="1"/>
  <phoneticPr fontId="11"/>
  <printOptions horizontalCentered="1"/>
  <pageMargins left="0.25" right="0.25" top="0.75" bottom="0.75" header="0.3" footer="0.3"/>
  <pageSetup paperSize="9" fitToHeight="2" orientation="portrait" r:id="rId1"/>
  <rowBreaks count="1" manualBreakCount="1">
    <brk id="60" max="9"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DEF4DD-03EC-4528-B624-6092EB25CEA6}">
  <sheetPr>
    <tabColor theme="0" tint="-0.499984740745262"/>
  </sheetPr>
  <dimension ref="A1:O100"/>
  <sheetViews>
    <sheetView topLeftCell="A62" workbookViewId="0">
      <selection activeCell="G2" sqref="G2:G6"/>
    </sheetView>
  </sheetViews>
  <sheetFormatPr defaultRowHeight="13.5"/>
  <cols>
    <col min="1" max="1" width="42.75" bestFit="1" customWidth="1"/>
    <col min="3" max="3" width="29.875" bestFit="1" customWidth="1"/>
    <col min="4" max="4" width="84.875" bestFit="1" customWidth="1"/>
    <col min="7" max="7" width="9" style="7"/>
    <col min="11" max="11" width="12.5" style="34" customWidth="1"/>
    <col min="12" max="12" width="11.625" style="34" customWidth="1"/>
    <col min="13" max="13" width="3.5" bestFit="1" customWidth="1"/>
  </cols>
  <sheetData>
    <row r="1" spans="1:15">
      <c r="A1" s="1" t="s">
        <v>19</v>
      </c>
      <c r="C1" s="1" t="s">
        <v>21</v>
      </c>
      <c r="D1" s="2"/>
      <c r="F1" s="6" t="s">
        <v>2</v>
      </c>
      <c r="G1" s="8" t="s">
        <v>26</v>
      </c>
      <c r="H1" s="6" t="s">
        <v>27</v>
      </c>
      <c r="J1" t="s">
        <v>30</v>
      </c>
      <c r="K1" s="35" t="s">
        <v>139</v>
      </c>
      <c r="L1" s="34" t="s">
        <v>288</v>
      </c>
    </row>
    <row r="2" spans="1:15" ht="14.25">
      <c r="A2" s="2" t="s">
        <v>222</v>
      </c>
      <c r="C2" s="3"/>
      <c r="D2" s="2" t="s">
        <v>37</v>
      </c>
      <c r="F2" s="9">
        <v>2</v>
      </c>
      <c r="G2" s="9">
        <v>1</v>
      </c>
      <c r="H2" s="9">
        <v>1</v>
      </c>
      <c r="J2" t="s">
        <v>31</v>
      </c>
      <c r="K2" s="34">
        <v>0</v>
      </c>
      <c r="L2" s="147" t="s">
        <v>286</v>
      </c>
      <c r="M2" s="147">
        <v>1</v>
      </c>
      <c r="N2" s="34">
        <v>200000</v>
      </c>
    </row>
    <row r="3" spans="1:15">
      <c r="A3" s="2" t="s">
        <v>223</v>
      </c>
      <c r="C3" s="3"/>
      <c r="D3" s="2" t="s">
        <v>38</v>
      </c>
      <c r="F3" s="9">
        <v>3</v>
      </c>
      <c r="G3" s="9">
        <v>2</v>
      </c>
      <c r="H3" s="9">
        <v>2</v>
      </c>
      <c r="J3" t="s">
        <v>33</v>
      </c>
      <c r="K3" s="15">
        <v>250000</v>
      </c>
      <c r="L3" s="147" t="s">
        <v>287</v>
      </c>
      <c r="M3" s="147">
        <v>2</v>
      </c>
      <c r="N3" s="34">
        <v>400000</v>
      </c>
      <c r="O3" s="147"/>
    </row>
    <row r="4" spans="1:15">
      <c r="A4" s="2" t="s">
        <v>224</v>
      </c>
      <c r="C4" s="3"/>
      <c r="D4" s="2" t="s">
        <v>39</v>
      </c>
      <c r="F4" s="9">
        <v>4</v>
      </c>
      <c r="G4" s="9">
        <v>3</v>
      </c>
      <c r="H4" s="9">
        <v>3</v>
      </c>
      <c r="J4" t="s">
        <v>32</v>
      </c>
      <c r="K4" s="15">
        <v>550000</v>
      </c>
      <c r="L4" s="147" t="s">
        <v>289</v>
      </c>
      <c r="M4" s="147">
        <v>3</v>
      </c>
      <c r="N4" s="34">
        <v>500000</v>
      </c>
    </row>
    <row r="5" spans="1:15">
      <c r="A5" s="2" t="s">
        <v>225</v>
      </c>
      <c r="C5" s="3"/>
      <c r="D5" s="2" t="s">
        <v>40</v>
      </c>
      <c r="F5" s="9">
        <v>5</v>
      </c>
      <c r="G5" s="9">
        <v>4</v>
      </c>
      <c r="H5" s="9">
        <v>4</v>
      </c>
      <c r="J5" t="s">
        <v>34</v>
      </c>
      <c r="K5" s="15">
        <v>825000</v>
      </c>
      <c r="L5" s="34" t="s">
        <v>290</v>
      </c>
      <c r="M5" s="147">
        <v>4</v>
      </c>
      <c r="N5" s="34">
        <v>500000</v>
      </c>
    </row>
    <row r="6" spans="1:15">
      <c r="A6" s="2" t="s">
        <v>226</v>
      </c>
      <c r="C6" s="3"/>
      <c r="D6" s="2" t="s">
        <v>41</v>
      </c>
      <c r="F6" s="9">
        <v>6</v>
      </c>
      <c r="G6" s="9">
        <v>5</v>
      </c>
      <c r="H6" s="9">
        <v>5</v>
      </c>
      <c r="K6" s="34">
        <v>1100000</v>
      </c>
      <c r="L6" s="147" t="s">
        <v>291</v>
      </c>
      <c r="M6" s="147">
        <v>5</v>
      </c>
      <c r="N6" s="34">
        <v>700000</v>
      </c>
    </row>
    <row r="7" spans="1:15">
      <c r="A7" s="2" t="s">
        <v>227</v>
      </c>
      <c r="C7" s="3"/>
      <c r="D7" s="2" t="s">
        <v>42</v>
      </c>
      <c r="F7" s="9">
        <v>7</v>
      </c>
      <c r="G7" s="9">
        <v>6</v>
      </c>
      <c r="H7" s="9">
        <v>6</v>
      </c>
      <c r="K7" s="34">
        <v>1375000</v>
      </c>
      <c r="L7" s="147" t="s">
        <v>292</v>
      </c>
      <c r="M7" s="147">
        <v>6</v>
      </c>
      <c r="N7" s="34">
        <v>700000</v>
      </c>
    </row>
    <row r="8" spans="1:15">
      <c r="A8" s="2" t="s">
        <v>228</v>
      </c>
      <c r="C8" s="3"/>
      <c r="D8" s="2" t="s">
        <v>43</v>
      </c>
      <c r="F8" s="9">
        <v>8</v>
      </c>
      <c r="G8" s="9">
        <v>7</v>
      </c>
      <c r="H8" s="9">
        <v>7</v>
      </c>
      <c r="K8" s="34">
        <v>1650000</v>
      </c>
      <c r="L8" s="147" t="s">
        <v>293</v>
      </c>
      <c r="M8" s="147">
        <v>7</v>
      </c>
      <c r="N8" s="34">
        <v>900000</v>
      </c>
    </row>
    <row r="9" spans="1:15">
      <c r="A9" s="2" t="s">
        <v>229</v>
      </c>
      <c r="C9" s="3"/>
      <c r="D9" s="2" t="s">
        <v>44</v>
      </c>
      <c r="F9" s="9"/>
      <c r="G9" s="9">
        <v>8</v>
      </c>
      <c r="H9" s="9">
        <v>8</v>
      </c>
      <c r="K9" s="34">
        <v>1925000</v>
      </c>
      <c r="L9" s="34" t="s">
        <v>294</v>
      </c>
      <c r="M9" s="147">
        <v>8</v>
      </c>
      <c r="N9" s="34">
        <v>500000</v>
      </c>
    </row>
    <row r="10" spans="1:15">
      <c r="A10" s="2" t="s">
        <v>230</v>
      </c>
      <c r="C10" s="3"/>
      <c r="D10" s="2" t="s">
        <v>45</v>
      </c>
      <c r="F10" s="7"/>
      <c r="G10" s="9">
        <v>9</v>
      </c>
      <c r="H10" s="9">
        <v>9</v>
      </c>
      <c r="K10" s="34">
        <v>2200000</v>
      </c>
      <c r="L10" s="34" t="s">
        <v>295</v>
      </c>
      <c r="M10" s="147">
        <v>9</v>
      </c>
      <c r="N10" s="34">
        <v>500000</v>
      </c>
    </row>
    <row r="11" spans="1:15">
      <c r="A11" s="2" t="s">
        <v>231</v>
      </c>
      <c r="C11" s="2"/>
      <c r="D11" s="2" t="s">
        <v>46</v>
      </c>
      <c r="F11" s="7"/>
      <c r="G11" s="9">
        <v>10</v>
      </c>
      <c r="H11" s="9">
        <v>10</v>
      </c>
      <c r="K11" s="34">
        <v>2475000</v>
      </c>
      <c r="L11" s="147" t="s">
        <v>296</v>
      </c>
      <c r="M11" s="147">
        <v>10</v>
      </c>
      <c r="N11" s="34">
        <v>700000</v>
      </c>
    </row>
    <row r="12" spans="1:15">
      <c r="A12" s="2" t="s">
        <v>20</v>
      </c>
      <c r="C12" s="3"/>
      <c r="D12" s="2" t="s">
        <v>47</v>
      </c>
      <c r="F12" s="7"/>
      <c r="G12" s="9">
        <v>11</v>
      </c>
      <c r="H12" s="9">
        <v>11</v>
      </c>
      <c r="K12" s="34">
        <v>2750000</v>
      </c>
      <c r="L12" s="34" t="s">
        <v>297</v>
      </c>
      <c r="M12" s="147">
        <v>11</v>
      </c>
      <c r="N12" s="34">
        <v>300000</v>
      </c>
    </row>
    <row r="13" spans="1:15">
      <c r="A13" s="2" t="s">
        <v>232</v>
      </c>
      <c r="C13" s="3"/>
      <c r="D13" s="2" t="s">
        <v>48</v>
      </c>
      <c r="F13" s="7"/>
      <c r="G13" s="9">
        <v>12</v>
      </c>
      <c r="H13" s="9">
        <v>12</v>
      </c>
      <c r="K13" s="34">
        <v>3025000</v>
      </c>
      <c r="L13" s="34" t="s">
        <v>298</v>
      </c>
      <c r="M13" s="147">
        <v>12</v>
      </c>
      <c r="N13" s="34">
        <v>500000</v>
      </c>
    </row>
    <row r="14" spans="1:15">
      <c r="A14" s="2" t="s">
        <v>233</v>
      </c>
      <c r="C14" s="3"/>
      <c r="D14" s="2" t="s">
        <v>49</v>
      </c>
      <c r="H14" s="9">
        <v>13</v>
      </c>
      <c r="K14" s="34">
        <v>3300000</v>
      </c>
      <c r="N14" s="147"/>
    </row>
    <row r="15" spans="1:15">
      <c r="A15" s="2" t="s">
        <v>234</v>
      </c>
      <c r="C15" s="3"/>
      <c r="D15" s="2" t="s">
        <v>50</v>
      </c>
      <c r="H15" s="9">
        <v>14</v>
      </c>
      <c r="N15" s="147"/>
    </row>
    <row r="16" spans="1:15">
      <c r="A16" s="2" t="s">
        <v>235</v>
      </c>
      <c r="C16" s="3"/>
      <c r="D16" s="2" t="s">
        <v>51</v>
      </c>
      <c r="H16" s="9">
        <v>15</v>
      </c>
      <c r="N16" s="147"/>
    </row>
    <row r="17" spans="1:14">
      <c r="A17" s="2" t="s">
        <v>236</v>
      </c>
      <c r="C17" s="3"/>
      <c r="D17" s="2" t="s">
        <v>52</v>
      </c>
      <c r="H17" s="9">
        <v>16</v>
      </c>
      <c r="N17" s="147"/>
    </row>
    <row r="18" spans="1:14">
      <c r="A18" s="2" t="s">
        <v>237</v>
      </c>
      <c r="C18" s="3"/>
      <c r="D18" s="2" t="s">
        <v>53</v>
      </c>
      <c r="H18" s="9">
        <v>17</v>
      </c>
      <c r="N18" s="147"/>
    </row>
    <row r="19" spans="1:14">
      <c r="A19" s="2" t="s">
        <v>238</v>
      </c>
      <c r="C19" s="3"/>
      <c r="D19" s="2" t="s">
        <v>54</v>
      </c>
      <c r="H19" s="9">
        <v>18</v>
      </c>
      <c r="N19" s="147"/>
    </row>
    <row r="20" spans="1:14">
      <c r="A20" s="2" t="s">
        <v>239</v>
      </c>
      <c r="C20" s="3"/>
      <c r="D20" s="2" t="s">
        <v>55</v>
      </c>
      <c r="H20" s="9">
        <v>19</v>
      </c>
    </row>
    <row r="21" spans="1:14">
      <c r="A21" s="2" t="s">
        <v>240</v>
      </c>
      <c r="C21" s="3"/>
      <c r="D21" s="2" t="s">
        <v>56</v>
      </c>
      <c r="H21" s="9">
        <v>20</v>
      </c>
    </row>
    <row r="22" spans="1:14">
      <c r="C22" s="4"/>
      <c r="D22" s="2" t="s">
        <v>57</v>
      </c>
      <c r="H22" s="9">
        <v>21</v>
      </c>
    </row>
    <row r="23" spans="1:14">
      <c r="C23" s="3"/>
      <c r="D23" s="2" t="s">
        <v>58</v>
      </c>
      <c r="H23" s="9">
        <v>22</v>
      </c>
    </row>
    <row r="24" spans="1:14">
      <c r="C24" s="3"/>
      <c r="D24" s="2" t="s">
        <v>59</v>
      </c>
      <c r="H24" s="9">
        <v>23</v>
      </c>
    </row>
    <row r="25" spans="1:14">
      <c r="C25" s="3"/>
      <c r="D25" s="2" t="s">
        <v>60</v>
      </c>
      <c r="H25" s="9">
        <v>24</v>
      </c>
    </row>
    <row r="26" spans="1:14">
      <c r="C26" s="5"/>
      <c r="D26" s="2" t="s">
        <v>61</v>
      </c>
      <c r="H26" s="9">
        <v>25</v>
      </c>
    </row>
    <row r="27" spans="1:14">
      <c r="C27" s="3"/>
      <c r="D27" s="2" t="s">
        <v>62</v>
      </c>
      <c r="H27" s="9">
        <v>26</v>
      </c>
    </row>
    <row r="28" spans="1:14">
      <c r="C28" s="3"/>
      <c r="D28" s="2" t="s">
        <v>63</v>
      </c>
      <c r="H28" s="9">
        <v>27</v>
      </c>
    </row>
    <row r="29" spans="1:14">
      <c r="C29" s="3"/>
      <c r="D29" s="2" t="s">
        <v>64</v>
      </c>
      <c r="H29" s="9">
        <v>28</v>
      </c>
    </row>
    <row r="30" spans="1:14">
      <c r="C30" s="3"/>
      <c r="D30" s="2" t="s">
        <v>65</v>
      </c>
      <c r="H30" s="9">
        <v>29</v>
      </c>
    </row>
    <row r="31" spans="1:14">
      <c r="C31" s="3"/>
      <c r="D31" s="2" t="s">
        <v>66</v>
      </c>
      <c r="H31" s="9">
        <v>30</v>
      </c>
    </row>
    <row r="32" spans="1:14">
      <c r="C32" s="3"/>
      <c r="D32" s="2" t="s">
        <v>67</v>
      </c>
      <c r="H32" s="9">
        <v>31</v>
      </c>
    </row>
    <row r="33" spans="3:4">
      <c r="C33" s="3"/>
      <c r="D33" s="2" t="s">
        <v>68</v>
      </c>
    </row>
    <row r="34" spans="3:4">
      <c r="C34" s="3"/>
      <c r="D34" s="2" t="s">
        <v>69</v>
      </c>
    </row>
    <row r="35" spans="3:4">
      <c r="C35" s="3"/>
      <c r="D35" s="2" t="s">
        <v>70</v>
      </c>
    </row>
    <row r="36" spans="3:4">
      <c r="C36" s="3"/>
      <c r="D36" s="2" t="s">
        <v>71</v>
      </c>
    </row>
    <row r="37" spans="3:4">
      <c r="C37" s="3"/>
      <c r="D37" s="2" t="s">
        <v>72</v>
      </c>
    </row>
    <row r="38" spans="3:4">
      <c r="C38" s="3"/>
      <c r="D38" s="2" t="s">
        <v>73</v>
      </c>
    </row>
    <row r="39" spans="3:4">
      <c r="C39" s="3"/>
      <c r="D39" s="2" t="s">
        <v>74</v>
      </c>
    </row>
    <row r="40" spans="3:4">
      <c r="C40" s="3"/>
      <c r="D40" s="2" t="s">
        <v>75</v>
      </c>
    </row>
    <row r="41" spans="3:4">
      <c r="C41" s="3"/>
      <c r="D41" s="2" t="s">
        <v>76</v>
      </c>
    </row>
    <row r="42" spans="3:4">
      <c r="C42" s="3"/>
      <c r="D42" s="2" t="s">
        <v>77</v>
      </c>
    </row>
    <row r="43" spans="3:4">
      <c r="C43" s="3"/>
      <c r="D43" s="2" t="s">
        <v>78</v>
      </c>
    </row>
    <row r="44" spans="3:4">
      <c r="C44" s="3"/>
      <c r="D44" s="2" t="s">
        <v>79</v>
      </c>
    </row>
    <row r="45" spans="3:4">
      <c r="C45" s="3"/>
      <c r="D45" s="2" t="s">
        <v>80</v>
      </c>
    </row>
    <row r="46" spans="3:4">
      <c r="C46" s="3"/>
      <c r="D46" s="2" t="s">
        <v>81</v>
      </c>
    </row>
    <row r="47" spans="3:4">
      <c r="C47" s="3"/>
      <c r="D47" s="2" t="s">
        <v>82</v>
      </c>
    </row>
    <row r="48" spans="3:4">
      <c r="C48" s="3"/>
      <c r="D48" s="2" t="s">
        <v>83</v>
      </c>
    </row>
    <row r="49" spans="3:4">
      <c r="C49" s="3"/>
      <c r="D49" s="2" t="s">
        <v>84</v>
      </c>
    </row>
    <row r="50" spans="3:4">
      <c r="C50" s="3"/>
      <c r="D50" s="2" t="s">
        <v>85</v>
      </c>
    </row>
    <row r="51" spans="3:4">
      <c r="C51" s="3"/>
      <c r="D51" s="2" t="s">
        <v>86</v>
      </c>
    </row>
    <row r="52" spans="3:4">
      <c r="C52" s="3"/>
      <c r="D52" s="2" t="s">
        <v>87</v>
      </c>
    </row>
    <row r="53" spans="3:4">
      <c r="C53" s="3"/>
      <c r="D53" s="2" t="s">
        <v>88</v>
      </c>
    </row>
    <row r="54" spans="3:4">
      <c r="C54" s="3"/>
      <c r="D54" s="2" t="s">
        <v>89</v>
      </c>
    </row>
    <row r="55" spans="3:4">
      <c r="C55" s="3"/>
      <c r="D55" s="2" t="s">
        <v>90</v>
      </c>
    </row>
    <row r="56" spans="3:4">
      <c r="C56" s="3"/>
      <c r="D56" s="2" t="s">
        <v>91</v>
      </c>
    </row>
    <row r="57" spans="3:4">
      <c r="C57" s="3"/>
      <c r="D57" s="2" t="s">
        <v>92</v>
      </c>
    </row>
    <row r="58" spans="3:4">
      <c r="C58" s="3"/>
      <c r="D58" s="2" t="s">
        <v>93</v>
      </c>
    </row>
    <row r="59" spans="3:4">
      <c r="C59" s="3"/>
      <c r="D59" s="2" t="s">
        <v>94</v>
      </c>
    </row>
    <row r="60" spans="3:4">
      <c r="C60" s="3"/>
      <c r="D60" s="2" t="s">
        <v>95</v>
      </c>
    </row>
    <row r="61" spans="3:4">
      <c r="C61" s="3"/>
      <c r="D61" s="2" t="s">
        <v>96</v>
      </c>
    </row>
    <row r="62" spans="3:4">
      <c r="C62" s="3"/>
      <c r="D62" s="2" t="s">
        <v>97</v>
      </c>
    </row>
    <row r="63" spans="3:4">
      <c r="C63" s="3"/>
      <c r="D63" s="2" t="s">
        <v>98</v>
      </c>
    </row>
    <row r="64" spans="3:4">
      <c r="C64" s="3"/>
      <c r="D64" s="2" t="s">
        <v>99</v>
      </c>
    </row>
    <row r="65" spans="3:4">
      <c r="C65" s="3"/>
      <c r="D65" s="2" t="s">
        <v>100</v>
      </c>
    </row>
    <row r="66" spans="3:4">
      <c r="C66" s="3"/>
      <c r="D66" s="2" t="s">
        <v>101</v>
      </c>
    </row>
    <row r="67" spans="3:4">
      <c r="C67" s="3"/>
      <c r="D67" s="2" t="s">
        <v>102</v>
      </c>
    </row>
    <row r="68" spans="3:4">
      <c r="C68" s="3"/>
      <c r="D68" s="2" t="s">
        <v>103</v>
      </c>
    </row>
    <row r="69" spans="3:4">
      <c r="C69" s="3"/>
      <c r="D69" s="2" t="s">
        <v>104</v>
      </c>
    </row>
    <row r="70" spans="3:4">
      <c r="C70" s="3"/>
      <c r="D70" s="2" t="s">
        <v>105</v>
      </c>
    </row>
    <row r="71" spans="3:4">
      <c r="C71" s="3"/>
      <c r="D71" s="2" t="s">
        <v>106</v>
      </c>
    </row>
    <row r="72" spans="3:4">
      <c r="C72" s="3"/>
      <c r="D72" s="2" t="s">
        <v>107</v>
      </c>
    </row>
    <row r="73" spans="3:4">
      <c r="C73" s="3"/>
      <c r="D73" s="2" t="s">
        <v>108</v>
      </c>
    </row>
    <row r="74" spans="3:4">
      <c r="C74" s="3"/>
      <c r="D74" s="2" t="s">
        <v>109</v>
      </c>
    </row>
    <row r="75" spans="3:4">
      <c r="D75" t="s">
        <v>110</v>
      </c>
    </row>
    <row r="76" spans="3:4">
      <c r="D76" t="s">
        <v>111</v>
      </c>
    </row>
    <row r="77" spans="3:4">
      <c r="D77" t="s">
        <v>112</v>
      </c>
    </row>
    <row r="78" spans="3:4">
      <c r="D78" t="s">
        <v>113</v>
      </c>
    </row>
    <row r="79" spans="3:4">
      <c r="D79" t="s">
        <v>114</v>
      </c>
    </row>
    <row r="80" spans="3:4">
      <c r="D80" t="s">
        <v>115</v>
      </c>
    </row>
    <row r="81" spans="4:4">
      <c r="D81" t="s">
        <v>116</v>
      </c>
    </row>
    <row r="82" spans="4:4">
      <c r="D82" t="s">
        <v>117</v>
      </c>
    </row>
    <row r="83" spans="4:4">
      <c r="D83" t="s">
        <v>118</v>
      </c>
    </row>
    <row r="84" spans="4:4">
      <c r="D84" t="s">
        <v>119</v>
      </c>
    </row>
    <row r="85" spans="4:4">
      <c r="D85" t="s">
        <v>120</v>
      </c>
    </row>
    <row r="86" spans="4:4">
      <c r="D86" t="s">
        <v>121</v>
      </c>
    </row>
    <row r="87" spans="4:4">
      <c r="D87" t="s">
        <v>122</v>
      </c>
    </row>
    <row r="88" spans="4:4">
      <c r="D88" t="s">
        <v>123</v>
      </c>
    </row>
    <row r="89" spans="4:4">
      <c r="D89" t="s">
        <v>124</v>
      </c>
    </row>
    <row r="90" spans="4:4">
      <c r="D90" t="s">
        <v>125</v>
      </c>
    </row>
    <row r="91" spans="4:4">
      <c r="D91" t="s">
        <v>126</v>
      </c>
    </row>
    <row r="92" spans="4:4">
      <c r="D92" t="s">
        <v>127</v>
      </c>
    </row>
    <row r="93" spans="4:4">
      <c r="D93" t="s">
        <v>128</v>
      </c>
    </row>
    <row r="94" spans="4:4">
      <c r="D94" t="s">
        <v>129</v>
      </c>
    </row>
    <row r="95" spans="4:4">
      <c r="D95" t="s">
        <v>130</v>
      </c>
    </row>
    <row r="96" spans="4:4">
      <c r="D96" t="s">
        <v>131</v>
      </c>
    </row>
    <row r="97" spans="4:4">
      <c r="D97" t="s">
        <v>132</v>
      </c>
    </row>
    <row r="98" spans="4:4">
      <c r="D98" t="s">
        <v>133</v>
      </c>
    </row>
    <row r="99" spans="4:4">
      <c r="D99" t="s">
        <v>134</v>
      </c>
    </row>
    <row r="100" spans="4:4">
      <c r="D100" t="s">
        <v>135</v>
      </c>
    </row>
  </sheetData>
  <sheetProtection selectLockedCells="1"/>
  <phoneticPr fontId="11"/>
  <dataValidations count="1">
    <dataValidation type="list" allowBlank="1" showInputMessage="1" showErrorMessage="1" sqref="H13" xr:uid="{B4083B15-8562-4B50-B82B-6BB7B95E8D14}">
      <formula1>$H$2:$H$32</formula1>
    </dataValidation>
  </dataValidations>
  <pageMargins left="0.70866141732283472" right="0.70866141732283472" top="0.74803149606299213" bottom="0.74803149606299213" header="0.31496062992125984" footer="0.31496062992125984"/>
  <pageSetup paperSize="9" orientation="portrait" blackAndWhite="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7</vt:i4>
      </vt:variant>
    </vt:vector>
  </HeadingPairs>
  <TitlesOfParts>
    <vt:vector size="15" baseType="lpstr">
      <vt:lpstr>申１</vt:lpstr>
      <vt:lpstr>申２</vt:lpstr>
      <vt:lpstr>申３</vt:lpstr>
      <vt:lpstr>申４</vt:lpstr>
      <vt:lpstr>申５ </vt:lpstr>
      <vt:lpstr>申６</vt:lpstr>
      <vt:lpstr>＜参考＞東京都からのお知らせ</vt:lpstr>
      <vt:lpstr>入力規則</vt:lpstr>
      <vt:lpstr>'＜参考＞東京都からのお知らせ'!Print_Area</vt:lpstr>
      <vt:lpstr>申１!Print_Area</vt:lpstr>
      <vt:lpstr>申２!Print_Area</vt:lpstr>
      <vt:lpstr>申３!Print_Area</vt:lpstr>
      <vt:lpstr>申４!Print_Area</vt:lpstr>
      <vt:lpstr>'申５ '!Print_Area</vt:lpstr>
      <vt:lpstr>申６!Print_Area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2023-07-25T04:21:39Z</dcterms:created>
  <dcterms:modified xsi:type="dcterms:W3CDTF">2025-06-05T02:20:44Z</dcterms:modified>
</cp:coreProperties>
</file>