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26.113.53\ケアマネ担当\ケアマネ担当\①事：01研修\11受講料補助（R6～）\R7\05申請書様式\jグランツ\02変更交付申請\"/>
    </mc:Choice>
  </mc:AlternateContent>
  <xr:revisionPtr revIDLastSave="0" documentId="13_ncr:1_{8C4055D4-C13D-437B-BD8E-A6A516BC6E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記様式第2号_変更交付申請書" sheetId="6" r:id="rId1"/>
    <sheet name="別記様式第2号別紙_変更交付申請書内訳" sheetId="8" r:id="rId2"/>
  </sheets>
  <definedNames>
    <definedName name="_xlnm.Print_Area" localSheetId="0">別記様式第2号_変更交付申請書!$A$1:$I$45</definedName>
    <definedName name="_xlnm.Print_Area" localSheetId="1">別記様式第2号別紙_変更交付申請書内訳!$A$2:$M$34</definedName>
    <definedName name="図１">#REF!</definedName>
    <definedName name="図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8" l="1"/>
  <c r="K17" i="8"/>
  <c r="K18" i="8"/>
  <c r="K19" i="8"/>
  <c r="K20" i="8"/>
  <c r="K21" i="8"/>
  <c r="L21" i="8" s="1"/>
  <c r="K22" i="8"/>
  <c r="L22" i="8" s="1"/>
  <c r="K23" i="8"/>
  <c r="L23" i="8" s="1"/>
  <c r="K24" i="8"/>
  <c r="K25" i="8"/>
  <c r="K26" i="8"/>
  <c r="K27" i="8"/>
  <c r="K28" i="8"/>
  <c r="K29" i="8"/>
  <c r="K30" i="8"/>
  <c r="K31" i="8"/>
  <c r="K32" i="8"/>
  <c r="K33" i="8"/>
  <c r="K34" i="8"/>
  <c r="L16" i="8"/>
  <c r="L17" i="8"/>
  <c r="L18" i="8"/>
  <c r="L19" i="8"/>
  <c r="L20" i="8"/>
  <c r="L24" i="8"/>
  <c r="L25" i="8"/>
  <c r="L26" i="8"/>
  <c r="L27" i="8"/>
  <c r="L28" i="8"/>
  <c r="L29" i="8"/>
  <c r="L30" i="8"/>
  <c r="L31" i="8"/>
  <c r="L32" i="8"/>
  <c r="L33" i="8"/>
  <c r="L34" i="8"/>
  <c r="K15" i="8"/>
  <c r="I15" i="8" l="1"/>
  <c r="I16" i="8"/>
  <c r="L15" i="8" l="1"/>
  <c r="I17" i="8" l="1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J10" i="8" l="1"/>
  <c r="D7" i="8"/>
  <c r="D6" i="8"/>
  <c r="L10" i="8" l="1"/>
  <c r="E19" i="6" l="1"/>
  <c r="E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D6" authorId="0" shapeId="0" xr:uid="{48512453-54FA-41FB-B590-9753CBC8DC50}">
      <text>
        <r>
          <rPr>
            <sz val="9"/>
            <color indexed="81"/>
            <rFont val="MS P ゴシック"/>
            <family val="3"/>
            <charset val="128"/>
          </rPr>
          <t>1枚目のシートの内容が自動的に入力されます</t>
        </r>
      </text>
    </comment>
    <comment ref="D7" authorId="0" shapeId="0" xr:uid="{A92BAF6E-F4AD-4AAF-89AD-F210A36CA6E9}">
      <text>
        <r>
          <rPr>
            <sz val="9"/>
            <color indexed="81"/>
            <rFont val="MS P ゴシック"/>
            <family val="3"/>
            <charset val="128"/>
          </rPr>
          <t>1枚目のシートの内容が自動的に入力されます</t>
        </r>
      </text>
    </comment>
    <comment ref="J10" authorId="0" shapeId="0" xr:uid="{269C0B3D-5C72-4B9C-BD0C-7CD7FE165FE7}">
      <text>
        <r>
          <rPr>
            <sz val="9"/>
            <color indexed="81"/>
            <rFont val="MS P ゴシック"/>
            <family val="3"/>
            <charset val="128"/>
          </rPr>
          <t>自動的に入力されます</t>
        </r>
      </text>
    </comment>
    <comment ref="L10" authorId="0" shapeId="0" xr:uid="{280D99D3-443A-4087-A9A6-740C7446BBEA}">
      <text>
        <r>
          <rPr>
            <sz val="9"/>
            <color indexed="81"/>
            <rFont val="MS P ゴシック"/>
            <family val="3"/>
            <charset val="128"/>
          </rPr>
          <t>自動的に入力されます</t>
        </r>
      </text>
    </comment>
    <comment ref="I13" authorId="0" shapeId="0" xr:uid="{A1678F89-A5E7-423E-B8BD-A8DE82398CF2}">
      <text>
        <r>
          <rPr>
            <sz val="9"/>
            <color indexed="81"/>
            <rFont val="MS P ゴシック"/>
            <family val="3"/>
            <charset val="128"/>
          </rPr>
          <t>東京都受講の場合は自動的に入力されます。他道府県の場合は手入力してください。</t>
        </r>
      </text>
    </comment>
    <comment ref="J13" authorId="0" shapeId="0" xr:uid="{9A80B879-2ADF-4220-B709-A2436C96560E}">
      <text>
        <r>
          <rPr>
            <b/>
            <sz val="9"/>
            <color indexed="81"/>
            <rFont val="MS P ゴシック"/>
            <family val="3"/>
            <charset val="128"/>
          </rPr>
          <t>事業者が、受講者本人へ支給する額（受講者本人の代わりに受講料を支払う場合も含む）を記載してください。</t>
        </r>
      </text>
    </comment>
    <comment ref="K13" authorId="0" shapeId="0" xr:uid="{80064F85-8881-456D-8DC8-8E8028133EA9}">
      <text>
        <r>
          <rPr>
            <sz val="9"/>
            <color indexed="81"/>
            <rFont val="MS P ゴシック"/>
            <family val="3"/>
            <charset val="128"/>
          </rPr>
          <t>自動的に入力されます</t>
        </r>
      </text>
    </comment>
    <comment ref="L13" authorId="0" shapeId="0" xr:uid="{37FAB16E-5D58-4825-AF63-7C8D19475229}">
      <text>
        <r>
          <rPr>
            <sz val="9"/>
            <color indexed="81"/>
            <rFont val="MS P ゴシック"/>
            <family val="3"/>
            <charset val="128"/>
          </rPr>
          <t>自動的に入力されます</t>
        </r>
      </text>
    </comment>
  </commentList>
</comments>
</file>

<file path=xl/sharedStrings.xml><?xml version="1.0" encoding="utf-8"?>
<sst xmlns="http://schemas.openxmlformats.org/spreadsheetml/2006/main" count="151" uniqueCount="134">
  <si>
    <t>備考</t>
    <rPh sb="0" eb="2">
      <t>ビコウ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</si>
  <si>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</si>
  <si>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</si>
  <si>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記</t>
    <rPh sb="0" eb="1">
      <t>キ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</si>
  <si>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</si>
  <si>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＊法人（事業所）の事務取扱者</t>
    <phoneticPr fontId="2"/>
  </si>
  <si>
    <t>部署名</t>
    <rPh sb="0" eb="2">
      <t>ブショ</t>
    </rPh>
    <rPh sb="2" eb="3">
      <t>メイ</t>
    </rPh>
    <phoneticPr fontId="2"/>
  </si>
  <si>
    <t>担当者</t>
    <rPh sb="0" eb="3">
      <t>タントウシャ</t>
    </rPh>
    <phoneticPr fontId="2"/>
  </si>
  <si>
    <t>TEL</t>
    <phoneticPr fontId="2"/>
  </si>
  <si>
    <t>法人名称</t>
    <rPh sb="0" eb="2">
      <t>ホウジン</t>
    </rPh>
    <rPh sb="2" eb="4">
      <t>メイショウ</t>
    </rPh>
    <phoneticPr fontId="2"/>
  </si>
  <si>
    <t>代表職氏名</t>
    <rPh sb="0" eb="2">
      <t>ダイヒョウ</t>
    </rPh>
    <rPh sb="2" eb="3">
      <t>ショク</t>
    </rPh>
    <rPh sb="3" eb="5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</si>
  <si>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</si>
  <si>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介護支援専門員法定研修受講者氏名</t>
    <rPh sb="2" eb="4">
      <t>シエン</t>
    </rPh>
    <rPh sb="4" eb="7">
      <t>センモンイン</t>
    </rPh>
    <rPh sb="7" eb="9">
      <t>ホウテイ</t>
    </rPh>
    <phoneticPr fontId="2"/>
  </si>
  <si>
    <t>別紙のとおり</t>
    <rPh sb="0" eb="2">
      <t>ベッシ</t>
    </rPh>
    <phoneticPr fontId="2"/>
  </si>
  <si>
    <t>法定研修受講修了（予定）日</t>
    <rPh sb="0" eb="2">
      <t>ホウテイ</t>
    </rPh>
    <rPh sb="6" eb="8">
      <t>シュウリョウ</t>
    </rPh>
    <rPh sb="9" eb="11">
      <t>ヨテイ</t>
    </rPh>
    <phoneticPr fontId="2"/>
  </si>
  <si>
    <t>受講料</t>
    <rPh sb="0" eb="3">
      <t>ジュコウリョウ</t>
    </rPh>
    <phoneticPr fontId="2"/>
  </si>
  <si>
    <t>介護支援専門員登録番号（実務研修の場合受験番号）</t>
    <rPh sb="0" eb="7">
      <t>ｃｍ</t>
    </rPh>
    <rPh sb="7" eb="9">
      <t>トウロク</t>
    </rPh>
    <rPh sb="9" eb="11">
      <t>バンゴウ</t>
    </rPh>
    <rPh sb="12" eb="14">
      <t>ジツム</t>
    </rPh>
    <rPh sb="14" eb="16">
      <t>ケンシュウ</t>
    </rPh>
    <rPh sb="17" eb="19">
      <t>バアイ</t>
    </rPh>
    <rPh sb="19" eb="21">
      <t>ジュケン</t>
    </rPh>
    <rPh sb="21" eb="23">
      <t>バンゴウ</t>
    </rPh>
    <phoneticPr fontId="2"/>
  </si>
  <si>
    <t>都道府県</t>
    <rPh sb="0" eb="4">
      <t>トドウフケン</t>
    </rPh>
    <phoneticPr fontId="2"/>
  </si>
  <si>
    <t>東京都</t>
    <rPh sb="0" eb="3">
      <t>トウキョウト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</si>
  <si>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</si>
  <si>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</si>
  <si>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</si>
  <si>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</si>
  <si>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</si>
  <si>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</si>
  <si>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</si>
  <si>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</si>
  <si>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</si>
  <si>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</si>
  <si>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</si>
  <si>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</si>
  <si>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</si>
  <si>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</si>
  <si>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</si>
  <si>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</si>
  <si>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</si>
  <si>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</si>
  <si>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</si>
  <si>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</si>
  <si>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</si>
  <si>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</si>
  <si>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</si>
  <si>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</si>
  <si>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</si>
  <si>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</si>
  <si>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</si>
  <si>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</si>
  <si>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</si>
  <si>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</si>
  <si>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</si>
  <si>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</si>
  <si>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</si>
  <si>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</si>
  <si>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</si>
  <si>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</si>
  <si>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</si>
  <si>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</si>
  <si>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</si>
  <si>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</si>
  <si>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</si>
  <si>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</si>
  <si>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</si>
  <si>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</si>
  <si>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</si>
  <si>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</si>
  <si>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従事業務</t>
    <rPh sb="0" eb="2">
      <t>ジュウジ</t>
    </rPh>
    <rPh sb="2" eb="4">
      <t>ギョウム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</si>
  <si>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</si>
  <si>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</si>
  <si>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</si>
  <si>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地域包括支援センター</t>
    <phoneticPr fontId="2"/>
  </si>
  <si>
    <t>短期入所生活介護（介護予防を含む）</t>
    <phoneticPr fontId="2"/>
  </si>
  <si>
    <t>特定施設入居者生活介護（介護予防を含む）</t>
    <phoneticPr fontId="2"/>
  </si>
  <si>
    <t>小規模多機能型居宅介護（介護予防を含む）</t>
    <phoneticPr fontId="2"/>
  </si>
  <si>
    <t>認知症対応型共同生活介護（介護予防を含む）</t>
    <phoneticPr fontId="2"/>
  </si>
  <si>
    <t>看護小規模多機能型居宅介護</t>
    <phoneticPr fontId="2"/>
  </si>
  <si>
    <t>地域密着型特定施設入居者生活介護</t>
    <phoneticPr fontId="2"/>
  </si>
  <si>
    <t>介護老人福祉施設</t>
    <phoneticPr fontId="2"/>
  </si>
  <si>
    <t>介護老人保健施設</t>
    <phoneticPr fontId="2"/>
  </si>
  <si>
    <t>介護医療院</t>
    <phoneticPr fontId="2"/>
  </si>
  <si>
    <t>地域密着型介護老人福祉施設</t>
    <phoneticPr fontId="2"/>
  </si>
  <si>
    <t>その他</t>
    <rPh sb="2" eb="3">
      <t>タ</t>
    </rPh>
    <phoneticPr fontId="2"/>
  </si>
  <si>
    <t>種別等</t>
    <rPh sb="0" eb="2">
      <t>シュベツ</t>
    </rPh>
    <rPh sb="2" eb="3">
      <t>トウ</t>
    </rPh>
    <phoneticPr fontId="2"/>
  </si>
  <si>
    <t>事業所種別</t>
    <rPh sb="0" eb="3">
      <t>ジギョウショ</t>
    </rPh>
    <rPh sb="3" eb="5">
      <t>シュベツ</t>
    </rPh>
    <phoneticPr fontId="2"/>
  </si>
  <si>
    <t>生年月日</t>
    <rPh sb="0" eb="2">
      <t>セイネン</t>
    </rPh>
    <rPh sb="2" eb="4">
      <t>ガッピ</t>
    </rPh>
    <phoneticPr fontId="2"/>
  </si>
  <si>
    <t>事業所登録番号</t>
    <rPh sb="0" eb="3">
      <t>ジギョウショ</t>
    </rPh>
    <rPh sb="3" eb="5">
      <t>トウロク</t>
    </rPh>
    <rPh sb="5" eb="7">
      <t>バンゴウ</t>
    </rPh>
    <phoneticPr fontId="2"/>
  </si>
  <si>
    <t>選定額（合計）</t>
    <rPh sb="0" eb="2">
      <t>センテイ</t>
    </rPh>
    <rPh sb="2" eb="3">
      <t>ガク</t>
    </rPh>
    <rPh sb="4" eb="6">
      <t>ゴウケイ</t>
    </rPh>
    <phoneticPr fontId="2"/>
  </si>
  <si>
    <t>=</t>
    <phoneticPr fontId="2"/>
  </si>
  <si>
    <t>A</t>
    <phoneticPr fontId="2"/>
  </si>
  <si>
    <t>B</t>
    <phoneticPr fontId="2"/>
  </si>
  <si>
    <t>選定額</t>
    <rPh sb="0" eb="2">
      <t>センテイ</t>
    </rPh>
    <rPh sb="2" eb="3">
      <t>ガク</t>
    </rPh>
    <phoneticPr fontId="2"/>
  </si>
  <si>
    <t>事業者負担額(教育訓練給付金の控除を含む)</t>
    <rPh sb="0" eb="3">
      <t>ジギョウシャ</t>
    </rPh>
    <rPh sb="3" eb="5">
      <t>フタン</t>
    </rPh>
    <rPh sb="5" eb="6">
      <t>ガク</t>
    </rPh>
    <rPh sb="15" eb="17">
      <t>コウジョ</t>
    </rPh>
    <rPh sb="18" eb="19">
      <t>フク</t>
    </rPh>
    <phoneticPr fontId="2"/>
  </si>
  <si>
    <t>C(A,Bのうち最小)</t>
    <rPh sb="8" eb="10">
      <t>サイショウ</t>
    </rPh>
    <phoneticPr fontId="2"/>
  </si>
  <si>
    <t>受講料
（円）
（受講者が実施機関に支払う額）</t>
    <rPh sb="9" eb="12">
      <t>ジュコウシャ</t>
    </rPh>
    <rPh sb="13" eb="15">
      <t>ジッシ</t>
    </rPh>
    <rPh sb="15" eb="17">
      <t>キカン</t>
    </rPh>
    <rPh sb="18" eb="20">
      <t>シハラ</t>
    </rPh>
    <rPh sb="21" eb="22">
      <t>ガク</t>
    </rPh>
    <phoneticPr fontId="2"/>
  </si>
  <si>
    <t>介護支援専門員
法定研修名</t>
    <rPh sb="2" eb="7">
      <t>シエンセンモンイン</t>
    </rPh>
    <rPh sb="8" eb="10">
      <t>ホウテイ</t>
    </rPh>
    <rPh sb="12" eb="13">
      <t>メイ</t>
    </rPh>
    <phoneticPr fontId="2"/>
  </si>
  <si>
    <t>研修受講
都道府県</t>
    <rPh sb="0" eb="2">
      <t>ケンシュウ</t>
    </rPh>
    <rPh sb="2" eb="4">
      <t>ジュコウ</t>
    </rPh>
    <rPh sb="5" eb="9">
      <t>トドウフケン</t>
    </rPh>
    <phoneticPr fontId="2"/>
  </si>
  <si>
    <t>事業所名等</t>
    <rPh sb="0" eb="3">
      <t>ジギョウショ</t>
    </rPh>
    <rPh sb="3" eb="4">
      <t>メイ</t>
    </rPh>
    <rPh sb="4" eb="5">
      <t>トウ</t>
    </rPh>
    <phoneticPr fontId="2"/>
  </si>
  <si>
    <t>e-mail</t>
    <phoneticPr fontId="2"/>
  </si>
  <si>
    <t>研修種別</t>
    <rPh sb="0" eb="2">
      <t>ケンシュウ</t>
    </rPh>
    <rPh sb="2" eb="4">
      <t>シュベツ</t>
    </rPh>
    <phoneticPr fontId="2"/>
  </si>
  <si>
    <t>実務研修</t>
    <rPh sb="0" eb="2">
      <t>ジツム</t>
    </rPh>
    <rPh sb="2" eb="4">
      <t>ケンシュウ</t>
    </rPh>
    <phoneticPr fontId="2"/>
  </si>
  <si>
    <t>専門研修Ⅰ</t>
    <rPh sb="0" eb="2">
      <t>センモン</t>
    </rPh>
    <rPh sb="2" eb="4">
      <t>ケンシュウ</t>
    </rPh>
    <phoneticPr fontId="2"/>
  </si>
  <si>
    <t>専門研修Ⅱ</t>
    <rPh sb="0" eb="2">
      <t>センモン</t>
    </rPh>
    <rPh sb="2" eb="4">
      <t>ケンシュウ</t>
    </rPh>
    <phoneticPr fontId="2"/>
  </si>
  <si>
    <t>更新研修（実務経験者向け56時間・前期）</t>
    <rPh sb="0" eb="4">
      <t>コウシンケンシュウ</t>
    </rPh>
    <rPh sb="5" eb="11">
      <t>ジツムケイケンシャム</t>
    </rPh>
    <rPh sb="14" eb="16">
      <t>ジカン</t>
    </rPh>
    <rPh sb="17" eb="19">
      <t>ゼンキ</t>
    </rPh>
    <phoneticPr fontId="2"/>
  </si>
  <si>
    <t>更新研修（実務経験者向け32時間・後期）</t>
    <rPh sb="0" eb="4">
      <t>コウシンケンシュウ</t>
    </rPh>
    <rPh sb="5" eb="11">
      <t>ジツムケイケンシャム</t>
    </rPh>
    <rPh sb="14" eb="16">
      <t>ジカン</t>
    </rPh>
    <rPh sb="17" eb="19">
      <t>コウキ</t>
    </rPh>
    <phoneticPr fontId="2"/>
  </si>
  <si>
    <t>更新研修（実務経験者向け88時間)</t>
    <rPh sb="0" eb="4">
      <t>コウシンケンシュウ</t>
    </rPh>
    <rPh sb="5" eb="11">
      <t>ジツムケイケンシャム</t>
    </rPh>
    <rPh sb="14" eb="16">
      <t>ジカン</t>
    </rPh>
    <phoneticPr fontId="2"/>
  </si>
  <si>
    <t>更新研修（実務未経験者向け54時間）</t>
    <rPh sb="0" eb="4">
      <t>コウシンケンシュウ</t>
    </rPh>
    <rPh sb="5" eb="7">
      <t>ジツム</t>
    </rPh>
    <rPh sb="7" eb="11">
      <t>ミケイケンシャ</t>
    </rPh>
    <rPh sb="11" eb="12">
      <t>ム</t>
    </rPh>
    <rPh sb="15" eb="17">
      <t>ジカン</t>
    </rPh>
    <phoneticPr fontId="2"/>
  </si>
  <si>
    <t>再研修</t>
    <rPh sb="0" eb="1">
      <t>サイ</t>
    </rPh>
    <rPh sb="1" eb="3">
      <t>ケンシュウ</t>
    </rPh>
    <phoneticPr fontId="2"/>
  </si>
  <si>
    <t>主任研修</t>
    <rPh sb="0" eb="2">
      <t>シュニン</t>
    </rPh>
    <rPh sb="2" eb="4">
      <t>ケンシュウ</t>
    </rPh>
    <phoneticPr fontId="2"/>
  </si>
  <si>
    <t>主任更新研修</t>
    <rPh sb="0" eb="2">
      <t>シュニン</t>
    </rPh>
    <rPh sb="2" eb="4">
      <t>コウシン</t>
    </rPh>
    <rPh sb="4" eb="6">
      <t>ケンシュウ</t>
    </rPh>
    <phoneticPr fontId="2"/>
  </si>
  <si>
    <t>別記様式第２号</t>
    <phoneticPr fontId="2"/>
  </si>
  <si>
    <t>１　変更交付申請額</t>
    <rPh sb="2" eb="4">
      <t>ヘンコウ</t>
    </rPh>
    <rPh sb="4" eb="6">
      <t>コウフ</t>
    </rPh>
    <rPh sb="6" eb="9">
      <t>シンセイガク</t>
    </rPh>
    <phoneticPr fontId="2"/>
  </si>
  <si>
    <r>
      <rPr>
        <sz val="11"/>
        <rFont val="ＭＳ Ｐ明朝"/>
        <family val="1"/>
        <charset val="128"/>
      </rPr>
      <t>（Ａ）</t>
    </r>
    <phoneticPr fontId="2"/>
  </si>
  <si>
    <t>２　既交付申請額</t>
    <rPh sb="2" eb="3">
      <t>スデ</t>
    </rPh>
    <rPh sb="3" eb="5">
      <t>コウフ</t>
    </rPh>
    <rPh sb="5" eb="8">
      <t>シンセイガク</t>
    </rPh>
    <phoneticPr fontId="2"/>
  </si>
  <si>
    <r>
      <rPr>
        <sz val="11"/>
        <rFont val="ＭＳ Ｐ明朝"/>
        <family val="1"/>
        <charset val="128"/>
      </rPr>
      <t>（Ｂ）</t>
    </r>
    <phoneticPr fontId="2"/>
  </si>
  <si>
    <t>３　今回追加（又は減少）額</t>
    <rPh sb="2" eb="4">
      <t>コンカイ</t>
    </rPh>
    <rPh sb="4" eb="6">
      <t>ツイカ</t>
    </rPh>
    <rPh sb="7" eb="8">
      <t>マタ</t>
    </rPh>
    <rPh sb="9" eb="11">
      <t>ゲンショウ</t>
    </rPh>
    <rPh sb="12" eb="13">
      <t>ゲンガク</t>
    </rPh>
    <phoneticPr fontId="2"/>
  </si>
  <si>
    <r>
      <rPr>
        <sz val="11"/>
        <rFont val="ＭＳ Ｐ明朝"/>
        <family val="1"/>
        <charset val="128"/>
      </rPr>
      <t>（Ｃ＝Ａ－Ｂ）</t>
    </r>
    <phoneticPr fontId="2"/>
  </si>
  <si>
    <t>４　事業所</t>
    <rPh sb="2" eb="5">
      <t>ジギョウショ</t>
    </rPh>
    <phoneticPr fontId="2"/>
  </si>
  <si>
    <t>５　内訳</t>
    <rPh sb="2" eb="4">
      <t>ウチワケ</t>
    </rPh>
    <phoneticPr fontId="2"/>
  </si>
  <si>
    <t>６　添付書類</t>
    <rPh sb="2" eb="4">
      <t>テンプ</t>
    </rPh>
    <rPh sb="4" eb="6">
      <t>ショルイ</t>
    </rPh>
    <phoneticPr fontId="2"/>
  </si>
  <si>
    <t>別記様式第２号別紙</t>
    <rPh sb="7" eb="9">
      <t>ベッシ</t>
    </rPh>
    <phoneticPr fontId="2"/>
  </si>
  <si>
    <t>（３）法定研修受講決定通知（写し）※既に受講決定している場合に限る</t>
    <phoneticPr fontId="2"/>
  </si>
  <si>
    <t>（４）介護支援専門員証（写し）または介護支援専門員試験合格通知（写し）</t>
    <phoneticPr fontId="2"/>
  </si>
  <si>
    <t>提出時チェック欄</t>
    <rPh sb="0" eb="3">
      <t>テイシュツジ</t>
    </rPh>
    <rPh sb="7" eb="8">
      <t>ラン</t>
    </rPh>
    <phoneticPr fontId="2"/>
  </si>
  <si>
    <t>（５）雇用契約書（写し）</t>
    <phoneticPr fontId="2"/>
  </si>
  <si>
    <t>変更交付申請額（百円未満切捨て）</t>
    <rPh sb="0" eb="2">
      <t>ヘンコウ</t>
    </rPh>
    <rPh sb="2" eb="4">
      <t>コウフ</t>
    </rPh>
    <rPh sb="4" eb="6">
      <t>シンセイ</t>
    </rPh>
    <rPh sb="6" eb="7">
      <t>ガク</t>
    </rPh>
    <rPh sb="8" eb="9">
      <t>ヒャク</t>
    </rPh>
    <rPh sb="9" eb="10">
      <t>エン</t>
    </rPh>
    <rPh sb="10" eb="12">
      <t>ミマン</t>
    </rPh>
    <rPh sb="12" eb="14">
      <t>キリス</t>
    </rPh>
    <phoneticPr fontId="2"/>
  </si>
  <si>
    <t>補助基準額
の3/4</t>
    <phoneticPr fontId="2"/>
  </si>
  <si>
    <t>更新研修（実務経験者向け88時間）</t>
    <phoneticPr fontId="2"/>
  </si>
  <si>
    <t>補助基準額
の3/4</t>
    <rPh sb="0" eb="2">
      <t>ホジョ</t>
    </rPh>
    <rPh sb="2" eb="4">
      <t>キジュン</t>
    </rPh>
    <rPh sb="4" eb="5">
      <t>ガク</t>
    </rPh>
    <phoneticPr fontId="2"/>
  </si>
  <si>
    <t>別記様式第２号別紙</t>
    <phoneticPr fontId="2"/>
  </si>
  <si>
    <t>令和　年　　月　日</t>
    <rPh sb="0" eb="1">
      <t>レイワ</t>
    </rPh>
    <rPh sb="5" eb="6">
      <t>ツキ</t>
    </rPh>
    <rPh sb="7" eb="8">
      <t>ヒ</t>
    </rPh>
    <phoneticPr fontId="2"/>
  </si>
  <si>
    <t>令和７年度介護支援専門員法定研修受講料補助金変更交付申請書</t>
    <rPh sb="5" eb="7">
      <t>カイゴ</t>
    </rPh>
    <rPh sb="7" eb="12">
      <t>シエンセンモンイン</t>
    </rPh>
    <rPh sb="12" eb="14">
      <t>ホウテイ</t>
    </rPh>
    <rPh sb="14" eb="16">
      <t>ケンシュウ</t>
    </rPh>
    <rPh sb="16" eb="18">
      <t>ジュコウ</t>
    </rPh>
    <rPh sb="18" eb="19">
      <t>リョウ</t>
    </rPh>
    <rPh sb="19" eb="21">
      <t>ホジョ</t>
    </rPh>
    <rPh sb="21" eb="22">
      <t>キン</t>
    </rPh>
    <rPh sb="22" eb="24">
      <t>ヘンコウ</t>
    </rPh>
    <rPh sb="24" eb="26">
      <t>コウフ</t>
    </rPh>
    <phoneticPr fontId="2"/>
  </si>
  <si>
    <t>　このことについて、令和７年度介護支援専門員法定研修受講料補助交付要綱第１３条に基づき、下記のとおり補助金の変更交付申請をします。なお、申請においては、同要綱第８条に定める事項に該当しないことを誓約いたします。</t>
    <rPh sb="28" eb="29">
      <t>リョウ</t>
    </rPh>
    <rPh sb="81" eb="82">
      <t>ジョウ</t>
    </rPh>
    <phoneticPr fontId="2"/>
  </si>
  <si>
    <t>（１）（別記様式第２号）令和７年度介護支援専門員法定研修受講料補助金変更交付申請書（本様式）</t>
    <rPh sb="4" eb="6">
      <t>ベッキ</t>
    </rPh>
    <rPh sb="6" eb="8">
      <t>ヨウシキ</t>
    </rPh>
    <rPh sb="8" eb="9">
      <t>ダイ</t>
    </rPh>
    <rPh sb="10" eb="11">
      <t>ゴウ</t>
    </rPh>
    <rPh sb="12" eb="14">
      <t>レイワ</t>
    </rPh>
    <rPh sb="15" eb="17">
      <t>ネンド</t>
    </rPh>
    <rPh sb="17" eb="19">
      <t>カイゴ</t>
    </rPh>
    <rPh sb="19" eb="21">
      <t>シエン</t>
    </rPh>
    <rPh sb="21" eb="24">
      <t>センモンイン</t>
    </rPh>
    <rPh sb="24" eb="26">
      <t>ホウテイ</t>
    </rPh>
    <rPh sb="26" eb="28">
      <t>ケンシュウ</t>
    </rPh>
    <rPh sb="28" eb="30">
      <t>ジュコウ</t>
    </rPh>
    <rPh sb="30" eb="31">
      <t>リョウ</t>
    </rPh>
    <rPh sb="31" eb="34">
      <t>ホジョキン</t>
    </rPh>
    <rPh sb="34" eb="36">
      <t>ヘンコウ</t>
    </rPh>
    <rPh sb="36" eb="38">
      <t>コウフ</t>
    </rPh>
    <rPh sb="38" eb="41">
      <t>シンセイショ</t>
    </rPh>
    <rPh sb="42" eb="43">
      <t>ホン</t>
    </rPh>
    <rPh sb="43" eb="45">
      <t>ヨウシキ</t>
    </rPh>
    <phoneticPr fontId="2"/>
  </si>
  <si>
    <t>（２）（別記様式第２号別紙）令和７年度介護支援専門員法定研修受講料補助金対象職員一覧（変更交付申請）</t>
    <rPh sb="4" eb="6">
      <t>ベッキ</t>
    </rPh>
    <rPh sb="6" eb="8">
      <t>ヨウシキ</t>
    </rPh>
    <rPh sb="8" eb="9">
      <t>ダイ</t>
    </rPh>
    <rPh sb="10" eb="11">
      <t>ゴウ</t>
    </rPh>
    <rPh sb="11" eb="13">
      <t>ベッシ</t>
    </rPh>
    <rPh sb="43" eb="45">
      <t>ヘンコウ</t>
    </rPh>
    <phoneticPr fontId="2"/>
  </si>
  <si>
    <t>令和７年度介護支援専門員法定研修受講料補助金対象職員一覧（変更交付申請）</t>
    <rPh sb="22" eb="24">
      <t>タイショウ</t>
    </rPh>
    <rPh sb="24" eb="26">
      <t>ショクイン</t>
    </rPh>
    <rPh sb="26" eb="28">
      <t>イチラン</t>
    </rPh>
    <rPh sb="29" eb="31">
      <t>ヘンコウ</t>
    </rPh>
    <rPh sb="31" eb="33">
      <t>コウフ</t>
    </rPh>
    <rPh sb="33" eb="35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</si>
</sst>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;&quot;△&quot;#,##0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38" fontId="0" fillId="0" borderId="0" xfId="1" applyFont="1">
      <alignment vertical="center"/>
    </xf>
    <xf numFmtId="0" fontId="9" fillId="0" borderId="0" xfId="0" applyFont="1">
      <alignment vertical="center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38" fontId="9" fillId="2" borderId="1" xfId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center" wrapText="1"/>
    </xf>
    <xf numFmtId="38" fontId="4" fillId="0" borderId="0" xfId="1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3" fillId="0" borderId="0" xfId="0" quotePrefix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38" fontId="9" fillId="0" borderId="8" xfId="0" applyNumberFormat="1" applyFont="1" applyBorder="1">
      <alignment vertical="center"/>
    </xf>
    <xf numFmtId="0" fontId="4" fillId="0" borderId="0" xfId="0" quotePrefix="1" applyFont="1" applyAlignment="1">
      <alignment horizontal="center" vertical="center"/>
    </xf>
    <xf numFmtId="38" fontId="9" fillId="0" borderId="6" xfId="1" applyFont="1" applyBorder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38" fontId="9" fillId="0" borderId="1" xfId="1" applyFont="1" applyFill="1" applyBorder="1" applyAlignment="1" applyProtection="1">
      <alignment horizontal="right" vertical="center" shrinkToFit="1"/>
    </xf>
    <xf numFmtId="38" fontId="9" fillId="4" borderId="1" xfId="1" applyFont="1" applyFill="1" applyBorder="1" applyAlignment="1" applyProtection="1">
      <alignment horizontal="right" vertical="center" shrinkToFit="1"/>
    </xf>
    <xf numFmtId="0" fontId="3" fillId="2" borderId="12" xfId="0" applyFont="1" applyFill="1" applyBorder="1" applyProtection="1">
      <alignment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13" xfId="0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38" fontId="9" fillId="2" borderId="1" xfId="1" applyFont="1" applyFill="1" applyBorder="1" applyAlignment="1" applyProtection="1">
      <alignment horizontal="right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3" fillId="2" borderId="4" xfId="0" applyNumberFormat="1" applyFont="1" applyFill="1" applyBorder="1" applyAlignment="1" applyProtection="1">
      <alignment horizontal="left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49" fontId="7" fillId="2" borderId="3" xfId="2" applyNumberForma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0" xfId="0" quotePrefix="1" applyNumberFormat="1" applyFont="1" applyFill="1" applyAlignment="1" applyProtection="1">
      <alignment horizontal="right" vertical="center"/>
      <protection locked="0"/>
    </xf>
    <xf numFmtId="176" fontId="3" fillId="2" borderId="0" xfId="0" quotePrefix="1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8" fontId="3" fillId="0" borderId="2" xfId="1" applyFont="1" applyBorder="1" applyAlignment="1" applyProtection="1">
      <alignment horizontal="right" vertical="center"/>
    </xf>
    <xf numFmtId="38" fontId="4" fillId="2" borderId="2" xfId="1" applyFont="1" applyFill="1" applyBorder="1" applyAlignment="1" applyProtection="1">
      <alignment horizontal="right" vertical="center"/>
      <protection locked="0"/>
    </xf>
    <xf numFmtId="38" fontId="3" fillId="2" borderId="2" xfId="1" applyFont="1" applyFill="1" applyBorder="1" applyAlignment="1" applyProtection="1">
      <alignment horizontal="right" vertical="center"/>
      <protection locked="0"/>
    </xf>
    <xf numFmtId="177" fontId="3" fillId="0" borderId="2" xfId="1" applyNumberFormat="1" applyFont="1" applyBorder="1" applyAlignment="1" applyProtection="1">
      <alignment horizontal="righ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4</xdr:row>
      <xdr:rowOff>0</xdr:rowOff>
    </xdr:from>
    <xdr:ext cx="5474319" cy="21751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C835B1-5E86-4088-92D7-67C025C18E72}"/>
            </a:ext>
          </a:extLst>
        </xdr:cNvPr>
        <xdr:cNvSpPr txBox="1"/>
      </xdr:nvSpPr>
      <xdr:spPr>
        <a:xfrm>
          <a:off x="7952154" y="732692"/>
          <a:ext cx="5474319" cy="2175147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u="sng"/>
            <a:t>本様式は</a:t>
          </a:r>
          <a:r>
            <a:rPr kumimoji="1" lang="ja-JP" altLang="en-US" sz="1400" u="sng">
              <a:solidFill>
                <a:srgbClr val="FF0000"/>
              </a:solidFill>
            </a:rPr>
            <a:t>変更交付申請</a:t>
          </a:r>
          <a:r>
            <a:rPr kumimoji="1" lang="ja-JP" altLang="en-US" sz="1400" u="sng"/>
            <a:t>用です。</a:t>
          </a:r>
          <a:endParaRPr kumimoji="1" lang="en-US" altLang="ja-JP" sz="1400" u="sng"/>
        </a:p>
        <a:p>
          <a:r>
            <a:rPr kumimoji="1" lang="en-US" altLang="ja-JP" sz="1100"/>
            <a:t>※</a:t>
          </a:r>
          <a:r>
            <a:rPr kumimoji="1" lang="ja-JP" altLang="en-US" sz="1100"/>
            <a:t>変更交付申請・・・すでに決定を受けた交付決定額を変更するための申請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青色のセルについてご入力をお願いします。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「１申請額」欄及び「３今回追加額」については自動的に入力されます。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本シート「別記様式第１号</a:t>
          </a:r>
          <a:r>
            <a:rPr kumimoji="1" lang="en-US" altLang="ja-JP" sz="1100"/>
            <a:t>_</a:t>
          </a:r>
          <a:r>
            <a:rPr kumimoji="1" lang="ja-JP" altLang="en-US" sz="1100"/>
            <a:t>変更交付申請書」および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２シート目「別記様式第１号別紙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交付申請書内訳」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の入力が完了しましたら、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本</a:t>
          </a:r>
          <a:r>
            <a:rPr lang="en-US" altLang="ja-JP">
              <a:effectLst/>
            </a:rPr>
            <a:t>Excel</a:t>
          </a:r>
          <a:r>
            <a:rPr lang="ja-JP" altLang="en-US">
              <a:effectLst/>
            </a:rPr>
            <a:t>ファイルを、</a:t>
          </a:r>
          <a:r>
            <a:rPr lang="en-US" altLang="ja-JP">
              <a:effectLst/>
            </a:rPr>
            <a:t>Jgrants</a:t>
          </a:r>
          <a:r>
            <a:rPr lang="ja-JP" altLang="en-US">
              <a:effectLst/>
            </a:rPr>
            <a:t>にて</a:t>
          </a:r>
          <a:r>
            <a:rPr kumimoji="1" lang="ja-JP" altLang="en-US" sz="1100">
              <a:effectLst/>
            </a:rPr>
            <a:t>ご提出ください。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163975</xdr:colOff>
      <xdr:row>0</xdr:row>
      <xdr:rowOff>106102</xdr:rowOff>
    </xdr:from>
    <xdr:ext cx="3774208" cy="76975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D591B-C4A6-4EB0-9932-09FBA64244AC}"/>
            </a:ext>
          </a:extLst>
        </xdr:cNvPr>
        <xdr:cNvSpPr txBox="1"/>
      </xdr:nvSpPr>
      <xdr:spPr>
        <a:xfrm>
          <a:off x="163975" y="106102"/>
          <a:ext cx="3774208" cy="76975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/>
            <a:t>青色のセルについてご入力をお願いします。</a:t>
          </a:r>
          <a:endParaRPr kumimoji="1" lang="en-US" altLang="ja-JP" sz="1400"/>
        </a:p>
        <a:p>
          <a:r>
            <a:rPr kumimoji="1" lang="ja-JP" altLang="en-US" sz="1400"/>
            <a:t>白色のセルについては自動的に入力されます。</a:t>
          </a:r>
          <a:endParaRPr kumimoji="1" lang="en-US" altLang="ja-JP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2"/>
  <sheetViews>
    <sheetView tabSelected="1" view="pageBreakPreview" zoomScale="78" zoomScaleNormal="70" zoomScaleSheetLayoutView="78" workbookViewId="0">
      <selection activeCell="S27" sqref="S27"/>
    </sheetView>
  </sheetViews>
  <sheetFormatPr defaultColWidth="2.19921875" defaultRowHeight="18" customHeight="1"/>
  <cols>
    <col min="1" max="1" width="2.59765625" style="1" customWidth="1"/>
    <col min="2" max="7" width="11" style="1" customWidth="1"/>
    <col min="8" max="8" width="17.3984375" style="1" customWidth="1"/>
    <col min="9" max="9" width="13.8984375" style="1" customWidth="1"/>
    <col min="10" max="16384" width="2.19921875" style="1"/>
  </cols>
  <sheetData>
    <row r="1" spans="1:11" ht="18" customHeight="1">
      <c r="I1" s="15" t="s">
        <v>108</v>
      </c>
    </row>
    <row r="2" spans="1:11" ht="5.0999999999999996" customHeight="1"/>
    <row r="3" spans="1:11" ht="18" customHeight="1">
      <c r="H3" s="54" t="s">
        <v>128</v>
      </c>
      <c r="I3" s="55"/>
    </row>
    <row r="4" spans="1:11" ht="18" customHeight="1">
      <c r="A4" s="2" t="s">
        <v>4</v>
      </c>
    </row>
    <row r="5" spans="1:11" ht="18" customHeight="1">
      <c r="E5" s="2" t="s">
        <v>9</v>
      </c>
      <c r="F5" s="56"/>
      <c r="G5" s="56"/>
      <c r="H5" s="56"/>
      <c r="I5" s="56"/>
    </row>
    <row r="6" spans="1:11" ht="18" customHeight="1">
      <c r="E6" s="2" t="s">
        <v>11</v>
      </c>
      <c r="F6" s="56"/>
      <c r="G6" s="56"/>
      <c r="H6" s="56"/>
      <c r="I6" s="56"/>
    </row>
    <row r="7" spans="1:11" ht="18" customHeight="1">
      <c r="E7" s="2"/>
      <c r="F7" s="56"/>
      <c r="G7" s="56"/>
      <c r="H7" s="56"/>
      <c r="I7" s="56"/>
    </row>
    <row r="8" spans="1:11" ht="18" customHeight="1">
      <c r="E8" s="2" t="s">
        <v>10</v>
      </c>
      <c r="F8" s="56"/>
      <c r="G8" s="56"/>
      <c r="H8" s="56"/>
      <c r="I8" s="56"/>
      <c r="J8" s="14"/>
      <c r="K8" s="14"/>
    </row>
    <row r="9" spans="1:11" ht="9" customHeight="1"/>
    <row r="10" spans="1:11" ht="18" customHeight="1">
      <c r="A10" s="57" t="s">
        <v>129</v>
      </c>
      <c r="B10" s="58"/>
      <c r="C10" s="58"/>
      <c r="D10" s="58"/>
      <c r="E10" s="58"/>
      <c r="F10" s="58"/>
      <c r="G10" s="58"/>
      <c r="H10" s="58"/>
      <c r="I10" s="58"/>
    </row>
    <row r="11" spans="1:11" ht="9" customHeight="1"/>
    <row r="12" spans="1:11" ht="18" customHeight="1">
      <c r="A12" s="59" t="s">
        <v>130</v>
      </c>
      <c r="B12" s="59"/>
      <c r="C12" s="59"/>
      <c r="D12" s="59"/>
      <c r="E12" s="59"/>
      <c r="F12" s="59"/>
      <c r="G12" s="59"/>
      <c r="H12" s="59"/>
      <c r="I12" s="59"/>
    </row>
    <row r="13" spans="1:11" ht="18" customHeight="1">
      <c r="A13" s="59"/>
      <c r="B13" s="59"/>
      <c r="C13" s="59"/>
      <c r="D13" s="59"/>
      <c r="E13" s="59"/>
      <c r="F13" s="59"/>
      <c r="G13" s="59"/>
      <c r="H13" s="59"/>
      <c r="I13" s="59"/>
    </row>
    <row r="14" spans="1:11" ht="18" customHeight="1">
      <c r="A14" s="59"/>
      <c r="B14" s="59"/>
      <c r="C14" s="59"/>
      <c r="D14" s="59"/>
      <c r="E14" s="59"/>
      <c r="F14" s="59"/>
      <c r="G14" s="59"/>
      <c r="H14" s="59"/>
      <c r="I14" s="59"/>
    </row>
    <row r="15" spans="1:11" ht="18" customHeight="1">
      <c r="A15" s="59"/>
      <c r="B15" s="59"/>
      <c r="C15" s="59"/>
      <c r="D15" s="59"/>
      <c r="E15" s="59"/>
      <c r="F15" s="59"/>
      <c r="G15" s="59"/>
      <c r="H15" s="59"/>
      <c r="I15" s="59"/>
    </row>
    <row r="16" spans="1:11" ht="9" customHeight="1"/>
    <row r="17" spans="1:9" ht="18" customHeight="1">
      <c r="A17" s="57" t="s">
        <v>3</v>
      </c>
      <c r="B17" s="58"/>
      <c r="C17" s="58"/>
      <c r="D17" s="58"/>
      <c r="E17" s="58"/>
      <c r="F17" s="58"/>
      <c r="G17" s="58"/>
      <c r="H17" s="58"/>
      <c r="I17" s="58"/>
    </row>
    <row r="18" spans="1:9" ht="9" customHeight="1"/>
    <row r="19" spans="1:9" ht="18" customHeight="1">
      <c r="A19" s="2" t="s">
        <v>109</v>
      </c>
      <c r="D19" s="16" t="s">
        <v>1</v>
      </c>
      <c r="E19" s="60">
        <f>別記様式第2号別紙_変更交付申請書内訳!L10</f>
        <v>0</v>
      </c>
      <c r="F19" s="60"/>
      <c r="G19" s="17" t="s">
        <v>2</v>
      </c>
      <c r="H19" s="18" t="s">
        <v>110</v>
      </c>
    </row>
    <row r="20" spans="1:9" ht="9" customHeight="1"/>
    <row r="21" spans="1:9" ht="18" customHeight="1">
      <c r="A21" s="2" t="s">
        <v>111</v>
      </c>
      <c r="D21" s="16" t="s">
        <v>1</v>
      </c>
      <c r="E21" s="61"/>
      <c r="F21" s="62"/>
      <c r="G21" s="17" t="s">
        <v>2</v>
      </c>
      <c r="H21" s="18" t="s">
        <v>112</v>
      </c>
    </row>
    <row r="22" spans="1:9" ht="9" customHeight="1"/>
    <row r="23" spans="1:9" ht="18" customHeight="1">
      <c r="A23" s="2" t="s">
        <v>113</v>
      </c>
      <c r="D23" s="16" t="s">
        <v>1</v>
      </c>
      <c r="E23" s="63">
        <f>IFERROR(E19-E21,"")</f>
        <v>0</v>
      </c>
      <c r="F23" s="63"/>
      <c r="G23" s="17" t="s">
        <v>2</v>
      </c>
      <c r="H23" s="18" t="s">
        <v>114</v>
      </c>
    </row>
    <row r="24" spans="1:9" ht="18" customHeight="1">
      <c r="C24" s="19"/>
      <c r="F24" s="2"/>
      <c r="H24" s="2"/>
    </row>
    <row r="25" spans="1:9" ht="18" customHeight="1">
      <c r="A25" s="2" t="s">
        <v>115</v>
      </c>
    </row>
    <row r="26" spans="1:9" customFormat="1" ht="18" customHeight="1">
      <c r="B26" s="20" t="s">
        <v>66</v>
      </c>
      <c r="C26" s="49"/>
      <c r="D26" s="49"/>
      <c r="E26" s="49"/>
      <c r="F26" s="49"/>
    </row>
    <row r="27" spans="1:9" customFormat="1" ht="18" customHeight="1">
      <c r="B27" s="20" t="s">
        <v>67</v>
      </c>
      <c r="C27" s="49"/>
      <c r="D27" s="49"/>
      <c r="E27" s="49"/>
      <c r="F27" s="49"/>
    </row>
    <row r="28" spans="1:9" customFormat="1" ht="18" customHeight="1">
      <c r="B28" s="20" t="s">
        <v>81</v>
      </c>
      <c r="C28" s="49"/>
      <c r="D28" s="49"/>
      <c r="E28" s="49"/>
      <c r="F28" s="49"/>
    </row>
    <row r="29" spans="1:9" customFormat="1" ht="18" customHeight="1">
      <c r="B29" s="21" t="s">
        <v>84</v>
      </c>
      <c r="C29" s="49"/>
      <c r="D29" s="49"/>
      <c r="E29" s="49"/>
      <c r="F29" s="49"/>
    </row>
    <row r="30" spans="1:9" customFormat="1" ht="9" customHeight="1"/>
    <row r="31" spans="1:9" ht="18" customHeight="1">
      <c r="A31" s="2" t="s">
        <v>116</v>
      </c>
    </row>
    <row r="32" spans="1:9" customFormat="1" ht="18" customHeight="1">
      <c r="B32" s="20" t="s">
        <v>13</v>
      </c>
    </row>
    <row r="33" spans="1:10" customFormat="1" ht="19.2" customHeight="1" thickBot="1"/>
    <row r="34" spans="1:10" ht="18" customHeight="1" thickBot="1">
      <c r="A34" s="2" t="s">
        <v>117</v>
      </c>
      <c r="I34" s="22" t="s">
        <v>121</v>
      </c>
      <c r="J34" s="2"/>
    </row>
    <row r="35" spans="1:10" ht="18" customHeight="1">
      <c r="A35" s="23" t="s">
        <v>131</v>
      </c>
      <c r="B35" s="24"/>
      <c r="C35" s="24"/>
      <c r="D35" s="24"/>
      <c r="E35" s="24"/>
      <c r="F35" s="24"/>
      <c r="G35" s="24"/>
      <c r="H35" s="25"/>
      <c r="I35" s="39"/>
      <c r="J35" s="3"/>
    </row>
    <row r="36" spans="1:10" ht="17.399999999999999" customHeight="1">
      <c r="A36" s="52" t="s">
        <v>132</v>
      </c>
      <c r="B36" s="52"/>
      <c r="C36" s="52"/>
      <c r="D36" s="52"/>
      <c r="E36" s="52"/>
      <c r="F36" s="52"/>
      <c r="G36" s="52"/>
      <c r="H36" s="53"/>
      <c r="I36" s="40"/>
      <c r="J36" s="3"/>
    </row>
    <row r="37" spans="1:10" ht="18" customHeight="1">
      <c r="A37" s="50" t="s">
        <v>119</v>
      </c>
      <c r="B37" s="50"/>
      <c r="C37" s="50"/>
      <c r="D37" s="50"/>
      <c r="E37" s="50"/>
      <c r="F37" s="50"/>
      <c r="G37" s="50"/>
      <c r="H37" s="51"/>
      <c r="I37" s="40"/>
      <c r="J37" s="3"/>
    </row>
    <row r="38" spans="1:10" ht="18.600000000000001" customHeight="1">
      <c r="A38" s="50" t="s">
        <v>120</v>
      </c>
      <c r="B38" s="50"/>
      <c r="C38" s="50"/>
      <c r="D38" s="50"/>
      <c r="E38" s="50"/>
      <c r="F38" s="50"/>
      <c r="G38" s="50"/>
      <c r="H38" s="51"/>
      <c r="I38" s="41"/>
    </row>
    <row r="39" spans="1:10" ht="18.600000000000001" customHeight="1" thickBot="1">
      <c r="A39" s="50" t="s">
        <v>122</v>
      </c>
      <c r="B39" s="50"/>
      <c r="C39" s="50"/>
      <c r="D39" s="50"/>
      <c r="E39" s="50"/>
      <c r="F39" s="50"/>
      <c r="G39" s="50"/>
      <c r="H39" s="51"/>
      <c r="I39" s="42"/>
    </row>
    <row r="40" spans="1:10" ht="41.4" customHeight="1">
      <c r="A40" s="2"/>
    </row>
    <row r="41" spans="1:10" ht="18" customHeight="1">
      <c r="E41" s="2" t="s">
        <v>5</v>
      </c>
    </row>
    <row r="42" spans="1:10" ht="18" customHeight="1">
      <c r="E42" s="26" t="s">
        <v>6</v>
      </c>
      <c r="F42" s="44"/>
      <c r="G42" s="45"/>
      <c r="H42" s="45"/>
      <c r="I42" s="46"/>
    </row>
    <row r="43" spans="1:10" ht="18" customHeight="1">
      <c r="E43" s="26" t="s">
        <v>7</v>
      </c>
      <c r="F43" s="44"/>
      <c r="G43" s="45"/>
      <c r="H43" s="45"/>
      <c r="I43" s="46"/>
    </row>
    <row r="44" spans="1:10" ht="18" customHeight="1">
      <c r="E44" s="27" t="s">
        <v>8</v>
      </c>
      <c r="F44" s="47"/>
      <c r="G44" s="45"/>
      <c r="H44" s="45"/>
      <c r="I44" s="46"/>
    </row>
    <row r="45" spans="1:10" ht="18" customHeight="1">
      <c r="E45" s="27" t="s">
        <v>96</v>
      </c>
      <c r="F45" s="48"/>
      <c r="G45" s="45"/>
      <c r="H45" s="45"/>
      <c r="I45" s="46"/>
    </row>
    <row r="149" spans="5:5" ht="18" customHeight="1">
      <c r="E149" t="s">
        <v>82</v>
      </c>
    </row>
    <row r="150" spans="5:5" ht="18" customHeight="1">
      <c r="E150" t="s">
        <v>68</v>
      </c>
    </row>
    <row r="151" spans="5:5" ht="18" customHeight="1">
      <c r="E151" t="s">
        <v>69</v>
      </c>
    </row>
    <row r="152" spans="5:5" ht="18" customHeight="1">
      <c r="E152" t="s">
        <v>70</v>
      </c>
    </row>
    <row r="153" spans="5:5" ht="18" customHeight="1">
      <c r="E153" t="s">
        <v>71</v>
      </c>
    </row>
    <row r="154" spans="5:5" ht="18" customHeight="1">
      <c r="E154" t="s">
        <v>72</v>
      </c>
    </row>
    <row r="155" spans="5:5" ht="18" customHeight="1">
      <c r="E155" t="s">
        <v>73</v>
      </c>
    </row>
    <row r="156" spans="5:5" ht="18" customHeight="1">
      <c r="E156" t="s">
        <v>74</v>
      </c>
    </row>
    <row r="157" spans="5:5" ht="18" customHeight="1">
      <c r="E157" t="s">
        <v>75</v>
      </c>
    </row>
    <row r="158" spans="5:5" ht="18" customHeight="1">
      <c r="E158" t="s">
        <v>79</v>
      </c>
    </row>
    <row r="159" spans="5:5" ht="18" customHeight="1">
      <c r="E159" t="s">
        <v>76</v>
      </c>
    </row>
    <row r="160" spans="5:5" ht="18" customHeight="1">
      <c r="E160" t="s">
        <v>77</v>
      </c>
    </row>
    <row r="161" spans="5:5" ht="18" customHeight="1">
      <c r="E161" t="s">
        <v>78</v>
      </c>
    </row>
    <row r="162" spans="5:5" ht="18" customHeight="1">
      <c r="E162" t="s">
        <v>80</v>
      </c>
    </row>
  </sheetData>
  <sheetProtection algorithmName="SHA-512" hashValue="OjlZj5+xKwSYM1YR4BmlO+evnS18rhgKdt1O4/FKGBA5zk8Zq8Q6RCYNK875qfVRY3hIBORm/k4wu9edN35Mlw==" saltValue="2VVFamzLyQzdnB5c1Ei/Vg==" spinCount="100000" sheet="1" objects="1" scenarios="1"/>
  <mergeCells count="23">
    <mergeCell ref="C26:F26"/>
    <mergeCell ref="A12:I15"/>
    <mergeCell ref="A17:I17"/>
    <mergeCell ref="E19:F19"/>
    <mergeCell ref="E21:F21"/>
    <mergeCell ref="E23:F23"/>
    <mergeCell ref="H3:I3"/>
    <mergeCell ref="F5:I5"/>
    <mergeCell ref="F6:I6"/>
    <mergeCell ref="F7:I7"/>
    <mergeCell ref="A10:I10"/>
    <mergeCell ref="F8:I8"/>
    <mergeCell ref="F43:I43"/>
    <mergeCell ref="F44:I44"/>
    <mergeCell ref="F45:I45"/>
    <mergeCell ref="C27:F27"/>
    <mergeCell ref="C29:F29"/>
    <mergeCell ref="F42:I42"/>
    <mergeCell ref="A37:H37"/>
    <mergeCell ref="A36:H36"/>
    <mergeCell ref="A38:H38"/>
    <mergeCell ref="A39:H39"/>
    <mergeCell ref="C28:F28"/>
  </mergeCells>
  <phoneticPr fontId="2"/>
  <dataValidations count="3">
    <dataValidation type="list" allowBlank="1" showInputMessage="1" showErrorMessage="1" sqref="C28" xr:uid="{00000000-0002-0000-0000-000000000000}">
      <formula1>$E$150:$E$162</formula1>
    </dataValidation>
    <dataValidation type="list" allowBlank="1" showInputMessage="1" showErrorMessage="1" sqref="I35:I39" xr:uid="{00000000-0002-0000-0000-000001000000}">
      <formula1>"✔"</formula1>
    </dataValidation>
    <dataValidation type="list" allowBlank="1" showInputMessage="1" sqref="J35:J37" xr:uid="{00000000-0002-0000-0000-000002000000}"/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3"/>
  <sheetViews>
    <sheetView view="pageBreakPreview" zoomScale="79" zoomScaleNormal="88" zoomScaleSheetLayoutView="79" workbookViewId="0">
      <selection activeCell="F9" sqref="F9"/>
    </sheetView>
  </sheetViews>
  <sheetFormatPr defaultColWidth="2.19921875" defaultRowHeight="18" customHeight="1"/>
  <cols>
    <col min="1" max="1" width="2.59765625" style="2" customWidth="1"/>
    <col min="2" max="4" width="11" style="2" customWidth="1"/>
    <col min="5" max="5" width="27.8984375" style="2" bestFit="1" customWidth="1"/>
    <col min="6" max="6" width="31.8984375" style="2" bestFit="1" customWidth="1"/>
    <col min="7" max="7" width="15.5" style="2" customWidth="1"/>
    <col min="8" max="8" width="19.5" style="2" customWidth="1"/>
    <col min="9" max="9" width="14" style="2" customWidth="1"/>
    <col min="10" max="10" width="15.296875" style="2" customWidth="1"/>
    <col min="11" max="11" width="16.19921875" style="2" customWidth="1"/>
    <col min="12" max="12" width="17.69921875" style="2" customWidth="1"/>
    <col min="13" max="13" width="37.19921875" style="2" customWidth="1"/>
    <col min="14" max="14" width="36.3984375" style="2" customWidth="1"/>
    <col min="15" max="16384" width="2.19921875" style="2"/>
  </cols>
  <sheetData>
    <row r="1" spans="1:14" ht="79.2" customHeight="1"/>
    <row r="2" spans="1:14" ht="18" customHeight="1">
      <c r="M2" s="15" t="s">
        <v>127</v>
      </c>
      <c r="N2" s="15" t="s">
        <v>118</v>
      </c>
    </row>
    <row r="3" spans="1:14" ht="9" customHeight="1"/>
    <row r="4" spans="1:14" ht="22.8" customHeight="1">
      <c r="A4" s="66" t="s">
        <v>133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9" customHeight="1"/>
    <row r="6" spans="1:14" ht="18" customHeight="1">
      <c r="A6" s="28" t="s">
        <v>95</v>
      </c>
      <c r="D6" s="69" t="str">
        <f>IF(別記様式第2号_変更交付申請書!C26="","",別記様式第2号_変更交付申請書!C26)</f>
        <v/>
      </c>
      <c r="E6" s="69"/>
    </row>
    <row r="7" spans="1:14" ht="24.6" customHeight="1">
      <c r="A7" s="28" t="s">
        <v>84</v>
      </c>
      <c r="D7" s="70" t="str">
        <f>IF(別記様式第2号_変更交付申請書!C29="","",別記様式第2号_変更交付申請書!C29)</f>
        <v/>
      </c>
      <c r="E7" s="70"/>
    </row>
    <row r="8" spans="1:14" ht="9" customHeight="1"/>
    <row r="9" spans="1:14" ht="18" customHeight="1" thickBot="1">
      <c r="J9" s="29" t="s">
        <v>85</v>
      </c>
      <c r="L9" s="5" t="s">
        <v>123</v>
      </c>
    </row>
    <row r="10" spans="1:14" ht="18" customHeight="1" thickTop="1" thickBot="1">
      <c r="J10" s="30">
        <f>SUM(L15:L34)</f>
        <v>0</v>
      </c>
      <c r="K10" s="31" t="s">
        <v>86</v>
      </c>
      <c r="L10" s="32">
        <f>ROUNDDOWN(J10,-2)</f>
        <v>0</v>
      </c>
    </row>
    <row r="11" spans="1:14" ht="9" customHeight="1"/>
    <row r="13" spans="1:14" ht="66.75" customHeight="1">
      <c r="A13" s="67"/>
      <c r="B13" s="64" t="s">
        <v>12</v>
      </c>
      <c r="C13" s="64" t="s">
        <v>83</v>
      </c>
      <c r="D13" s="64" t="s">
        <v>16</v>
      </c>
      <c r="E13" s="64" t="s">
        <v>65</v>
      </c>
      <c r="F13" s="64" t="s">
        <v>93</v>
      </c>
      <c r="G13" s="64" t="s">
        <v>94</v>
      </c>
      <c r="H13" s="64" t="s">
        <v>14</v>
      </c>
      <c r="I13" s="64" t="s">
        <v>92</v>
      </c>
      <c r="J13" s="33" t="s">
        <v>90</v>
      </c>
      <c r="K13" s="33" t="s">
        <v>126</v>
      </c>
      <c r="L13" s="33" t="s">
        <v>89</v>
      </c>
      <c r="M13" s="34" t="s">
        <v>0</v>
      </c>
    </row>
    <row r="14" spans="1:14" ht="22.2" customHeight="1">
      <c r="A14" s="68"/>
      <c r="B14" s="65"/>
      <c r="C14" s="65"/>
      <c r="D14" s="65"/>
      <c r="E14" s="65"/>
      <c r="F14" s="65"/>
      <c r="G14" s="65"/>
      <c r="H14" s="65"/>
      <c r="I14" s="65"/>
      <c r="J14" s="35" t="s">
        <v>87</v>
      </c>
      <c r="K14" s="35" t="s">
        <v>88</v>
      </c>
      <c r="L14" s="35" t="s">
        <v>91</v>
      </c>
      <c r="M14" s="35"/>
    </row>
    <row r="15" spans="1:14" s="5" customFormat="1" ht="37.799999999999997" customHeight="1">
      <c r="A15" s="36">
        <v>1</v>
      </c>
      <c r="B15" s="6"/>
      <c r="C15" s="6"/>
      <c r="D15" s="6"/>
      <c r="E15" s="6"/>
      <c r="F15" s="6"/>
      <c r="G15" s="6"/>
      <c r="H15" s="7"/>
      <c r="I15" s="43" t="str">
        <f>IFERROR(IF((G15="東京都"),VLOOKUP($F15,別記様式第2号別紙_変更交付申請書内訳!$I$127:$J$136,2,FALSE),""),"")</f>
        <v/>
      </c>
      <c r="J15" s="8"/>
      <c r="K15" s="38" t="str">
        <f>IF(F15="","",VLOOKUP(F15,別記様式第2号別紙_変更交付申請書内訳!$L$127:$M$137,2,FALSE))</f>
        <v/>
      </c>
      <c r="L15" s="37" t="str">
        <f>IF(MIN(J15,K15)=0,"",MIN(J15,K15))</f>
        <v/>
      </c>
      <c r="M15" s="6"/>
    </row>
    <row r="16" spans="1:14" s="5" customFormat="1" ht="37.799999999999997" customHeight="1">
      <c r="A16" s="36">
        <v>2</v>
      </c>
      <c r="B16" s="6"/>
      <c r="C16" s="6"/>
      <c r="D16" s="6"/>
      <c r="E16" s="6"/>
      <c r="F16" s="6"/>
      <c r="G16" s="6"/>
      <c r="H16" s="7"/>
      <c r="I16" s="43" t="str">
        <f>IFERROR(IF((G16="東京都"),VLOOKUP($F16,別記様式第2号別紙_変更交付申請書内訳!$I$127:$J$136,2,FALSE),""),"")</f>
        <v/>
      </c>
      <c r="J16" s="8"/>
      <c r="K16" s="38" t="str">
        <f>IF(F16="","",VLOOKUP(F16,別記様式第2号別紙_変更交付申請書内訳!$L$127:$M$137,2,FALSE))</f>
        <v/>
      </c>
      <c r="L16" s="37" t="str">
        <f t="shared" ref="L16:L34" si="0">IF(MIN(J16,K16)=0,"",MIN(J16,K16))</f>
        <v/>
      </c>
      <c r="M16" s="6"/>
    </row>
    <row r="17" spans="1:13" s="5" customFormat="1" ht="37.799999999999997" customHeight="1">
      <c r="A17" s="36">
        <v>3</v>
      </c>
      <c r="B17" s="6"/>
      <c r="C17" s="6"/>
      <c r="D17" s="6"/>
      <c r="E17" s="6"/>
      <c r="F17" s="6"/>
      <c r="G17" s="6"/>
      <c r="H17" s="7"/>
      <c r="I17" s="43" t="str">
        <f>IFERROR(IF((G17="東京都"),VLOOKUP($F17,別記様式第2号別紙_変更交付申請書内訳!$I$127:$J$136,2,FALSE),""),"")</f>
        <v/>
      </c>
      <c r="J17" s="8"/>
      <c r="K17" s="38" t="str">
        <f>IF(F17="","",VLOOKUP(F17,別記様式第2号別紙_変更交付申請書内訳!$L$127:$M$137,2,FALSE))</f>
        <v/>
      </c>
      <c r="L17" s="37" t="str">
        <f t="shared" si="0"/>
        <v/>
      </c>
      <c r="M17" s="6"/>
    </row>
    <row r="18" spans="1:13" s="5" customFormat="1" ht="37.799999999999997" customHeight="1">
      <c r="A18" s="36">
        <v>4</v>
      </c>
      <c r="B18" s="6"/>
      <c r="C18" s="6"/>
      <c r="D18" s="6"/>
      <c r="E18" s="6"/>
      <c r="F18" s="6"/>
      <c r="G18" s="6"/>
      <c r="H18" s="7"/>
      <c r="I18" s="43" t="str">
        <f>IFERROR(IF((G18="東京都"),VLOOKUP($F18,別記様式第2号別紙_変更交付申請書内訳!$I$127:$J$136,2,FALSE),""),"")</f>
        <v/>
      </c>
      <c r="J18" s="8"/>
      <c r="K18" s="38" t="str">
        <f>IF(F18="","",VLOOKUP(F18,別記様式第2号別紙_変更交付申請書内訳!$L$127:$M$137,2,FALSE))</f>
        <v/>
      </c>
      <c r="L18" s="37" t="str">
        <f t="shared" si="0"/>
        <v/>
      </c>
      <c r="M18" s="6"/>
    </row>
    <row r="19" spans="1:13" s="5" customFormat="1" ht="37.799999999999997" customHeight="1">
      <c r="A19" s="36">
        <v>5</v>
      </c>
      <c r="B19" s="6"/>
      <c r="C19" s="6"/>
      <c r="D19" s="6"/>
      <c r="E19" s="6"/>
      <c r="F19" s="6"/>
      <c r="G19" s="6"/>
      <c r="H19" s="7"/>
      <c r="I19" s="43" t="str">
        <f>IFERROR(IF((G19="東京都"),VLOOKUP($F19,別記様式第2号別紙_変更交付申請書内訳!$I$127:$J$136,2,FALSE),""),"")</f>
        <v/>
      </c>
      <c r="J19" s="8"/>
      <c r="K19" s="38" t="str">
        <f>IF(F19="","",VLOOKUP(F19,別記様式第2号別紙_変更交付申請書内訳!$L$127:$M$137,2,FALSE))</f>
        <v/>
      </c>
      <c r="L19" s="37" t="str">
        <f t="shared" si="0"/>
        <v/>
      </c>
      <c r="M19" s="6"/>
    </row>
    <row r="20" spans="1:13" s="5" customFormat="1" ht="37.799999999999997" customHeight="1">
      <c r="A20" s="36">
        <v>6</v>
      </c>
      <c r="B20" s="6"/>
      <c r="C20" s="6"/>
      <c r="D20" s="6"/>
      <c r="E20" s="6"/>
      <c r="F20" s="6"/>
      <c r="G20" s="6"/>
      <c r="H20" s="7"/>
      <c r="I20" s="43" t="str">
        <f>IFERROR(IF((G20="東京都"),VLOOKUP($F20,別記様式第2号別紙_変更交付申請書内訳!$I$127:$J$136,2,FALSE),""),"")</f>
        <v/>
      </c>
      <c r="J20" s="8"/>
      <c r="K20" s="38" t="str">
        <f>IF(F20="","",VLOOKUP(F20,別記様式第2号別紙_変更交付申請書内訳!$L$127:$M$137,2,FALSE))</f>
        <v/>
      </c>
      <c r="L20" s="37" t="str">
        <f t="shared" si="0"/>
        <v/>
      </c>
      <c r="M20" s="6"/>
    </row>
    <row r="21" spans="1:13" s="5" customFormat="1" ht="37.799999999999997" customHeight="1">
      <c r="A21" s="36">
        <v>7</v>
      </c>
      <c r="B21" s="6"/>
      <c r="C21" s="6"/>
      <c r="D21" s="6"/>
      <c r="E21" s="6"/>
      <c r="F21" s="6"/>
      <c r="G21" s="6"/>
      <c r="H21" s="7"/>
      <c r="I21" s="43" t="str">
        <f>IFERROR(IF((G21="東京都"),VLOOKUP($F21,別記様式第2号別紙_変更交付申請書内訳!$I$127:$J$136,2,FALSE),""),"")</f>
        <v/>
      </c>
      <c r="J21" s="8"/>
      <c r="K21" s="38" t="str">
        <f>IF(F21="","",VLOOKUP(F21,別記様式第2号別紙_変更交付申請書内訳!$L$127:$M$137,2,FALSE))</f>
        <v/>
      </c>
      <c r="L21" s="37" t="str">
        <f t="shared" si="0"/>
        <v/>
      </c>
      <c r="M21" s="6"/>
    </row>
    <row r="22" spans="1:13" s="5" customFormat="1" ht="37.799999999999997" customHeight="1">
      <c r="A22" s="36">
        <v>8</v>
      </c>
      <c r="B22" s="6"/>
      <c r="C22" s="6"/>
      <c r="D22" s="6"/>
      <c r="E22" s="6"/>
      <c r="F22" s="6"/>
      <c r="G22" s="6"/>
      <c r="H22" s="7"/>
      <c r="I22" s="43" t="str">
        <f>IFERROR(IF((G22="東京都"),VLOOKUP($F22,別記様式第2号別紙_変更交付申請書内訳!$I$127:$J$136,2,FALSE),""),"")</f>
        <v/>
      </c>
      <c r="J22" s="8"/>
      <c r="K22" s="38" t="str">
        <f>IF(F22="","",VLOOKUP(F22,別記様式第2号別紙_変更交付申請書内訳!$L$127:$M$137,2,FALSE))</f>
        <v/>
      </c>
      <c r="L22" s="37" t="str">
        <f t="shared" si="0"/>
        <v/>
      </c>
      <c r="M22" s="6"/>
    </row>
    <row r="23" spans="1:13" s="5" customFormat="1" ht="37.799999999999997" customHeight="1">
      <c r="A23" s="36">
        <v>9</v>
      </c>
      <c r="B23" s="6"/>
      <c r="C23" s="6"/>
      <c r="D23" s="6"/>
      <c r="E23" s="6"/>
      <c r="F23" s="6"/>
      <c r="G23" s="6"/>
      <c r="H23" s="7"/>
      <c r="I23" s="43" t="str">
        <f>IFERROR(IF((G23="東京都"),VLOOKUP($F23,別記様式第2号別紙_変更交付申請書内訳!$I$127:$J$136,2,FALSE),""),"")</f>
        <v/>
      </c>
      <c r="J23" s="8"/>
      <c r="K23" s="38" t="str">
        <f>IF(F23="","",VLOOKUP(F23,別記様式第2号別紙_変更交付申請書内訳!$L$127:$M$137,2,FALSE))</f>
        <v/>
      </c>
      <c r="L23" s="37" t="str">
        <f t="shared" si="0"/>
        <v/>
      </c>
      <c r="M23" s="6"/>
    </row>
    <row r="24" spans="1:13" s="5" customFormat="1" ht="37.799999999999997" customHeight="1">
      <c r="A24" s="36">
        <v>10</v>
      </c>
      <c r="B24" s="6"/>
      <c r="C24" s="6"/>
      <c r="D24" s="6"/>
      <c r="E24" s="6"/>
      <c r="F24" s="6"/>
      <c r="G24" s="6"/>
      <c r="H24" s="7"/>
      <c r="I24" s="43" t="str">
        <f>IFERROR(IF((G24="東京都"),VLOOKUP($F24,別記様式第2号別紙_変更交付申請書内訳!$I$127:$J$136,2,FALSE),""),"")</f>
        <v/>
      </c>
      <c r="J24" s="8"/>
      <c r="K24" s="38" t="str">
        <f>IF(F24="","",VLOOKUP(F24,別記様式第2号別紙_変更交付申請書内訳!$L$127:$M$137,2,FALSE))</f>
        <v/>
      </c>
      <c r="L24" s="37" t="str">
        <f t="shared" si="0"/>
        <v/>
      </c>
      <c r="M24" s="6"/>
    </row>
    <row r="25" spans="1:13" s="5" customFormat="1" ht="37.799999999999997" customHeight="1">
      <c r="A25" s="36">
        <v>11</v>
      </c>
      <c r="B25" s="6"/>
      <c r="C25" s="6"/>
      <c r="D25" s="6"/>
      <c r="E25" s="6"/>
      <c r="F25" s="6"/>
      <c r="G25" s="6"/>
      <c r="H25" s="7"/>
      <c r="I25" s="43" t="str">
        <f>IFERROR(IF((G25="東京都"),VLOOKUP($F25,別記様式第2号別紙_変更交付申請書内訳!$I$127:$J$136,2,FALSE),""),"")</f>
        <v/>
      </c>
      <c r="J25" s="8"/>
      <c r="K25" s="38" t="str">
        <f>IF(F25="","",VLOOKUP(F25,別記様式第2号別紙_変更交付申請書内訳!$L$127:$M$137,2,FALSE))</f>
        <v/>
      </c>
      <c r="L25" s="37" t="str">
        <f t="shared" si="0"/>
        <v/>
      </c>
      <c r="M25" s="6"/>
    </row>
    <row r="26" spans="1:13" s="5" customFormat="1" ht="37.799999999999997" customHeight="1">
      <c r="A26" s="36">
        <v>12</v>
      </c>
      <c r="B26" s="6"/>
      <c r="C26" s="6"/>
      <c r="D26" s="6"/>
      <c r="E26" s="6"/>
      <c r="F26" s="6"/>
      <c r="G26" s="6"/>
      <c r="H26" s="7"/>
      <c r="I26" s="43" t="str">
        <f>IFERROR(IF((G26="東京都"),VLOOKUP($F26,別記様式第2号別紙_変更交付申請書内訳!$I$127:$J$136,2,FALSE),""),"")</f>
        <v/>
      </c>
      <c r="J26" s="8"/>
      <c r="K26" s="38" t="str">
        <f>IF(F26="","",VLOOKUP(F26,別記様式第2号別紙_変更交付申請書内訳!$L$127:$M$137,2,FALSE))</f>
        <v/>
      </c>
      <c r="L26" s="37" t="str">
        <f t="shared" si="0"/>
        <v/>
      </c>
      <c r="M26" s="6"/>
    </row>
    <row r="27" spans="1:13" s="5" customFormat="1" ht="37.799999999999997" customHeight="1">
      <c r="A27" s="36">
        <v>13</v>
      </c>
      <c r="B27" s="6"/>
      <c r="C27" s="6"/>
      <c r="D27" s="6"/>
      <c r="E27" s="6"/>
      <c r="F27" s="6"/>
      <c r="G27" s="6"/>
      <c r="H27" s="7"/>
      <c r="I27" s="43" t="str">
        <f>IFERROR(IF((G27="東京都"),VLOOKUP($F27,別記様式第2号別紙_変更交付申請書内訳!$I$127:$J$136,2,FALSE),""),"")</f>
        <v/>
      </c>
      <c r="J27" s="8"/>
      <c r="K27" s="38" t="str">
        <f>IF(F27="","",VLOOKUP(F27,別記様式第2号別紙_変更交付申請書内訳!$L$127:$M$137,2,FALSE))</f>
        <v/>
      </c>
      <c r="L27" s="37" t="str">
        <f t="shared" si="0"/>
        <v/>
      </c>
      <c r="M27" s="6"/>
    </row>
    <row r="28" spans="1:13" s="5" customFormat="1" ht="37.799999999999997" customHeight="1">
      <c r="A28" s="36">
        <v>14</v>
      </c>
      <c r="B28" s="6"/>
      <c r="C28" s="6"/>
      <c r="D28" s="6"/>
      <c r="E28" s="6"/>
      <c r="F28" s="6"/>
      <c r="G28" s="6"/>
      <c r="H28" s="7"/>
      <c r="I28" s="43" t="str">
        <f>IFERROR(IF((G28="東京都"),VLOOKUP($F28,別記様式第2号別紙_変更交付申請書内訳!$I$127:$J$136,2,FALSE),""),"")</f>
        <v/>
      </c>
      <c r="J28" s="8"/>
      <c r="K28" s="38" t="str">
        <f>IF(F28="","",VLOOKUP(F28,別記様式第2号別紙_変更交付申請書内訳!$L$127:$M$137,2,FALSE))</f>
        <v/>
      </c>
      <c r="L28" s="37" t="str">
        <f t="shared" si="0"/>
        <v/>
      </c>
      <c r="M28" s="6"/>
    </row>
    <row r="29" spans="1:13" s="5" customFormat="1" ht="37.799999999999997" customHeight="1">
      <c r="A29" s="36">
        <v>15</v>
      </c>
      <c r="B29" s="6"/>
      <c r="C29" s="6"/>
      <c r="D29" s="6"/>
      <c r="E29" s="6"/>
      <c r="F29" s="6"/>
      <c r="G29" s="6"/>
      <c r="H29" s="7"/>
      <c r="I29" s="43" t="str">
        <f>IFERROR(IF((G29="東京都"),VLOOKUP($F29,別記様式第2号別紙_変更交付申請書内訳!$I$127:$J$136,2,FALSE),""),"")</f>
        <v/>
      </c>
      <c r="J29" s="8"/>
      <c r="K29" s="38" t="str">
        <f>IF(F29="","",VLOOKUP(F29,別記様式第2号別紙_変更交付申請書内訳!$L$127:$M$137,2,FALSE))</f>
        <v/>
      </c>
      <c r="L29" s="37" t="str">
        <f t="shared" si="0"/>
        <v/>
      </c>
      <c r="M29" s="6"/>
    </row>
    <row r="30" spans="1:13" s="5" customFormat="1" ht="37.799999999999997" customHeight="1">
      <c r="A30" s="36">
        <v>16</v>
      </c>
      <c r="B30" s="6"/>
      <c r="C30" s="6"/>
      <c r="D30" s="6"/>
      <c r="E30" s="6"/>
      <c r="F30" s="6"/>
      <c r="G30" s="6"/>
      <c r="H30" s="7"/>
      <c r="I30" s="43" t="str">
        <f>IFERROR(IF((G30="東京都"),VLOOKUP($F30,別記様式第2号別紙_変更交付申請書内訳!$I$127:$J$136,2,FALSE),""),"")</f>
        <v/>
      </c>
      <c r="J30" s="8"/>
      <c r="K30" s="38" t="str">
        <f>IF(F30="","",VLOOKUP(F30,別記様式第2号別紙_変更交付申請書内訳!$L$127:$M$137,2,FALSE))</f>
        <v/>
      </c>
      <c r="L30" s="37" t="str">
        <f t="shared" si="0"/>
        <v/>
      </c>
      <c r="M30" s="6"/>
    </row>
    <row r="31" spans="1:13" s="5" customFormat="1" ht="37.799999999999997" customHeight="1">
      <c r="A31" s="36">
        <v>17</v>
      </c>
      <c r="B31" s="6"/>
      <c r="C31" s="6"/>
      <c r="D31" s="6"/>
      <c r="E31" s="6"/>
      <c r="F31" s="6"/>
      <c r="G31" s="6"/>
      <c r="H31" s="7"/>
      <c r="I31" s="43" t="str">
        <f>IFERROR(IF((G31="東京都"),VLOOKUP($F31,別記様式第2号別紙_変更交付申請書内訳!$I$127:$J$136,2,FALSE),""),"")</f>
        <v/>
      </c>
      <c r="J31" s="8"/>
      <c r="K31" s="38" t="str">
        <f>IF(F31="","",VLOOKUP(F31,別記様式第2号別紙_変更交付申請書内訳!$L$127:$M$137,2,FALSE))</f>
        <v/>
      </c>
      <c r="L31" s="37" t="str">
        <f t="shared" si="0"/>
        <v/>
      </c>
      <c r="M31" s="6"/>
    </row>
    <row r="32" spans="1:13" s="5" customFormat="1" ht="37.799999999999997" customHeight="1">
      <c r="A32" s="36">
        <v>18</v>
      </c>
      <c r="B32" s="6"/>
      <c r="C32" s="6"/>
      <c r="D32" s="6"/>
      <c r="E32" s="6"/>
      <c r="F32" s="6"/>
      <c r="G32" s="6"/>
      <c r="H32" s="7"/>
      <c r="I32" s="43" t="str">
        <f>IFERROR(IF((G32="東京都"),VLOOKUP($F32,別記様式第2号別紙_変更交付申請書内訳!$I$127:$J$136,2,FALSE),""),"")</f>
        <v/>
      </c>
      <c r="J32" s="8"/>
      <c r="K32" s="38" t="str">
        <f>IF(F32="","",VLOOKUP(F32,別記様式第2号別紙_変更交付申請書内訳!$L$127:$M$137,2,FALSE))</f>
        <v/>
      </c>
      <c r="L32" s="37" t="str">
        <f t="shared" si="0"/>
        <v/>
      </c>
      <c r="M32" s="6"/>
    </row>
    <row r="33" spans="1:13" s="5" customFormat="1" ht="37.799999999999997" customHeight="1">
      <c r="A33" s="36">
        <v>19</v>
      </c>
      <c r="B33" s="6"/>
      <c r="C33" s="6"/>
      <c r="D33" s="6"/>
      <c r="E33" s="6"/>
      <c r="F33" s="6"/>
      <c r="G33" s="6"/>
      <c r="H33" s="7"/>
      <c r="I33" s="43" t="str">
        <f>IFERROR(IF((G33="東京都"),VLOOKUP($F33,別記様式第2号別紙_変更交付申請書内訳!$I$127:$J$136,2,FALSE),""),"")</f>
        <v/>
      </c>
      <c r="J33" s="8"/>
      <c r="K33" s="38" t="str">
        <f>IF(F33="","",VLOOKUP(F33,別記様式第2号別紙_変更交付申請書内訳!$L$127:$M$137,2,FALSE))</f>
        <v/>
      </c>
      <c r="L33" s="37" t="str">
        <f t="shared" si="0"/>
        <v/>
      </c>
      <c r="M33" s="6"/>
    </row>
    <row r="34" spans="1:13" s="5" customFormat="1" ht="37.799999999999997" customHeight="1">
      <c r="A34" s="36">
        <v>20</v>
      </c>
      <c r="B34" s="9"/>
      <c r="C34" s="9"/>
      <c r="D34" s="9"/>
      <c r="E34" s="6"/>
      <c r="F34" s="6"/>
      <c r="G34" s="6"/>
      <c r="H34" s="10"/>
      <c r="I34" s="43" t="str">
        <f>IFERROR(IF((G34="東京都"),VLOOKUP($F34,別記様式第2号別紙_変更交付申請書内訳!$I$127:$J$136,2,FALSE),""),"")</f>
        <v/>
      </c>
      <c r="J34" s="8"/>
      <c r="K34" s="38" t="str">
        <f>IF(F34="","",VLOOKUP(F34,別記様式第2号別紙_変更交付申請書内訳!$L$127:$M$137,2,FALSE))</f>
        <v/>
      </c>
      <c r="L34" s="37" t="str">
        <f t="shared" si="0"/>
        <v/>
      </c>
      <c r="M34" s="6"/>
    </row>
    <row r="35" spans="1:13" ht="18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M35" s="13"/>
    </row>
    <row r="36" spans="1:13" ht="18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M36" s="13"/>
    </row>
    <row r="37" spans="1:13" ht="18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M37" s="13"/>
    </row>
    <row r="38" spans="1:13" ht="18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M38" s="13"/>
    </row>
    <row r="39" spans="1:13" ht="18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M39" s="13"/>
    </row>
    <row r="40" spans="1:13" ht="18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M40" s="13"/>
    </row>
    <row r="41" spans="1:13" ht="18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M41" s="13"/>
    </row>
    <row r="42" spans="1:13" ht="18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M42" s="13"/>
    </row>
    <row r="43" spans="1:13" ht="18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M43" s="13"/>
    </row>
    <row r="44" spans="1:13" ht="18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M44" s="13"/>
    </row>
    <row r="45" spans="1:13" ht="18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M45" s="13"/>
    </row>
    <row r="46" spans="1:13" ht="18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M46" s="13"/>
    </row>
    <row r="47" spans="1:13" ht="18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M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M48" s="13"/>
    </row>
    <row r="49" spans="1:13" ht="18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M49" s="13"/>
    </row>
    <row r="50" spans="1:13" ht="18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M50" s="13"/>
    </row>
    <row r="51" spans="1:13" ht="18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M51" s="13"/>
    </row>
    <row r="52" spans="1:13" ht="18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M52" s="13"/>
    </row>
    <row r="53" spans="1:13" ht="18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M53" s="13"/>
    </row>
    <row r="54" spans="1:13" ht="18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M54" s="13"/>
    </row>
    <row r="55" spans="1:13" ht="18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M55" s="13"/>
    </row>
    <row r="56" spans="1:13" ht="18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M56" s="13"/>
    </row>
    <row r="57" spans="1:13" ht="18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M57" s="13"/>
    </row>
    <row r="58" spans="1:13" ht="18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M58" s="13"/>
    </row>
    <row r="59" spans="1:13" ht="18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M59" s="13"/>
    </row>
    <row r="60" spans="1:13" ht="18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M60" s="13"/>
    </row>
    <row r="61" spans="1:13" ht="18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M61" s="13"/>
    </row>
    <row r="62" spans="1:13" ht="18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M62" s="13"/>
    </row>
    <row r="63" spans="1:13" ht="18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M63" s="13"/>
    </row>
    <row r="64" spans="1:13" ht="18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M64" s="13"/>
    </row>
    <row r="65" spans="1:13" ht="18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M65" s="13"/>
    </row>
    <row r="66" spans="1:13" ht="18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M66" s="13"/>
    </row>
    <row r="67" spans="1:13" ht="18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M67" s="13"/>
    </row>
    <row r="68" spans="1:13" ht="18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M68" s="13"/>
    </row>
    <row r="69" spans="1:13" ht="18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M69" s="13"/>
    </row>
    <row r="70" spans="1:13" ht="18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M70" s="13"/>
    </row>
    <row r="71" spans="1:13" ht="18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M71" s="13"/>
    </row>
    <row r="72" spans="1:13" ht="18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M72" s="13"/>
    </row>
    <row r="73" spans="1:13" ht="18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M73" s="13"/>
    </row>
    <row r="74" spans="1:13" ht="18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M74" s="13"/>
    </row>
    <row r="75" spans="1:13" ht="18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M75" s="13"/>
    </row>
    <row r="76" spans="1:13" ht="18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M76" s="13"/>
    </row>
    <row r="77" spans="1:13" ht="18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M77" s="13"/>
    </row>
    <row r="78" spans="1:13" ht="18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M78" s="13"/>
    </row>
    <row r="79" spans="1:13" ht="18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M79" s="13"/>
    </row>
    <row r="80" spans="1:13" ht="18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M80" s="13"/>
    </row>
    <row r="81" spans="1:13" ht="18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M81" s="13"/>
    </row>
    <row r="82" spans="1:13" ht="18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M82" s="13"/>
    </row>
    <row r="83" spans="1:13" ht="18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M83" s="13"/>
    </row>
    <row r="84" spans="1:13" ht="18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M84" s="13"/>
    </row>
    <row r="85" spans="1:13" ht="18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M85" s="13"/>
    </row>
    <row r="86" spans="1:13" ht="18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M86" s="13"/>
    </row>
    <row r="87" spans="1:13" ht="18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M87" s="13"/>
    </row>
    <row r="88" spans="1:13" ht="18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M88" s="13"/>
    </row>
    <row r="89" spans="1:13" ht="18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M89" s="13"/>
    </row>
    <row r="90" spans="1:13" ht="18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M90" s="13"/>
    </row>
    <row r="91" spans="1:13" ht="18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M91" s="13"/>
    </row>
    <row r="92" spans="1:13" ht="18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M92" s="13"/>
    </row>
    <row r="93" spans="1:13" ht="18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M93" s="13"/>
    </row>
    <row r="94" spans="1:13" ht="18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M94" s="13"/>
    </row>
    <row r="95" spans="1:13" ht="18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M95" s="13"/>
    </row>
    <row r="96" spans="1:13" ht="18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M96" s="13"/>
    </row>
    <row r="97" spans="1:13" ht="18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M97" s="13"/>
    </row>
    <row r="98" spans="1:13" ht="18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M98" s="13"/>
    </row>
    <row r="99" spans="1:13" ht="18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M99" s="13"/>
    </row>
    <row r="100" spans="1:13" ht="18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M100" s="13"/>
    </row>
    <row r="101" spans="1:13" ht="18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M101" s="13"/>
    </row>
    <row r="102" spans="1:13" ht="18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M102" s="13"/>
    </row>
    <row r="103" spans="1:13" ht="18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M103" s="13"/>
    </row>
    <row r="104" spans="1:13" ht="18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M104" s="13"/>
    </row>
    <row r="105" spans="1:13" ht="18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M105" s="13"/>
    </row>
    <row r="106" spans="1:13" ht="18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M106" s="13"/>
    </row>
    <row r="107" spans="1:13" ht="18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M107" s="13"/>
    </row>
    <row r="108" spans="1:13" ht="18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M108" s="13"/>
    </row>
    <row r="109" spans="1:13" ht="18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M109" s="13"/>
    </row>
    <row r="110" spans="1:13" ht="18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M110" s="13"/>
    </row>
    <row r="111" spans="1:13" ht="18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M111" s="13"/>
    </row>
    <row r="112" spans="1:13" ht="18" customHeight="1">
      <c r="M112" s="13"/>
    </row>
    <row r="113" spans="7:13" ht="18" customHeight="1">
      <c r="M113" s="13"/>
    </row>
    <row r="114" spans="7:13" ht="18" customHeight="1">
      <c r="M114" s="13"/>
    </row>
    <row r="115" spans="7:13" ht="18" customHeight="1">
      <c r="M115" s="13"/>
    </row>
    <row r="116" spans="7:13" ht="18" customHeight="1">
      <c r="M116" s="13"/>
    </row>
    <row r="117" spans="7:13" ht="18" customHeight="1">
      <c r="M117" s="13"/>
    </row>
    <row r="118" spans="7:13" ht="18" customHeight="1">
      <c r="M118" s="13"/>
    </row>
    <row r="119" spans="7:13" ht="18" customHeight="1">
      <c r="M119" s="13"/>
    </row>
    <row r="126" spans="7:13" ht="18" customHeight="1">
      <c r="G126" t="s">
        <v>17</v>
      </c>
      <c r="H126" s="2" t="s">
        <v>17</v>
      </c>
      <c r="I126" s="2" t="s">
        <v>97</v>
      </c>
      <c r="J126" s="4" t="s">
        <v>15</v>
      </c>
    </row>
    <row r="127" spans="7:13" ht="18" customHeight="1">
      <c r="G127" t="s">
        <v>18</v>
      </c>
      <c r="H127" s="2" t="s">
        <v>18</v>
      </c>
      <c r="I127" s="2" t="s">
        <v>98</v>
      </c>
      <c r="J127" s="4">
        <v>44600</v>
      </c>
      <c r="L127" s="2" t="s">
        <v>97</v>
      </c>
      <c r="M127" s="11" t="s">
        <v>124</v>
      </c>
    </row>
    <row r="128" spans="7:13" ht="18" customHeight="1">
      <c r="G128" t="s">
        <v>19</v>
      </c>
      <c r="I128" s="2" t="s">
        <v>99</v>
      </c>
      <c r="J128" s="4">
        <v>34500</v>
      </c>
      <c r="L128" s="2" t="s">
        <v>98</v>
      </c>
      <c r="M128" s="12">
        <v>33450</v>
      </c>
    </row>
    <row r="129" spans="7:13" ht="18" customHeight="1">
      <c r="G129" t="s">
        <v>20</v>
      </c>
      <c r="I129" s="2" t="s">
        <v>100</v>
      </c>
      <c r="J129" s="4">
        <v>23800</v>
      </c>
      <c r="L129" s="2" t="s">
        <v>99</v>
      </c>
      <c r="M129" s="12">
        <v>25875</v>
      </c>
    </row>
    <row r="130" spans="7:13" ht="18" customHeight="1">
      <c r="G130" t="s">
        <v>21</v>
      </c>
      <c r="I130" s="2" t="s">
        <v>101</v>
      </c>
      <c r="J130" s="4">
        <v>34500</v>
      </c>
      <c r="L130" s="2" t="s">
        <v>100</v>
      </c>
      <c r="M130" s="12">
        <v>17850</v>
      </c>
    </row>
    <row r="131" spans="7:13" ht="18" customHeight="1">
      <c r="G131" t="s">
        <v>22</v>
      </c>
      <c r="I131" s="2" t="s">
        <v>102</v>
      </c>
      <c r="J131" s="4">
        <v>23800</v>
      </c>
      <c r="L131" s="2" t="s">
        <v>101</v>
      </c>
      <c r="M131" s="12">
        <v>25875</v>
      </c>
    </row>
    <row r="132" spans="7:13" ht="18" customHeight="1">
      <c r="G132" t="s">
        <v>23</v>
      </c>
      <c r="I132" s="2" t="s">
        <v>103</v>
      </c>
      <c r="J132" s="4">
        <v>58300</v>
      </c>
      <c r="L132" s="2" t="s">
        <v>102</v>
      </c>
      <c r="M132" s="12">
        <v>17850</v>
      </c>
    </row>
    <row r="133" spans="7:13" ht="18" customHeight="1">
      <c r="G133" t="s">
        <v>24</v>
      </c>
      <c r="I133" s="2" t="s">
        <v>104</v>
      </c>
      <c r="J133" s="4">
        <v>28500</v>
      </c>
      <c r="L133" s="2" t="s">
        <v>125</v>
      </c>
      <c r="M133" s="12">
        <v>43725</v>
      </c>
    </row>
    <row r="134" spans="7:13" ht="18" customHeight="1">
      <c r="G134" t="s">
        <v>25</v>
      </c>
      <c r="I134" s="2" t="s">
        <v>105</v>
      </c>
      <c r="J134" s="4">
        <v>28500</v>
      </c>
      <c r="L134" s="2" t="s">
        <v>104</v>
      </c>
      <c r="M134" s="12">
        <v>21375</v>
      </c>
    </row>
    <row r="135" spans="7:13" ht="18" customHeight="1">
      <c r="G135" t="s">
        <v>26</v>
      </c>
      <c r="I135" s="2" t="s">
        <v>106</v>
      </c>
      <c r="J135" s="4">
        <v>52600</v>
      </c>
      <c r="L135" s="2" t="s">
        <v>105</v>
      </c>
      <c r="M135" s="12">
        <v>21375</v>
      </c>
    </row>
    <row r="136" spans="7:13" ht="18" customHeight="1">
      <c r="G136" t="s">
        <v>27</v>
      </c>
      <c r="I136" s="2" t="s">
        <v>107</v>
      </c>
      <c r="J136" s="4">
        <v>38000</v>
      </c>
      <c r="L136" s="2" t="s">
        <v>106</v>
      </c>
      <c r="M136" s="12">
        <v>39450</v>
      </c>
    </row>
    <row r="137" spans="7:13" ht="18" customHeight="1">
      <c r="G137" t="s">
        <v>28</v>
      </c>
      <c r="L137" s="2" t="s">
        <v>107</v>
      </c>
      <c r="M137" s="12">
        <v>28500</v>
      </c>
    </row>
    <row r="138" spans="7:13" ht="18" customHeight="1">
      <c r="G138" t="s">
        <v>29</v>
      </c>
    </row>
    <row r="139" spans="7:13" ht="18" customHeight="1">
      <c r="G139" t="s">
        <v>30</v>
      </c>
    </row>
    <row r="140" spans="7:13" ht="18" customHeight="1">
      <c r="G140" t="s">
        <v>31</v>
      </c>
    </row>
    <row r="141" spans="7:13" ht="18" customHeight="1">
      <c r="G141" t="s">
        <v>32</v>
      </c>
    </row>
    <row r="142" spans="7:13" ht="18" customHeight="1">
      <c r="G142" t="s">
        <v>33</v>
      </c>
    </row>
    <row r="143" spans="7:13" ht="18" customHeight="1">
      <c r="G143" t="s">
        <v>34</v>
      </c>
    </row>
    <row r="144" spans="7:13" ht="18" customHeight="1">
      <c r="G144" t="s">
        <v>35</v>
      </c>
    </row>
    <row r="145" spans="7:7" ht="18" customHeight="1">
      <c r="G145" t="s">
        <v>36</v>
      </c>
    </row>
    <row r="146" spans="7:7" ht="18" customHeight="1">
      <c r="G146" t="s">
        <v>37</v>
      </c>
    </row>
    <row r="147" spans="7:7" ht="18" customHeight="1">
      <c r="G147" t="s">
        <v>38</v>
      </c>
    </row>
    <row r="148" spans="7:7" ht="18" customHeight="1">
      <c r="G148" t="s">
        <v>39</v>
      </c>
    </row>
    <row r="149" spans="7:7" ht="18" customHeight="1">
      <c r="G149" t="s">
        <v>40</v>
      </c>
    </row>
    <row r="150" spans="7:7" ht="18" customHeight="1">
      <c r="G150" t="s">
        <v>41</v>
      </c>
    </row>
    <row r="151" spans="7:7" ht="18" customHeight="1">
      <c r="G151" t="s">
        <v>42</v>
      </c>
    </row>
    <row r="152" spans="7:7" ht="18" customHeight="1">
      <c r="G152" t="s">
        <v>43</v>
      </c>
    </row>
    <row r="153" spans="7:7" ht="18" customHeight="1">
      <c r="G153" t="s">
        <v>44</v>
      </c>
    </row>
    <row r="154" spans="7:7" ht="18" customHeight="1">
      <c r="G154" t="s">
        <v>45</v>
      </c>
    </row>
    <row r="155" spans="7:7" ht="18" customHeight="1">
      <c r="G155" t="s">
        <v>46</v>
      </c>
    </row>
    <row r="156" spans="7:7" ht="18" customHeight="1">
      <c r="G156" t="s">
        <v>47</v>
      </c>
    </row>
    <row r="157" spans="7:7" ht="18" customHeight="1">
      <c r="G157" t="s">
        <v>48</v>
      </c>
    </row>
    <row r="158" spans="7:7" ht="18" customHeight="1">
      <c r="G158" t="s">
        <v>49</v>
      </c>
    </row>
    <row r="159" spans="7:7" ht="18" customHeight="1">
      <c r="G159" t="s">
        <v>50</v>
      </c>
    </row>
    <row r="160" spans="7:7" ht="18" customHeight="1">
      <c r="G160" t="s">
        <v>51</v>
      </c>
    </row>
    <row r="161" spans="7:7" ht="18" customHeight="1">
      <c r="G161" t="s">
        <v>52</v>
      </c>
    </row>
    <row r="162" spans="7:7" ht="18" customHeight="1">
      <c r="G162" t="s">
        <v>53</v>
      </c>
    </row>
    <row r="163" spans="7:7" ht="18" customHeight="1">
      <c r="G163" t="s">
        <v>54</v>
      </c>
    </row>
    <row r="164" spans="7:7" ht="18" customHeight="1">
      <c r="G164" t="s">
        <v>55</v>
      </c>
    </row>
    <row r="165" spans="7:7" ht="18" customHeight="1">
      <c r="G165" t="s">
        <v>56</v>
      </c>
    </row>
    <row r="166" spans="7:7" ht="18" customHeight="1">
      <c r="G166" t="s">
        <v>57</v>
      </c>
    </row>
    <row r="167" spans="7:7" ht="18" customHeight="1">
      <c r="G167" t="s">
        <v>58</v>
      </c>
    </row>
    <row r="168" spans="7:7" ht="18" customHeight="1">
      <c r="G168" t="s">
        <v>59</v>
      </c>
    </row>
    <row r="169" spans="7:7" ht="18" customHeight="1">
      <c r="G169" t="s">
        <v>60</v>
      </c>
    </row>
    <row r="170" spans="7:7" ht="18" customHeight="1">
      <c r="G170" t="s">
        <v>61</v>
      </c>
    </row>
    <row r="171" spans="7:7" ht="18" customHeight="1">
      <c r="G171" t="s">
        <v>62</v>
      </c>
    </row>
    <row r="172" spans="7:7" ht="18" customHeight="1">
      <c r="G172" t="s">
        <v>63</v>
      </c>
    </row>
    <row r="173" spans="7:7" ht="18" customHeight="1">
      <c r="G173" t="s">
        <v>64</v>
      </c>
    </row>
  </sheetData>
  <sheetProtection algorithmName="SHA-512" hashValue="651E4FmgiNxe6hSsK7x4neVWoX6K2424mDtYw8Gqbrzbn1F2fgLIj9M2NqlC9oPNukOge2EXYZag1YCARif3JQ==" saltValue="o0lRTnt42xfr7SHsVxA74Q==" spinCount="100000" sheet="1" objects="1" scenarios="1"/>
  <mergeCells count="12">
    <mergeCell ref="I13:I14"/>
    <mergeCell ref="A4:N4"/>
    <mergeCell ref="A13:A14"/>
    <mergeCell ref="B13:B14"/>
    <mergeCell ref="C13:C14"/>
    <mergeCell ref="D13:D14"/>
    <mergeCell ref="E13:E14"/>
    <mergeCell ref="F13:F14"/>
    <mergeCell ref="G13:G14"/>
    <mergeCell ref="H13:H14"/>
    <mergeCell ref="D6:E6"/>
    <mergeCell ref="D7:E7"/>
  </mergeCells>
  <phoneticPr fontId="2"/>
  <dataValidations count="4">
    <dataValidation type="list" allowBlank="1" showInputMessage="1" showErrorMessage="1" sqref="E15:E34" xr:uid="{00000000-0002-0000-0100-000000000000}">
      <formula1>"ケアプラン作成,予防ケアプラン作成,認定調査員,ケアプラン点検,その他"</formula1>
    </dataValidation>
    <dataValidation type="list" allowBlank="1" showInputMessage="1" showErrorMessage="1" sqref="F15:F34" xr:uid="{00000000-0002-0000-0100-000001000000}">
      <formula1>$I$127:$I$136</formula1>
    </dataValidation>
    <dataValidation type="list" allowBlank="1" showInputMessage="1" showErrorMessage="1" sqref="G15:G34" xr:uid="{00000000-0002-0000-0100-000002000000}">
      <formula1>$G$127:$G$173</formula1>
    </dataValidation>
    <dataValidation allowBlank="1" showInputMessage="1" sqref="J15:J34" xr:uid="{00000000-0002-0000-01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別記様式第2号_変更交付申請書</vt:lpstr>
      <vt:lpstr>別記様式第2号別紙_変更交付申請書内訳</vt:lpstr>
      <vt:lpstr>別記様式第2号_変更交付申請書!Print_Area</vt:lpstr>
      <vt:lpstr>別記様式第2号別紙_変更交付申請書内訳!Print_Area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平尾　晴佳</cp:lastModifiedBy>
  <cp:lastPrinted>2024-07-30T01:05:21Z</cp:lastPrinted>
  <dcterms:created xsi:type="dcterms:W3CDTF">2023-01-10T08:43:49Z</dcterms:created>
  <dcterms:modified xsi:type="dcterms:W3CDTF">2025-10-21T01:53:21Z</dcterms:modified>
</cp:coreProperties>
</file>