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rjwrf.sharepoint.com/sites/GX/R6/R6　循環投資（Ｒ６）/２次公募/2.5HP修正用/"/>
    </mc:Choice>
  </mc:AlternateContent>
  <xr:revisionPtr revIDLastSave="25" documentId="13_ncr:1_{20FE10A4-3EA1-4D9F-BDFC-A96D90A51951}" xr6:coauthVersionLast="47" xr6:coauthVersionMax="47" xr10:uidLastSave="{BE2B2F58-3A8C-4F45-9E88-8CC6822F650A}"/>
  <bookViews>
    <workbookView xWindow="660" yWindow="1395" windowWidth="15060" windowHeight="13635" xr2:uid="{945B4E34-5F0C-4126-8DE2-A0DA12E9A7F5}"/>
  </bookViews>
  <sheets>
    <sheet name="入力欄" sheetId="2" r:id="rId1"/>
    <sheet name="記入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4" l="1"/>
  <c r="U17" i="4"/>
  <c r="T17" i="4"/>
  <c r="S17" i="4"/>
  <c r="V16" i="4"/>
  <c r="U16" i="4"/>
  <c r="T16" i="4"/>
  <c r="W16" i="4" s="1"/>
  <c r="S16" i="4"/>
  <c r="V11" i="4"/>
  <c r="W11" i="4" s="1"/>
  <c r="V10" i="4"/>
  <c r="W10" i="4" s="1"/>
  <c r="U11" i="4"/>
  <c r="U10" i="4"/>
  <c r="S11" i="4"/>
  <c r="T11" i="4"/>
  <c r="S10" i="4"/>
  <c r="T10" i="4"/>
  <c r="V15" i="4"/>
  <c r="U15" i="4"/>
  <c r="T15" i="4"/>
  <c r="S15" i="4"/>
  <c r="V14" i="4"/>
  <c r="U14" i="4"/>
  <c r="T14" i="4"/>
  <c r="S14" i="4"/>
  <c r="V13" i="4"/>
  <c r="U13" i="4"/>
  <c r="T13" i="4"/>
  <c r="S13" i="4"/>
  <c r="V12" i="4"/>
  <c r="U12" i="4"/>
  <c r="T12" i="4"/>
  <c r="S12" i="4"/>
  <c r="W17" i="4" l="1"/>
  <c r="W14" i="4"/>
  <c r="W15" i="4"/>
  <c r="W12" i="4"/>
  <c r="W13" i="4"/>
  <c r="V9" i="4" l="1"/>
  <c r="U9" i="4"/>
  <c r="T9" i="4"/>
  <c r="W9" i="4" s="1"/>
  <c r="S9" i="4"/>
  <c r="V8" i="4"/>
  <c r="U8" i="4"/>
  <c r="T8" i="4"/>
  <c r="S8" i="4"/>
  <c r="V7" i="4"/>
  <c r="U7" i="4"/>
  <c r="T7" i="4"/>
  <c r="S7" i="4"/>
  <c r="V6" i="4"/>
  <c r="U6" i="4"/>
  <c r="T6" i="4"/>
  <c r="S6" i="4"/>
  <c r="W7" i="4" l="1"/>
  <c r="W6" i="4"/>
  <c r="W8" i="4"/>
  <c r="V6" i="2" l="1"/>
  <c r="U6" i="2"/>
  <c r="T6" i="2"/>
  <c r="W6" i="2" l="1"/>
  <c r="S6" i="2" l="1"/>
</calcChain>
</file>

<file path=xl/sharedStrings.xml><?xml version="1.0" encoding="utf-8"?>
<sst xmlns="http://schemas.openxmlformats.org/spreadsheetml/2006/main" count="249" uniqueCount="79">
  <si>
    <t>【08様式６　応募申請内容まとめ】</t>
    <rPh sb="3" eb="5">
      <t>ヨウシキ</t>
    </rPh>
    <rPh sb="7" eb="9">
      <t>オウボ</t>
    </rPh>
    <rPh sb="9" eb="11">
      <t>シンセイ</t>
    </rPh>
    <rPh sb="11" eb="13">
      <t>ナイヨウ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</si>
  <si>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</si>
  <si>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</si>
  <si>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</si>
  <si>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</si>
  <si>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phoneticPr fontId="1"/>
  </si>
  <si>
    <t>メールアドレス</t>
    <phoneticPr fontId="1"/>
  </si>
  <si>
    <t>実施場所</t>
    <phoneticPr fontId="1"/>
  </si>
  <si>
    <t>事業年度</t>
    <phoneticPr fontId="1"/>
  </si>
  <si>
    <t>補助対象経費（円）</t>
    <phoneticPr fontId="1"/>
  </si>
  <si>
    <t>R6年度</t>
    <phoneticPr fontId="1"/>
  </si>
  <si>
    <t>R7年度</t>
  </si>
  <si>
    <t>R8年度</t>
  </si>
  <si>
    <t>補助金所要額（円）</t>
    <phoneticPr fontId="1"/>
  </si>
  <si>
    <t>補助率</t>
    <rPh sb="0" eb="3">
      <t>ホジョリツ</t>
    </rPh>
    <phoneticPr fontId="1"/>
  </si>
  <si>
    <t>1/2</t>
  </si>
  <si>
    <t>共同事業者</t>
    <rPh sb="0" eb="5">
      <t>キョウドウジギョウシャ</t>
    </rPh>
    <phoneticPr fontId="1"/>
  </si>
  <si>
    <t>備考</t>
    <rPh sb="0" eb="2">
      <t>ビコウ</t>
    </rPh>
    <phoneticPr fontId="1"/>
  </si>
  <si>
    <t>取締役</t>
    <phoneticPr fontId="1"/>
  </si>
  <si>
    <t>123-4567</t>
    <phoneticPr fontId="1"/>
  </si>
  <si>
    <t>xxxxx@jwrf.or.jp</t>
    <phoneticPr fontId="1"/>
  </si>
  <si>
    <t>※都道府県から入力</t>
    <phoneticPr fontId="1"/>
  </si>
  <si>
    <t>－</t>
  </si>
  <si>
    <t>補助対象経費
複数年合計</t>
    <phoneticPr fontId="1"/>
  </si>
  <si>
    <t>補助金所要額
複数年合計</t>
    <phoneticPr fontId="1"/>
  </si>
  <si>
    <t>○○○○○</t>
    <phoneticPr fontId="1"/>
  </si>
  <si>
    <t>株式会社○○○○</t>
    <phoneticPr fontId="1"/>
  </si>
  <si>
    <t>○○○○株式会社</t>
    <phoneticPr fontId="1"/>
  </si>
  <si>
    <t>○○工場長</t>
    <rPh sb="2" eb="5">
      <t>コウジョウチョウ</t>
    </rPh>
    <phoneticPr fontId="1"/>
  </si>
  <si>
    <t>080-1234-5678</t>
    <phoneticPr fontId="1"/>
  </si>
  <si>
    <t>株式会社○○○</t>
    <rPh sb="0" eb="4">
      <t>カブシキガイシャ</t>
    </rPh>
    <phoneticPr fontId="1"/>
  </si>
  <si>
    <t>○○○○</t>
    <phoneticPr fontId="1"/>
  </si>
  <si>
    <t>東京都○○区○○ｘ-ｘｘ-ｘｘ</t>
    <rPh sb="0" eb="3">
      <t>トウキョウト</t>
    </rPh>
    <rPh sb="5" eb="6">
      <t>ク</t>
    </rPh>
    <phoneticPr fontId="1"/>
  </si>
  <si>
    <t>○○県○○郡○○町ｘｘ-ｘｘｘｘ</t>
    <rPh sb="2" eb="3">
      <t>ケン</t>
    </rPh>
    <rPh sb="5" eb="6">
      <t>グン</t>
    </rPh>
    <rPh sb="8" eb="9">
      <t>チョウ</t>
    </rPh>
    <phoneticPr fontId="1"/>
  </si>
  <si>
    <t>○○県○○市○○○町ｘ-ｘｘ-ｘｘ</t>
    <rPh sb="2" eb="3">
      <t>ケン</t>
    </rPh>
    <rPh sb="5" eb="6">
      <t>シ</t>
    </rPh>
    <rPh sb="9" eb="10">
      <t>チョウ</t>
    </rPh>
    <phoneticPr fontId="1"/>
  </si>
  <si>
    <t>大阪府○○市○○ｘ-ｘｘ-ｘｘ</t>
    <rPh sb="0" eb="3">
      <t>オオサカフ</t>
    </rPh>
    <rPh sb="5" eb="6">
      <t>シ</t>
    </rPh>
    <phoneticPr fontId="1"/>
  </si>
  <si>
    <t>03-1234-5678</t>
    <phoneticPr fontId="1"/>
  </si>
  <si>
    <t>0234-1234-5678</t>
    <phoneticPr fontId="1"/>
  </si>
  <si>
    <t>050-1234-5678</t>
    <phoneticPr fontId="1"/>
  </si>
  <si>
    <t>xxxxx@xxxx.ne.jp</t>
    <phoneticPr fontId="1"/>
  </si>
  <si>
    <t>技術部</t>
    <rPh sb="0" eb="3">
      <t>ギジュツブ</t>
    </rPh>
    <phoneticPr fontId="1"/>
  </si>
  <si>
    <t>役職または部署</t>
    <rPh sb="0" eb="2">
      <t>ヤクショク</t>
    </rPh>
    <rPh sb="5" eb="7">
      <t>ブショ</t>
    </rPh>
    <phoneticPr fontId="1"/>
  </si>
  <si>
    <t>1/3</t>
  </si>
  <si>
    <t>総務部長</t>
    <rPh sb="0" eb="4">
      <t>ソウムブチョウ</t>
    </rPh>
    <phoneticPr fontId="1"/>
  </si>
  <si>
    <t>該当事業の、色付きのセルに入力してください</t>
    <rPh sb="0" eb="4">
      <t>ガイトウジギョウ</t>
    </rPh>
    <rPh sb="6" eb="8">
      <t>イロツ</t>
    </rPh>
    <rPh sb="13" eb="15">
      <t>ニュウリョク</t>
    </rPh>
    <phoneticPr fontId="1"/>
  </si>
  <si>
    <t>リサイクル対象物</t>
    <rPh sb="5" eb="7">
      <t>タイショウ</t>
    </rPh>
    <rPh sb="7" eb="8">
      <t>ブツ</t>
    </rPh>
    <phoneticPr fontId="1"/>
  </si>
  <si>
    <t>廃自動車</t>
    <rPh sb="0" eb="4">
      <t>ハイジドウシャ</t>
    </rPh>
    <phoneticPr fontId="1"/>
  </si>
  <si>
    <t>フレコンバック</t>
    <phoneticPr fontId="1"/>
  </si>
  <si>
    <t>蓄電池、廃家電</t>
    <rPh sb="0" eb="3">
      <t>チクデンチ</t>
    </rPh>
    <phoneticPr fontId="1"/>
  </si>
  <si>
    <t>単年度(R6)</t>
  </si>
  <si>
    <t>2年(R6-R7)</t>
  </si>
  <si>
    <t>3年(R6-R8)</t>
  </si>
  <si>
    <t>東京都○○市○○町ｘｘｘｘ-ｘｘ</t>
    <rPh sb="0" eb="3">
      <t>トウキョウト</t>
    </rPh>
    <rPh sb="5" eb="6">
      <t>シ</t>
    </rPh>
    <rPh sb="8" eb="9">
      <t>マチ</t>
    </rPh>
    <phoneticPr fontId="1"/>
  </si>
  <si>
    <t>○○県○○郡○○町ｘｘｘｘ</t>
    <rPh sb="2" eb="3">
      <t>ケン</t>
    </rPh>
    <rPh sb="5" eb="6">
      <t>グン</t>
    </rPh>
    <rPh sb="8" eb="9">
      <t>チョウ</t>
    </rPh>
    <phoneticPr fontId="1"/>
  </si>
  <si>
    <t>○○県○○市○○○町ｘｘ-ｘｘｘ-ｘｘ</t>
    <rPh sb="2" eb="3">
      <t>ケン</t>
    </rPh>
    <rPh sb="5" eb="6">
      <t>シ</t>
    </rPh>
    <rPh sb="9" eb="10">
      <t>マチ</t>
    </rPh>
    <phoneticPr fontId="1"/>
  </si>
  <si>
    <t>(株)○○○、(株)△△</t>
    <rPh sb="0" eb="3">
      <t>カブ</t>
    </rPh>
    <rPh sb="7" eb="10">
      <t>カブ</t>
    </rPh>
    <phoneticPr fontId="1"/>
  </si>
  <si>
    <t>廃バンパー、紙おむつ</t>
    <rPh sb="6" eb="7">
      <t>カミ</t>
    </rPh>
    <phoneticPr fontId="1"/>
  </si>
  <si>
    <t>事業の種別</t>
    <rPh sb="0" eb="2">
      <t>ジギョウ</t>
    </rPh>
    <rPh sb="3" eb="5">
      <t>シュベツ</t>
    </rPh>
    <phoneticPr fontId="1"/>
  </si>
  <si>
    <t>設備</t>
  </si>
  <si>
    <t>プラ</t>
  </si>
  <si>
    <t>競争力</t>
  </si>
  <si>
    <t>実証</t>
  </si>
  <si>
    <t>金属</t>
  </si>
  <si>
    <t>素材</t>
  </si>
  <si>
    <t>廃油</t>
  </si>
  <si>
    <t>管理部</t>
    <rPh sb="0" eb="3">
      <t>カンリブ</t>
    </rPh>
    <phoneticPr fontId="1"/>
  </si>
  <si>
    <t>廃油担当</t>
    <rPh sb="0" eb="2">
      <t>ハイユ</t>
    </rPh>
    <rPh sb="2" eb="4">
      <t>タントウ</t>
    </rPh>
    <phoneticPr fontId="1"/>
  </si>
  <si>
    <t>廃油</t>
    <rPh sb="0" eb="2">
      <t>ハイユ</t>
    </rPh>
    <phoneticPr fontId="1"/>
  </si>
  <si>
    <t>↓</t>
    <phoneticPr fontId="1"/>
  </si>
  <si>
    <r>
      <t>セルC7【事業の種別】欄で廃油を選択した場合は「</t>
    </r>
    <r>
      <rPr>
        <b/>
        <sz val="10"/>
        <color rgb="FF0070C0"/>
        <rFont val="ＭＳ Ｐゴシック"/>
        <family val="3"/>
        <charset val="128"/>
      </rPr>
      <t>廃油</t>
    </r>
    <r>
      <rPr>
        <sz val="10"/>
        <rFont val="ＭＳ Ｐゴシック"/>
        <family val="3"/>
        <charset val="128"/>
      </rPr>
      <t>」と記入</t>
    </r>
    <rPh sb="5" eb="7">
      <t>ジギョウ</t>
    </rPh>
    <rPh sb="8" eb="10">
      <t>シュベツ</t>
    </rPh>
    <rPh sb="11" eb="12">
      <t>ラン</t>
    </rPh>
    <rPh sb="13" eb="15">
      <t>ハイユ</t>
    </rPh>
    <rPh sb="16" eb="18">
      <t>センタク</t>
    </rPh>
    <rPh sb="20" eb="22">
      <t>バアイ</t>
    </rPh>
    <phoneticPr fontId="1"/>
  </si>
  <si>
    <t>素材</t>
    <rPh sb="0" eb="2">
      <t>ソザイ</t>
    </rPh>
    <phoneticPr fontId="1"/>
  </si>
  <si>
    <t>：　脱炭素が困難な産業に再生素材等の供給を行う事業</t>
    <phoneticPr fontId="1"/>
  </si>
  <si>
    <t>：　製造業の国際的な競争力の確保を行う事業</t>
    <phoneticPr fontId="1"/>
  </si>
  <si>
    <t>競争力</t>
    <rPh sb="0" eb="3">
      <t>キョウソウリョク</t>
    </rPh>
    <phoneticPr fontId="1"/>
  </si>
  <si>
    <t>：　実証事業</t>
    <rPh sb="2" eb="6">
      <t>ジッショウジギョウ</t>
    </rPh>
    <phoneticPr fontId="1"/>
  </si>
  <si>
    <t>：　設備導入事業</t>
    <rPh sb="2" eb="4">
      <t>セツビ</t>
    </rPh>
    <rPh sb="4" eb="6">
      <t>ドウニュウ</t>
    </rPh>
    <rPh sb="6" eb="8">
      <t>ジギョウ</t>
    </rPh>
    <phoneticPr fontId="1"/>
  </si>
  <si>
    <t>実証</t>
    <rPh sb="0" eb="2">
      <t>ジッショウ</t>
    </rPh>
    <phoneticPr fontId="1"/>
  </si>
  <si>
    <t>設備</t>
    <rPh sb="0" eb="2">
      <t>セツビ</t>
    </rPh>
    <phoneticPr fontId="1"/>
  </si>
  <si>
    <t>【08様式６　応募申請内容まとめ】記入例</t>
    <rPh sb="3" eb="5">
      <t>ヨウシキ</t>
    </rPh>
    <rPh sb="7" eb="9">
      <t>オウボ</t>
    </rPh>
    <rPh sb="9" eb="11">
      <t>シンセイ</t>
    </rPh>
    <rPh sb="11" eb="13">
      <t>ナイヨウ</t>
    </rPh>
    <rPh sb="17" eb="19">
      <t>キニュウ</t>
    </rPh>
    <rPh sb="19" eb="20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</si>
</sst>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theme="8"/>
      <name val="ＭＳ Ｐゴシック"/>
      <family val="3"/>
      <charset val="128"/>
    </font>
    <font>
      <b/>
      <sz val="10.5"/>
      <color theme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 wrapText="1"/>
    </xf>
    <xf numFmtId="0" fontId="6" fillId="0" borderId="6" xfId="0" applyFont="1" applyBorder="1" applyAlignment="1">
      <alignment horizontal="centerContinuous" vertical="center" wrapTex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quotePrefix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38" fontId="6" fillId="2" borderId="1" xfId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38" fontId="6" fillId="0" borderId="1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center" vertical="center"/>
    </xf>
    <xf numFmtId="38" fontId="6" fillId="0" borderId="1" xfId="1" applyFont="1" applyBorder="1" applyAlignment="1" applyProtection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3" fillId="0" borderId="1" xfId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xxxxx@xxxx.ne.jp" TargetMode="External"/><Relationship Id="rId3" Type="http://schemas.openxmlformats.org/officeDocument/2006/relationships/hyperlink" Target="mailto:xxxxx@xxxx.ne.jp" TargetMode="External"/><Relationship Id="rId7" Type="http://schemas.openxmlformats.org/officeDocument/2006/relationships/hyperlink" Target="mailto:xxxxx@xxxx.ne.jp" TargetMode="External"/><Relationship Id="rId2" Type="http://schemas.openxmlformats.org/officeDocument/2006/relationships/hyperlink" Target="mailto:xxxxx@xxxx.ne.jp" TargetMode="External"/><Relationship Id="rId1" Type="http://schemas.openxmlformats.org/officeDocument/2006/relationships/hyperlink" Target="mailto:xxxxx@xxxx.ne.jp" TargetMode="External"/><Relationship Id="rId6" Type="http://schemas.openxmlformats.org/officeDocument/2006/relationships/hyperlink" Target="mailto:xxxxx@xxxx.ne.jp" TargetMode="External"/><Relationship Id="rId5" Type="http://schemas.openxmlformats.org/officeDocument/2006/relationships/hyperlink" Target="mailto:xxxxx@xxxx.ne.jp" TargetMode="External"/><Relationship Id="rId4" Type="http://schemas.openxmlformats.org/officeDocument/2006/relationships/hyperlink" Target="mailto:xxxxx@xxxx.ne.jp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CE8D-AB7D-463E-A40A-C91DED967A5F}">
  <dimension ref="B1:Y12"/>
  <sheetViews>
    <sheetView tabSelected="1" zoomScaleNormal="100" workbookViewId="0">
      <selection activeCell="B6" sqref="B6"/>
    </sheetView>
  </sheetViews>
  <sheetFormatPr defaultColWidth="9" defaultRowHeight="13.5" x14ac:dyDescent="0.4"/>
  <cols>
    <col min="1" max="1" width="1.625" style="1" customWidth="1"/>
    <col min="2" max="4" width="6.5" style="1" customWidth="1"/>
    <col min="5" max="5" width="32.875" style="1" customWidth="1"/>
    <col min="6" max="6" width="10.25" style="1" customWidth="1"/>
    <col min="7" max="7" width="16.625" style="1" customWidth="1"/>
    <col min="8" max="8" width="9" style="1"/>
    <col min="9" max="9" width="33" style="1" customWidth="1"/>
    <col min="10" max="10" width="13.125" style="1" bestFit="1" customWidth="1"/>
    <col min="11" max="11" width="16.375" style="1" customWidth="1"/>
    <col min="12" max="12" width="31.375" style="1" customWidth="1"/>
    <col min="13" max="13" width="19.625" style="1" customWidth="1"/>
    <col min="14" max="14" width="6.625" style="1" customWidth="1"/>
    <col min="15" max="15" width="11.375" style="1" customWidth="1"/>
    <col min="16" max="22" width="12.5" style="1" customWidth="1"/>
    <col min="23" max="23" width="17.75" style="1" bestFit="1" customWidth="1"/>
    <col min="24" max="24" width="25.25" style="1" customWidth="1"/>
    <col min="25" max="25" width="26" style="1" customWidth="1"/>
    <col min="26" max="16384" width="9" style="1"/>
  </cols>
  <sheetData>
    <row r="1" spans="2:25" ht="21" x14ac:dyDescent="0.4">
      <c r="B1" s="14" t="s">
        <v>0</v>
      </c>
      <c r="F1" s="14"/>
      <c r="G1" s="14"/>
      <c r="H1" s="14"/>
      <c r="I1" s="14"/>
      <c r="J1" s="14"/>
      <c r="K1" s="14"/>
    </row>
    <row r="2" spans="2:25" ht="21" customHeight="1" x14ac:dyDescent="0.4">
      <c r="B2" s="15" t="s">
        <v>44</v>
      </c>
      <c r="C2" s="15"/>
      <c r="D2" s="15"/>
      <c r="E2" s="15"/>
      <c r="F2" s="2"/>
      <c r="G2" s="2"/>
      <c r="H2" s="2"/>
      <c r="I2" s="2"/>
      <c r="J2" s="2"/>
      <c r="K2" s="2"/>
    </row>
    <row r="3" spans="2:25" x14ac:dyDescent="0.4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6"/>
      <c r="P3" s="13"/>
      <c r="Q3" s="13"/>
      <c r="R3" s="13"/>
      <c r="S3" s="13"/>
      <c r="T3" s="13"/>
    </row>
    <row r="4" spans="2:25" ht="13.5" customHeight="1" x14ac:dyDescent="0.4">
      <c r="B4" s="51" t="s">
        <v>57</v>
      </c>
      <c r="C4" s="52"/>
      <c r="D4" s="53"/>
      <c r="E4" s="59" t="s">
        <v>1</v>
      </c>
      <c r="F4" s="59" t="s">
        <v>2</v>
      </c>
      <c r="G4" s="59" t="s">
        <v>41</v>
      </c>
      <c r="H4" s="59" t="s">
        <v>3</v>
      </c>
      <c r="I4" s="4" t="s">
        <v>4</v>
      </c>
      <c r="J4" s="59" t="s">
        <v>5</v>
      </c>
      <c r="K4" s="59" t="s">
        <v>6</v>
      </c>
      <c r="L4" s="4" t="s">
        <v>7</v>
      </c>
      <c r="M4" s="59" t="s">
        <v>16</v>
      </c>
      <c r="N4" s="59" t="s">
        <v>14</v>
      </c>
      <c r="O4" s="59" t="s">
        <v>8</v>
      </c>
      <c r="P4" s="10" t="s">
        <v>9</v>
      </c>
      <c r="Q4" s="11"/>
      <c r="R4" s="12"/>
      <c r="S4" s="64" t="s">
        <v>23</v>
      </c>
      <c r="T4" s="10" t="s">
        <v>13</v>
      </c>
      <c r="U4" s="11"/>
      <c r="V4" s="12"/>
      <c r="W4" s="61" t="s">
        <v>24</v>
      </c>
      <c r="X4" s="63" t="s">
        <v>45</v>
      </c>
      <c r="Y4" s="5" t="s">
        <v>17</v>
      </c>
    </row>
    <row r="5" spans="2:25" x14ac:dyDescent="0.4">
      <c r="B5" s="54"/>
      <c r="C5" s="55"/>
      <c r="D5" s="56"/>
      <c r="E5" s="60"/>
      <c r="F5" s="60"/>
      <c r="G5" s="60"/>
      <c r="H5" s="60"/>
      <c r="I5" s="9" t="s">
        <v>21</v>
      </c>
      <c r="J5" s="60"/>
      <c r="K5" s="60"/>
      <c r="L5" s="9" t="s">
        <v>21</v>
      </c>
      <c r="M5" s="60"/>
      <c r="N5" s="60"/>
      <c r="O5" s="60"/>
      <c r="P5" s="6" t="s">
        <v>10</v>
      </c>
      <c r="Q5" s="6" t="s">
        <v>11</v>
      </c>
      <c r="R5" s="6" t="s">
        <v>12</v>
      </c>
      <c r="S5" s="60"/>
      <c r="T5" s="6" t="s">
        <v>10</v>
      </c>
      <c r="U5" s="6" t="s">
        <v>11</v>
      </c>
      <c r="V5" s="6" t="s">
        <v>12</v>
      </c>
      <c r="W5" s="62"/>
      <c r="X5" s="62"/>
      <c r="Y5" s="7"/>
    </row>
    <row r="6" spans="2:25" ht="31.5" customHeight="1" x14ac:dyDescent="0.4">
      <c r="B6" s="33"/>
      <c r="C6" s="34"/>
      <c r="D6" s="35"/>
      <c r="E6" s="17"/>
      <c r="F6" s="17"/>
      <c r="G6" s="17"/>
      <c r="H6" s="18"/>
      <c r="I6" s="17"/>
      <c r="J6" s="18"/>
      <c r="K6" s="18"/>
      <c r="L6" s="17"/>
      <c r="M6" s="18"/>
      <c r="N6" s="19"/>
      <c r="O6" s="20"/>
      <c r="P6" s="21"/>
      <c r="Q6" s="21"/>
      <c r="R6" s="21"/>
      <c r="S6" s="23">
        <f>SUM(P6:R6)</f>
        <v>0</v>
      </c>
      <c r="T6" s="23">
        <f>ROUNDDOWN(_xlfn.IFS($N6="1/2",$P6/2,$N6="1/3",$P6/3,$P6="",0),-3)</f>
        <v>0</v>
      </c>
      <c r="U6" s="23">
        <f>ROUNDDOWN(_xlfn.IFS($N6="1/2",$Q6/2,$N6="1/3",$Q6/3,$Q6="",0),-3)</f>
        <v>0</v>
      </c>
      <c r="V6" s="23">
        <f>ROUNDDOWN(_xlfn.IFS($N6="1/2",$R6/2,$N6="1/3",$R6/3,$R6="",0),-3)</f>
        <v>0</v>
      </c>
      <c r="W6" s="24">
        <f>SUM(T6:V6)</f>
        <v>0</v>
      </c>
      <c r="X6" s="22"/>
      <c r="Y6" s="8"/>
    </row>
    <row r="7" spans="2:25" ht="14.25" thickBot="1" x14ac:dyDescent="0.45">
      <c r="B7" s="26" t="s">
        <v>68</v>
      </c>
      <c r="D7" s="26" t="s">
        <v>68</v>
      </c>
      <c r="E7" s="3"/>
      <c r="F7" s="3"/>
      <c r="G7" s="3"/>
      <c r="H7" s="3"/>
      <c r="I7" s="3"/>
      <c r="J7" s="3"/>
      <c r="K7" s="3"/>
      <c r="L7" s="3"/>
      <c r="M7" s="26"/>
      <c r="O7" s="3"/>
      <c r="P7" s="3"/>
      <c r="Q7" s="3"/>
      <c r="R7" s="3"/>
      <c r="S7" s="3"/>
      <c r="T7" s="3"/>
      <c r="X7" s="26" t="s">
        <v>68</v>
      </c>
    </row>
    <row r="8" spans="2:25" ht="16.5" customHeight="1" thickBot="1" x14ac:dyDescent="0.45">
      <c r="B8" s="26" t="s">
        <v>68</v>
      </c>
      <c r="D8" s="27" t="s">
        <v>70</v>
      </c>
      <c r="E8" s="28" t="s">
        <v>71</v>
      </c>
      <c r="F8" s="29"/>
      <c r="X8" s="57" t="s">
        <v>69</v>
      </c>
      <c r="Y8" s="58"/>
    </row>
    <row r="9" spans="2:25" ht="16.5" customHeight="1" thickBot="1" x14ac:dyDescent="0.45">
      <c r="B9" s="26" t="s">
        <v>68</v>
      </c>
      <c r="D9" s="30" t="s">
        <v>73</v>
      </c>
      <c r="E9" s="31" t="s">
        <v>72</v>
      </c>
      <c r="F9" s="32"/>
    </row>
    <row r="10" spans="2:25" ht="4.5" customHeight="1" thickBot="1" x14ac:dyDescent="0.45">
      <c r="D10" s="25"/>
      <c r="E10" s="25"/>
      <c r="F10" s="25"/>
    </row>
    <row r="11" spans="2:25" ht="16.5" customHeight="1" x14ac:dyDescent="0.4">
      <c r="B11" s="27" t="s">
        <v>76</v>
      </c>
      <c r="C11" s="28" t="s">
        <v>74</v>
      </c>
      <c r="D11" s="29"/>
    </row>
    <row r="12" spans="2:25" ht="16.5" customHeight="1" thickBot="1" x14ac:dyDescent="0.45">
      <c r="B12" s="30" t="s">
        <v>77</v>
      </c>
      <c r="C12" s="31" t="s">
        <v>75</v>
      </c>
      <c r="D12" s="32"/>
    </row>
  </sheetData>
  <sheetProtection algorithmName="SHA-512" hashValue="VtR98njA8o6ip2utjAU/t4aN6Vypc1HImSNmq60barKpDmLWyvtPldqYOwuZqRI0mGwr1EUhc+aNhcRjvz7ZdA==" saltValue="C8aH6/6kByGeZ59WtCyc9g==" spinCount="100000" sheet="1" objects="1" scenarios="1"/>
  <mergeCells count="14">
    <mergeCell ref="B4:D5"/>
    <mergeCell ref="X8:Y8"/>
    <mergeCell ref="E4:E5"/>
    <mergeCell ref="F4:F5"/>
    <mergeCell ref="G4:G5"/>
    <mergeCell ref="H4:H5"/>
    <mergeCell ref="J4:J5"/>
    <mergeCell ref="W4:W5"/>
    <mergeCell ref="X4:X5"/>
    <mergeCell ref="K4:K5"/>
    <mergeCell ref="O4:O5"/>
    <mergeCell ref="M4:M5"/>
    <mergeCell ref="N4:N5"/>
    <mergeCell ref="S4:S5"/>
  </mergeCells>
  <phoneticPr fontId="1"/>
  <dataValidations count="7">
    <dataValidation type="list" allowBlank="1" showInputMessage="1" showErrorMessage="1" sqref="N6" xr:uid="{ABF156CC-299E-4D4B-A69F-BAC415AA800F}">
      <formula1>"'1/2,'1/3"</formula1>
    </dataValidation>
    <dataValidation imeMode="off" allowBlank="1" showInputMessage="1" showErrorMessage="1" sqref="P6:W6 J6:K6" xr:uid="{4CE41982-4429-4B0E-8921-DC9ADD482807}"/>
    <dataValidation type="list" allowBlank="1" showInputMessage="1" showErrorMessage="1" sqref="O6" xr:uid="{6A1828E5-5349-4F2A-9AE2-ED65AB6200AD}">
      <formula1>"単年度(R6),2年(R6-R7),3年(R6-R8)"</formula1>
    </dataValidation>
    <dataValidation type="list" allowBlank="1" showInputMessage="1" showErrorMessage="1" sqref="O6" xr:uid="{CD006CFE-7560-4756-AFBE-CA42A70D7794}">
      <formula1>"単年度,令和6～7年度,令和6～8年度"</formula1>
    </dataValidation>
    <dataValidation type="list" allowBlank="1" showInputMessage="1" showErrorMessage="1" sqref="D6" xr:uid="{E754A67D-13BC-4AD3-B331-93DA901624A2}">
      <formula1>"素材,競争力"</formula1>
    </dataValidation>
    <dataValidation type="list" allowBlank="1" showInputMessage="1" showErrorMessage="1" sqref="C6" xr:uid="{9B2F571A-94D8-4C78-8BC6-2F83D0060A4C}">
      <formula1>"プラ,金属,廃油"</formula1>
    </dataValidation>
    <dataValidation type="list" allowBlank="1" showInputMessage="1" showErrorMessage="1" sqref="B6" xr:uid="{D8434224-263F-4FF5-9CD9-B020A0FB3186}">
      <formula1>"実証,設備"</formula1>
    </dataValidation>
  </dataValidations>
  <pageMargins left="0" right="0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3D96-7B13-4A6F-912E-FBC4B880B7BE}">
  <dimension ref="B1:Y17"/>
  <sheetViews>
    <sheetView zoomScaleNormal="100" workbookViewId="0">
      <selection activeCell="B6" sqref="B6"/>
    </sheetView>
  </sheetViews>
  <sheetFormatPr defaultColWidth="9" defaultRowHeight="13.5" x14ac:dyDescent="0.4"/>
  <cols>
    <col min="1" max="1" width="2.875" style="1" customWidth="1"/>
    <col min="2" max="4" width="6.25" style="1" customWidth="1"/>
    <col min="5" max="5" width="32.875" style="1" customWidth="1"/>
    <col min="6" max="6" width="10.25" style="1" customWidth="1"/>
    <col min="7" max="7" width="16.625" style="1" customWidth="1"/>
    <col min="8" max="8" width="9" style="1"/>
    <col min="9" max="9" width="33" style="1" customWidth="1"/>
    <col min="10" max="10" width="13.125" style="1" bestFit="1" customWidth="1"/>
    <col min="11" max="11" width="16.375" style="1" customWidth="1"/>
    <col min="12" max="12" width="31.375" style="1" customWidth="1"/>
    <col min="13" max="13" width="19.625" style="1" customWidth="1"/>
    <col min="14" max="14" width="6.625" style="1" customWidth="1"/>
    <col min="15" max="15" width="11.375" style="1" customWidth="1"/>
    <col min="16" max="22" width="12.5" style="1" customWidth="1"/>
    <col min="23" max="23" width="17.75" style="1" bestFit="1" customWidth="1"/>
    <col min="24" max="24" width="25.25" style="1" customWidth="1"/>
    <col min="25" max="25" width="28.75" style="1" customWidth="1"/>
    <col min="26" max="16384" width="9" style="1"/>
  </cols>
  <sheetData>
    <row r="1" spans="2:25" ht="21" customHeight="1" x14ac:dyDescent="0.4">
      <c r="B1" s="14" t="s">
        <v>78</v>
      </c>
      <c r="C1" s="15"/>
      <c r="D1" s="15"/>
      <c r="E1" s="15"/>
      <c r="F1" s="2"/>
      <c r="G1" s="2"/>
      <c r="H1" s="2"/>
      <c r="I1" s="2"/>
      <c r="J1" s="2"/>
      <c r="K1" s="2"/>
    </row>
    <row r="2" spans="2:25" ht="12.75" customHeight="1" x14ac:dyDescent="0.4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7"/>
      <c r="T2" s="36"/>
    </row>
    <row r="3" spans="2:25" x14ac:dyDescent="0.4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6"/>
      <c r="P3" s="13"/>
      <c r="Q3" s="13"/>
      <c r="R3" s="13"/>
      <c r="S3" s="13"/>
      <c r="T3" s="13"/>
    </row>
    <row r="4" spans="2:25" ht="13.5" customHeight="1" x14ac:dyDescent="0.4">
      <c r="B4" s="51" t="s">
        <v>57</v>
      </c>
      <c r="C4" s="52"/>
      <c r="D4" s="53"/>
      <c r="E4" s="59" t="s">
        <v>1</v>
      </c>
      <c r="F4" s="59" t="s">
        <v>2</v>
      </c>
      <c r="G4" s="59" t="s">
        <v>41</v>
      </c>
      <c r="H4" s="59" t="s">
        <v>3</v>
      </c>
      <c r="I4" s="4" t="s">
        <v>4</v>
      </c>
      <c r="J4" s="59" t="s">
        <v>5</v>
      </c>
      <c r="K4" s="59" t="s">
        <v>6</v>
      </c>
      <c r="L4" s="4" t="s">
        <v>7</v>
      </c>
      <c r="M4" s="59" t="s">
        <v>16</v>
      </c>
      <c r="N4" s="59" t="s">
        <v>14</v>
      </c>
      <c r="O4" s="59" t="s">
        <v>8</v>
      </c>
      <c r="P4" s="10" t="s">
        <v>9</v>
      </c>
      <c r="Q4" s="11"/>
      <c r="R4" s="12"/>
      <c r="S4" s="64" t="s">
        <v>23</v>
      </c>
      <c r="T4" s="10" t="s">
        <v>13</v>
      </c>
      <c r="U4" s="11"/>
      <c r="V4" s="12"/>
      <c r="W4" s="61" t="s">
        <v>24</v>
      </c>
      <c r="X4" s="63" t="s">
        <v>45</v>
      </c>
      <c r="Y4" s="5" t="s">
        <v>17</v>
      </c>
    </row>
    <row r="5" spans="2:25" x14ac:dyDescent="0.4">
      <c r="B5" s="54"/>
      <c r="C5" s="55"/>
      <c r="D5" s="56"/>
      <c r="E5" s="60"/>
      <c r="F5" s="60"/>
      <c r="G5" s="60"/>
      <c r="H5" s="60"/>
      <c r="I5" s="9" t="s">
        <v>21</v>
      </c>
      <c r="J5" s="60"/>
      <c r="K5" s="60"/>
      <c r="L5" s="9" t="s">
        <v>21</v>
      </c>
      <c r="M5" s="60"/>
      <c r="N5" s="60"/>
      <c r="O5" s="60"/>
      <c r="P5" s="6" t="s">
        <v>10</v>
      </c>
      <c r="Q5" s="6" t="s">
        <v>11</v>
      </c>
      <c r="R5" s="6" t="s">
        <v>12</v>
      </c>
      <c r="S5" s="60"/>
      <c r="T5" s="6" t="s">
        <v>10</v>
      </c>
      <c r="U5" s="6" t="s">
        <v>11</v>
      </c>
      <c r="V5" s="6" t="s">
        <v>12</v>
      </c>
      <c r="W5" s="62"/>
      <c r="X5" s="62"/>
      <c r="Y5" s="7"/>
    </row>
    <row r="6" spans="2:25" ht="25.5" customHeight="1" x14ac:dyDescent="0.4">
      <c r="B6" s="38" t="s">
        <v>61</v>
      </c>
      <c r="C6" s="39" t="s">
        <v>59</v>
      </c>
      <c r="D6" s="40" t="s">
        <v>63</v>
      </c>
      <c r="E6" s="41" t="s">
        <v>26</v>
      </c>
      <c r="F6" s="41" t="s">
        <v>25</v>
      </c>
      <c r="G6" s="41" t="s">
        <v>18</v>
      </c>
      <c r="H6" s="42" t="s">
        <v>19</v>
      </c>
      <c r="I6" s="41" t="s">
        <v>32</v>
      </c>
      <c r="J6" s="42" t="s">
        <v>36</v>
      </c>
      <c r="K6" s="43" t="s">
        <v>20</v>
      </c>
      <c r="L6" s="41" t="s">
        <v>52</v>
      </c>
      <c r="M6" s="42" t="s">
        <v>22</v>
      </c>
      <c r="N6" s="44" t="s">
        <v>15</v>
      </c>
      <c r="O6" s="42" t="s">
        <v>49</v>
      </c>
      <c r="P6" s="45">
        <v>221503538</v>
      </c>
      <c r="Q6" s="45"/>
      <c r="R6" s="45"/>
      <c r="S6" s="46">
        <f t="shared" ref="S6:S17" si="0">SUM(P6:R6)</f>
        <v>221503538</v>
      </c>
      <c r="T6" s="46">
        <f t="shared" ref="T6:T17" si="1">ROUNDDOWN(_xlfn.IFS($N6="1/2",$P6/2,$N6="1/3",$P6/3,$P6="",0),-3)</f>
        <v>110751000</v>
      </c>
      <c r="U6" s="46">
        <f t="shared" ref="U6:U17" si="2">ROUNDDOWN(_xlfn.IFS($N6="1/2",$Q6/2,$N6="1/3",$Q6/3,$Q6="",0),-3)</f>
        <v>0</v>
      </c>
      <c r="V6" s="46">
        <f t="shared" ref="V6:V17" si="3">ROUNDDOWN(_xlfn.IFS($N6="1/2",$R6/2,$N6="1/3",$R6/3,$R6="",0),-3)</f>
        <v>0</v>
      </c>
      <c r="W6" s="47">
        <f t="shared" ref="W6:W17" si="4">SUM(T6:V6)</f>
        <v>110751000</v>
      </c>
      <c r="X6" s="48" t="s">
        <v>56</v>
      </c>
      <c r="Y6" s="8"/>
    </row>
    <row r="7" spans="2:25" ht="25.5" customHeight="1" x14ac:dyDescent="0.4">
      <c r="B7" s="38" t="s">
        <v>61</v>
      </c>
      <c r="C7" s="39" t="s">
        <v>59</v>
      </c>
      <c r="D7" s="40" t="s">
        <v>60</v>
      </c>
      <c r="E7" s="41" t="s">
        <v>27</v>
      </c>
      <c r="F7" s="41" t="s">
        <v>31</v>
      </c>
      <c r="G7" s="41" t="s">
        <v>28</v>
      </c>
      <c r="H7" s="42" t="s">
        <v>19</v>
      </c>
      <c r="I7" s="41" t="s">
        <v>33</v>
      </c>
      <c r="J7" s="42" t="s">
        <v>29</v>
      </c>
      <c r="K7" s="43" t="s">
        <v>39</v>
      </c>
      <c r="L7" s="41" t="s">
        <v>33</v>
      </c>
      <c r="M7" s="42" t="s">
        <v>55</v>
      </c>
      <c r="N7" s="44" t="s">
        <v>15</v>
      </c>
      <c r="O7" s="42" t="s">
        <v>50</v>
      </c>
      <c r="P7" s="45">
        <v>100000</v>
      </c>
      <c r="Q7" s="45">
        <v>172000000</v>
      </c>
      <c r="R7" s="45"/>
      <c r="S7" s="46">
        <f t="shared" si="0"/>
        <v>172100000</v>
      </c>
      <c r="T7" s="46">
        <f t="shared" si="1"/>
        <v>50000</v>
      </c>
      <c r="U7" s="46">
        <f t="shared" si="2"/>
        <v>86000000</v>
      </c>
      <c r="V7" s="46">
        <f t="shared" si="3"/>
        <v>0</v>
      </c>
      <c r="W7" s="47">
        <f t="shared" si="4"/>
        <v>86050000</v>
      </c>
      <c r="X7" s="48" t="s">
        <v>47</v>
      </c>
      <c r="Y7" s="8"/>
    </row>
    <row r="8" spans="2:25" ht="25.5" customHeight="1" x14ac:dyDescent="0.4">
      <c r="B8" s="38" t="s">
        <v>61</v>
      </c>
      <c r="C8" s="39" t="s">
        <v>62</v>
      </c>
      <c r="D8" s="40" t="s">
        <v>63</v>
      </c>
      <c r="E8" s="41" t="s">
        <v>27</v>
      </c>
      <c r="F8" s="41" t="s">
        <v>31</v>
      </c>
      <c r="G8" s="41" t="s">
        <v>40</v>
      </c>
      <c r="H8" s="42" t="s">
        <v>19</v>
      </c>
      <c r="I8" s="41" t="s">
        <v>34</v>
      </c>
      <c r="J8" s="42" t="s">
        <v>37</v>
      </c>
      <c r="K8" s="43" t="s">
        <v>39</v>
      </c>
      <c r="L8" s="41" t="s">
        <v>53</v>
      </c>
      <c r="M8" s="42" t="s">
        <v>30</v>
      </c>
      <c r="N8" s="44" t="s">
        <v>15</v>
      </c>
      <c r="O8" s="42" t="s">
        <v>51</v>
      </c>
      <c r="P8" s="45">
        <v>0</v>
      </c>
      <c r="Q8" s="45">
        <v>356002500</v>
      </c>
      <c r="R8" s="45">
        <v>48000000</v>
      </c>
      <c r="S8" s="46">
        <f t="shared" si="0"/>
        <v>404002500</v>
      </c>
      <c r="T8" s="46">
        <f t="shared" si="1"/>
        <v>0</v>
      </c>
      <c r="U8" s="46">
        <f t="shared" si="2"/>
        <v>178001000</v>
      </c>
      <c r="V8" s="46">
        <f t="shared" si="3"/>
        <v>24000000</v>
      </c>
      <c r="W8" s="47">
        <f t="shared" si="4"/>
        <v>202001000</v>
      </c>
      <c r="X8" s="48" t="s">
        <v>48</v>
      </c>
      <c r="Y8" s="8"/>
    </row>
    <row r="9" spans="2:25" ht="25.5" customHeight="1" x14ac:dyDescent="0.4">
      <c r="B9" s="38" t="s">
        <v>61</v>
      </c>
      <c r="C9" s="39" t="s">
        <v>62</v>
      </c>
      <c r="D9" s="40" t="s">
        <v>60</v>
      </c>
      <c r="E9" s="41" t="s">
        <v>27</v>
      </c>
      <c r="F9" s="41" t="s">
        <v>25</v>
      </c>
      <c r="G9" s="41" t="s">
        <v>43</v>
      </c>
      <c r="H9" s="42" t="s">
        <v>19</v>
      </c>
      <c r="I9" s="41" t="s">
        <v>35</v>
      </c>
      <c r="J9" s="42" t="s">
        <v>38</v>
      </c>
      <c r="K9" s="43" t="s">
        <v>39</v>
      </c>
      <c r="L9" s="41" t="s">
        <v>54</v>
      </c>
      <c r="M9" s="42" t="s">
        <v>22</v>
      </c>
      <c r="N9" s="44" t="s">
        <v>42</v>
      </c>
      <c r="O9" s="42" t="s">
        <v>49</v>
      </c>
      <c r="P9" s="45">
        <v>7550000</v>
      </c>
      <c r="Q9" s="45"/>
      <c r="R9" s="45"/>
      <c r="S9" s="46">
        <f t="shared" si="0"/>
        <v>7550000</v>
      </c>
      <c r="T9" s="46">
        <f t="shared" si="1"/>
        <v>2516000</v>
      </c>
      <c r="U9" s="46">
        <f t="shared" si="2"/>
        <v>0</v>
      </c>
      <c r="V9" s="46">
        <f t="shared" si="3"/>
        <v>0</v>
      </c>
      <c r="W9" s="47">
        <f t="shared" si="4"/>
        <v>2516000</v>
      </c>
      <c r="X9" s="48" t="s">
        <v>46</v>
      </c>
      <c r="Y9" s="8"/>
    </row>
    <row r="10" spans="2:25" ht="25.5" customHeight="1" x14ac:dyDescent="0.4">
      <c r="B10" s="38" t="s">
        <v>61</v>
      </c>
      <c r="C10" s="39" t="s">
        <v>64</v>
      </c>
      <c r="D10" s="40" t="s">
        <v>63</v>
      </c>
      <c r="E10" s="41" t="s">
        <v>26</v>
      </c>
      <c r="F10" s="41" t="s">
        <v>31</v>
      </c>
      <c r="G10" s="41" t="s">
        <v>65</v>
      </c>
      <c r="H10" s="42" t="s">
        <v>19</v>
      </c>
      <c r="I10" s="41" t="s">
        <v>32</v>
      </c>
      <c r="J10" s="42" t="s">
        <v>36</v>
      </c>
      <c r="K10" s="43" t="s">
        <v>39</v>
      </c>
      <c r="L10" s="41" t="s">
        <v>52</v>
      </c>
      <c r="M10" s="42" t="s">
        <v>22</v>
      </c>
      <c r="N10" s="44" t="s">
        <v>15</v>
      </c>
      <c r="O10" s="42" t="s">
        <v>49</v>
      </c>
      <c r="P10" s="45">
        <v>0</v>
      </c>
      <c r="Q10" s="45">
        <v>250000000</v>
      </c>
      <c r="R10" s="45">
        <v>17000000</v>
      </c>
      <c r="S10" s="46">
        <f t="shared" si="0"/>
        <v>267000000</v>
      </c>
      <c r="T10" s="46">
        <f t="shared" si="1"/>
        <v>0</v>
      </c>
      <c r="U10" s="46">
        <f t="shared" si="2"/>
        <v>125000000</v>
      </c>
      <c r="V10" s="46">
        <f t="shared" si="3"/>
        <v>8500000</v>
      </c>
      <c r="W10" s="47">
        <f t="shared" si="4"/>
        <v>133500000</v>
      </c>
      <c r="X10" s="49" t="s">
        <v>67</v>
      </c>
      <c r="Y10" s="8"/>
    </row>
    <row r="11" spans="2:25" ht="25.5" customHeight="1" x14ac:dyDescent="0.4">
      <c r="B11" s="38" t="s">
        <v>61</v>
      </c>
      <c r="C11" s="39" t="s">
        <v>64</v>
      </c>
      <c r="D11" s="40" t="s">
        <v>60</v>
      </c>
      <c r="E11" s="41" t="s">
        <v>27</v>
      </c>
      <c r="F11" s="41" t="s">
        <v>25</v>
      </c>
      <c r="G11" s="41" t="s">
        <v>66</v>
      </c>
      <c r="H11" s="42" t="s">
        <v>19</v>
      </c>
      <c r="I11" s="41" t="s">
        <v>33</v>
      </c>
      <c r="J11" s="42" t="s">
        <v>29</v>
      </c>
      <c r="K11" s="43" t="s">
        <v>39</v>
      </c>
      <c r="L11" s="41" t="s">
        <v>33</v>
      </c>
      <c r="M11" s="42" t="s">
        <v>22</v>
      </c>
      <c r="N11" s="44" t="s">
        <v>42</v>
      </c>
      <c r="O11" s="42" t="s">
        <v>50</v>
      </c>
      <c r="P11" s="45">
        <v>0</v>
      </c>
      <c r="Q11" s="45">
        <v>38000000</v>
      </c>
      <c r="R11" s="45">
        <v>20000000</v>
      </c>
      <c r="S11" s="46">
        <f t="shared" si="0"/>
        <v>58000000</v>
      </c>
      <c r="T11" s="46">
        <f t="shared" si="1"/>
        <v>0</v>
      </c>
      <c r="U11" s="46">
        <f t="shared" si="2"/>
        <v>12666000</v>
      </c>
      <c r="V11" s="46">
        <f t="shared" si="3"/>
        <v>6666000</v>
      </c>
      <c r="W11" s="47">
        <f t="shared" si="4"/>
        <v>19332000</v>
      </c>
      <c r="X11" s="49" t="s">
        <v>67</v>
      </c>
      <c r="Y11" s="8"/>
    </row>
    <row r="12" spans="2:25" ht="25.5" customHeight="1" x14ac:dyDescent="0.4">
      <c r="B12" s="38" t="s">
        <v>58</v>
      </c>
      <c r="C12" s="39" t="s">
        <v>59</v>
      </c>
      <c r="D12" s="40" t="s">
        <v>63</v>
      </c>
      <c r="E12" s="41" t="s">
        <v>26</v>
      </c>
      <c r="F12" s="41" t="s">
        <v>25</v>
      </c>
      <c r="G12" s="41" t="s">
        <v>18</v>
      </c>
      <c r="H12" s="42" t="s">
        <v>19</v>
      </c>
      <c r="I12" s="41" t="s">
        <v>32</v>
      </c>
      <c r="J12" s="42" t="s">
        <v>36</v>
      </c>
      <c r="K12" s="50" t="s">
        <v>20</v>
      </c>
      <c r="L12" s="41" t="s">
        <v>52</v>
      </c>
      <c r="M12" s="42" t="s">
        <v>22</v>
      </c>
      <c r="N12" s="44" t="s">
        <v>15</v>
      </c>
      <c r="O12" s="42" t="s">
        <v>49</v>
      </c>
      <c r="P12" s="45">
        <v>221503538</v>
      </c>
      <c r="Q12" s="45"/>
      <c r="R12" s="45"/>
      <c r="S12" s="46">
        <f t="shared" si="0"/>
        <v>221503538</v>
      </c>
      <c r="T12" s="46">
        <f t="shared" si="1"/>
        <v>110751000</v>
      </c>
      <c r="U12" s="46">
        <f t="shared" si="2"/>
        <v>0</v>
      </c>
      <c r="V12" s="46">
        <f t="shared" si="3"/>
        <v>0</v>
      </c>
      <c r="W12" s="47">
        <f t="shared" si="4"/>
        <v>110751000</v>
      </c>
      <c r="X12" s="48" t="s">
        <v>56</v>
      </c>
      <c r="Y12" s="8"/>
    </row>
    <row r="13" spans="2:25" ht="25.5" customHeight="1" x14ac:dyDescent="0.4">
      <c r="B13" s="38" t="s">
        <v>58</v>
      </c>
      <c r="C13" s="39" t="s">
        <v>59</v>
      </c>
      <c r="D13" s="40" t="s">
        <v>60</v>
      </c>
      <c r="E13" s="41" t="s">
        <v>27</v>
      </c>
      <c r="F13" s="41" t="s">
        <v>31</v>
      </c>
      <c r="G13" s="41" t="s">
        <v>28</v>
      </c>
      <c r="H13" s="42" t="s">
        <v>19</v>
      </c>
      <c r="I13" s="41" t="s">
        <v>33</v>
      </c>
      <c r="J13" s="42" t="s">
        <v>29</v>
      </c>
      <c r="K13" s="43" t="s">
        <v>39</v>
      </c>
      <c r="L13" s="41" t="s">
        <v>33</v>
      </c>
      <c r="M13" s="42" t="s">
        <v>55</v>
      </c>
      <c r="N13" s="44" t="s">
        <v>15</v>
      </c>
      <c r="O13" s="42" t="s">
        <v>50</v>
      </c>
      <c r="P13" s="45">
        <v>100000</v>
      </c>
      <c r="Q13" s="45">
        <v>172000000</v>
      </c>
      <c r="R13" s="45"/>
      <c r="S13" s="46">
        <f t="shared" si="0"/>
        <v>172100000</v>
      </c>
      <c r="T13" s="46">
        <f t="shared" si="1"/>
        <v>50000</v>
      </c>
      <c r="U13" s="46">
        <f t="shared" si="2"/>
        <v>86000000</v>
      </c>
      <c r="V13" s="46">
        <f t="shared" si="3"/>
        <v>0</v>
      </c>
      <c r="W13" s="47">
        <f t="shared" si="4"/>
        <v>86050000</v>
      </c>
      <c r="X13" s="48" t="s">
        <v>47</v>
      </c>
      <c r="Y13" s="8"/>
    </row>
    <row r="14" spans="2:25" ht="25.5" customHeight="1" x14ac:dyDescent="0.4">
      <c r="B14" s="38" t="s">
        <v>58</v>
      </c>
      <c r="C14" s="39" t="s">
        <v>62</v>
      </c>
      <c r="D14" s="40" t="s">
        <v>63</v>
      </c>
      <c r="E14" s="41" t="s">
        <v>27</v>
      </c>
      <c r="F14" s="41" t="s">
        <v>31</v>
      </c>
      <c r="G14" s="41" t="s">
        <v>40</v>
      </c>
      <c r="H14" s="42" t="s">
        <v>19</v>
      </c>
      <c r="I14" s="41" t="s">
        <v>34</v>
      </c>
      <c r="J14" s="42" t="s">
        <v>37</v>
      </c>
      <c r="K14" s="43" t="s">
        <v>39</v>
      </c>
      <c r="L14" s="41" t="s">
        <v>53</v>
      </c>
      <c r="M14" s="42" t="s">
        <v>30</v>
      </c>
      <c r="N14" s="44" t="s">
        <v>15</v>
      </c>
      <c r="O14" s="42" t="s">
        <v>51</v>
      </c>
      <c r="P14" s="45">
        <v>0</v>
      </c>
      <c r="Q14" s="45">
        <v>356002500</v>
      </c>
      <c r="R14" s="45">
        <v>48000000</v>
      </c>
      <c r="S14" s="46">
        <f t="shared" si="0"/>
        <v>404002500</v>
      </c>
      <c r="T14" s="46">
        <f t="shared" si="1"/>
        <v>0</v>
      </c>
      <c r="U14" s="46">
        <f t="shared" si="2"/>
        <v>178001000</v>
      </c>
      <c r="V14" s="46">
        <f t="shared" si="3"/>
        <v>24000000</v>
      </c>
      <c r="W14" s="47">
        <f t="shared" si="4"/>
        <v>202001000</v>
      </c>
      <c r="X14" s="48" t="s">
        <v>48</v>
      </c>
      <c r="Y14" s="8"/>
    </row>
    <row r="15" spans="2:25" ht="25.5" customHeight="1" x14ac:dyDescent="0.4">
      <c r="B15" s="38" t="s">
        <v>58</v>
      </c>
      <c r="C15" s="39" t="s">
        <v>62</v>
      </c>
      <c r="D15" s="40" t="s">
        <v>60</v>
      </c>
      <c r="E15" s="41" t="s">
        <v>27</v>
      </c>
      <c r="F15" s="41" t="s">
        <v>25</v>
      </c>
      <c r="G15" s="41" t="s">
        <v>43</v>
      </c>
      <c r="H15" s="42" t="s">
        <v>19</v>
      </c>
      <c r="I15" s="41" t="s">
        <v>35</v>
      </c>
      <c r="J15" s="42" t="s">
        <v>38</v>
      </c>
      <c r="K15" s="43" t="s">
        <v>39</v>
      </c>
      <c r="L15" s="41" t="s">
        <v>54</v>
      </c>
      <c r="M15" s="42" t="s">
        <v>22</v>
      </c>
      <c r="N15" s="44" t="s">
        <v>42</v>
      </c>
      <c r="O15" s="42" t="s">
        <v>49</v>
      </c>
      <c r="P15" s="45">
        <v>7550000</v>
      </c>
      <c r="Q15" s="45"/>
      <c r="R15" s="45"/>
      <c r="S15" s="46">
        <f t="shared" si="0"/>
        <v>7550000</v>
      </c>
      <c r="T15" s="46">
        <f t="shared" si="1"/>
        <v>2516000</v>
      </c>
      <c r="U15" s="46">
        <f t="shared" si="2"/>
        <v>0</v>
      </c>
      <c r="V15" s="46">
        <f t="shared" si="3"/>
        <v>0</v>
      </c>
      <c r="W15" s="47">
        <f t="shared" si="4"/>
        <v>2516000</v>
      </c>
      <c r="X15" s="48" t="s">
        <v>46</v>
      </c>
      <c r="Y15" s="8"/>
    </row>
    <row r="16" spans="2:25" ht="25.5" customHeight="1" x14ac:dyDescent="0.4">
      <c r="B16" s="38" t="s">
        <v>58</v>
      </c>
      <c r="C16" s="39" t="s">
        <v>64</v>
      </c>
      <c r="D16" s="40" t="s">
        <v>63</v>
      </c>
      <c r="E16" s="41" t="s">
        <v>26</v>
      </c>
      <c r="F16" s="41" t="s">
        <v>31</v>
      </c>
      <c r="G16" s="41" t="s">
        <v>65</v>
      </c>
      <c r="H16" s="42" t="s">
        <v>19</v>
      </c>
      <c r="I16" s="41" t="s">
        <v>32</v>
      </c>
      <c r="J16" s="42" t="s">
        <v>36</v>
      </c>
      <c r="K16" s="43" t="s">
        <v>39</v>
      </c>
      <c r="L16" s="41" t="s">
        <v>52</v>
      </c>
      <c r="M16" s="42" t="s">
        <v>22</v>
      </c>
      <c r="N16" s="44" t="s">
        <v>15</v>
      </c>
      <c r="O16" s="42" t="s">
        <v>49</v>
      </c>
      <c r="P16" s="45">
        <v>0</v>
      </c>
      <c r="Q16" s="45">
        <v>250000000</v>
      </c>
      <c r="R16" s="45">
        <v>17000000</v>
      </c>
      <c r="S16" s="46">
        <f t="shared" si="0"/>
        <v>267000000</v>
      </c>
      <c r="T16" s="46">
        <f t="shared" si="1"/>
        <v>0</v>
      </c>
      <c r="U16" s="46">
        <f t="shared" si="2"/>
        <v>125000000</v>
      </c>
      <c r="V16" s="46">
        <f t="shared" si="3"/>
        <v>8500000</v>
      </c>
      <c r="W16" s="47">
        <f t="shared" si="4"/>
        <v>133500000</v>
      </c>
      <c r="X16" s="49" t="s">
        <v>67</v>
      </c>
      <c r="Y16" s="8"/>
    </row>
    <row r="17" spans="2:25" ht="25.5" customHeight="1" x14ac:dyDescent="0.4">
      <c r="B17" s="38" t="s">
        <v>58</v>
      </c>
      <c r="C17" s="39" t="s">
        <v>64</v>
      </c>
      <c r="D17" s="40" t="s">
        <v>60</v>
      </c>
      <c r="E17" s="41" t="s">
        <v>27</v>
      </c>
      <c r="F17" s="41" t="s">
        <v>25</v>
      </c>
      <c r="G17" s="41" t="s">
        <v>66</v>
      </c>
      <c r="H17" s="42" t="s">
        <v>19</v>
      </c>
      <c r="I17" s="41" t="s">
        <v>33</v>
      </c>
      <c r="J17" s="42" t="s">
        <v>29</v>
      </c>
      <c r="K17" s="43" t="s">
        <v>39</v>
      </c>
      <c r="L17" s="41" t="s">
        <v>33</v>
      </c>
      <c r="M17" s="42" t="s">
        <v>22</v>
      </c>
      <c r="N17" s="44" t="s">
        <v>42</v>
      </c>
      <c r="O17" s="42" t="s">
        <v>50</v>
      </c>
      <c r="P17" s="45">
        <v>0</v>
      </c>
      <c r="Q17" s="45">
        <v>38000000</v>
      </c>
      <c r="R17" s="45">
        <v>20000000</v>
      </c>
      <c r="S17" s="46">
        <f t="shared" si="0"/>
        <v>58000000</v>
      </c>
      <c r="T17" s="46">
        <f t="shared" si="1"/>
        <v>0</v>
      </c>
      <c r="U17" s="46">
        <f t="shared" si="2"/>
        <v>12666000</v>
      </c>
      <c r="V17" s="46">
        <f t="shared" si="3"/>
        <v>6666000</v>
      </c>
      <c r="W17" s="47">
        <f t="shared" si="4"/>
        <v>19332000</v>
      </c>
      <c r="X17" s="49" t="s">
        <v>67</v>
      </c>
      <c r="Y17" s="8"/>
    </row>
  </sheetData>
  <sheetProtection algorithmName="SHA-512" hashValue="Zzhp9y1DiZ6iFb4xu5K6M3f+3MbJXpNlCVGVBoTQZV3A1/74DIYn29kvUnW+mGkjOYJEKgWY5Nhntmhb2J/IYQ==" saltValue="mSnzz32JirKQU/JbWzJXHQ==" spinCount="100000" sheet="1" objects="1" scenarios="1"/>
  <mergeCells count="13">
    <mergeCell ref="J4:J5"/>
    <mergeCell ref="B4:D5"/>
    <mergeCell ref="E4:E5"/>
    <mergeCell ref="F4:F5"/>
    <mergeCell ref="G4:G5"/>
    <mergeCell ref="H4:H5"/>
    <mergeCell ref="X4:X5"/>
    <mergeCell ref="K4:K5"/>
    <mergeCell ref="M4:M5"/>
    <mergeCell ref="N4:N5"/>
    <mergeCell ref="O4:O5"/>
    <mergeCell ref="S4:S5"/>
    <mergeCell ref="W4:W5"/>
  </mergeCells>
  <phoneticPr fontId="1"/>
  <dataValidations count="7">
    <dataValidation type="list" allowBlank="1" showInputMessage="1" showErrorMessage="1" sqref="B6:B17" xr:uid="{D5345653-8A72-440F-9FEA-6E32D638D248}">
      <formula1>"実証,設備"</formula1>
    </dataValidation>
    <dataValidation type="list" allowBlank="1" showInputMessage="1" showErrorMessage="1" sqref="C6:C17" xr:uid="{E4EF47CE-91DD-4DA3-BFCD-9B8549BBFCFA}">
      <formula1>"プラ,金属,廃油"</formula1>
    </dataValidation>
    <dataValidation type="list" allowBlank="1" showInputMessage="1" showErrorMessage="1" sqref="D6:D17" xr:uid="{08447974-C758-42B2-852E-8FA51AA7EA51}">
      <formula1>"素材,競争力"</formula1>
    </dataValidation>
    <dataValidation type="list" allowBlank="1" showInputMessage="1" showErrorMessage="1" sqref="O6:O17" xr:uid="{859DB62D-06EC-4672-96A0-923AD33E80D9}">
      <formula1>"単年度,令和6～7年度,令和6～8年度"</formula1>
    </dataValidation>
    <dataValidation type="list" allowBlank="1" showInputMessage="1" showErrorMessage="1" sqref="O6:O17" xr:uid="{687B780E-8850-4903-A19E-8466EE083F0E}">
      <formula1>"単年度(R6),2年(R6-R7),3年(R6-R8)"</formula1>
    </dataValidation>
    <dataValidation imeMode="off" allowBlank="1" showInputMessage="1" showErrorMessage="1" sqref="J6:K17 P6:W17" xr:uid="{924DC84E-0DCC-46D5-A476-9CF11BC83DBA}"/>
    <dataValidation type="list" allowBlank="1" showInputMessage="1" showErrorMessage="1" sqref="N6:N17" xr:uid="{D6BC43C0-3B91-489D-A3C4-D14C6D5F2C35}">
      <formula1>"'1/2,'1/3"</formula1>
    </dataValidation>
  </dataValidations>
  <hyperlinks>
    <hyperlink ref="K7" r:id="rId1" xr:uid="{AF7B7871-E60A-45BF-B36B-5F1207D2100B}"/>
    <hyperlink ref="K8" r:id="rId2" xr:uid="{2169955C-3FB3-45D9-8361-86FC7B2CB26F}"/>
    <hyperlink ref="K9" r:id="rId3" xr:uid="{183C75D0-C5C8-4442-B6AB-ACE2138F5810}"/>
    <hyperlink ref="K13" r:id="rId4" xr:uid="{D8EB0E96-8024-4C1D-AF47-B53BED6B3C8D}"/>
    <hyperlink ref="K14" r:id="rId5" xr:uid="{6323517F-76F0-4800-A693-156D9727DE37}"/>
    <hyperlink ref="K15" r:id="rId6" xr:uid="{F65736B6-F0B8-4260-A823-BBA2E1729BBB}"/>
    <hyperlink ref="K10:K11" r:id="rId7" display="xxxxx@xxxx.ne.jp" xr:uid="{15652FDE-D810-453F-91BA-2AD02C834DAB}"/>
    <hyperlink ref="K16:K17" r:id="rId8" display="xxxxx@xxxx.ne.jp" xr:uid="{EAE275F1-20BD-4202-BC06-0CA389B89053}"/>
  </hyperlinks>
  <pageMargins left="0" right="0" top="0.74803149606299213" bottom="0.74803149606299213" header="0.31496062992125984" footer="0.31496062992125984"/>
  <pageSetup paperSize="8" orientation="landscape"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9522af-bf18-45db-b254-71caab16b7a4" xsi:nil="true"/>
    <lcf76f155ced4ddcb4097134ff3c332f xmlns="3f2e70ca-00f2-45d1-b420-e6c1fa2518c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5C8131878566A4EBF65E34EFC94BFCF" ma:contentTypeVersion="11" ma:contentTypeDescription="新しいドキュメントを作成します。" ma:contentTypeScope="" ma:versionID="7db454e90ce89f44b02cec631b7046b1">
  <xsd:schema xmlns:xsd="http://www.w3.org/2001/XMLSchema" xmlns:xs="http://www.w3.org/2001/XMLSchema" xmlns:p="http://schemas.microsoft.com/office/2006/metadata/properties" xmlns:ns2="3f2e70ca-00f2-45d1-b420-e6c1fa2518c7" xmlns:ns3="2b9522af-bf18-45db-b254-71caab16b7a4" targetNamespace="http://schemas.microsoft.com/office/2006/metadata/properties" ma:root="true" ma:fieldsID="65ed5cb0a5dbb4b4a90460b8ffefe4b2" ns2:_="" ns3:_="">
    <xsd:import namespace="3f2e70ca-00f2-45d1-b420-e6c1fa2518c7"/>
    <xsd:import namespace="2b9522af-bf18-45db-b254-71caab16b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e70ca-00f2-45d1-b420-e6c1fa2518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b610b2a-e2d1-4ea4-b737-8ff7cc98c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522af-bf18-45db-b254-71caab16b7a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c3a3078-369c-4093-9a94-9358087467ec}" ma:internalName="TaxCatchAll" ma:showField="CatchAllData" ma:web="2b9522af-bf18-45db-b254-71caab16b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63ACCC-A78F-4469-9DCD-66A392F5DF3F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2b9522af-bf18-45db-b254-71caab16b7a4"/>
    <ds:schemaRef ds:uri="3f2e70ca-00f2-45d1-b420-e6c1fa2518c7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34A320A-F7A9-49F7-8CF5-F356FDB62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e70ca-00f2-45d1-b420-e6c1fa2518c7"/>
    <ds:schemaRef ds:uri="2b9522af-bf18-45db-b254-71caab16b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6B79D0-B3D8-462A-A7E3-595C792C70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入力欄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金井 伸尚</dc:creator>
  <cp:lastModifiedBy>武石 恵</cp:lastModifiedBy>
  <cp:lastPrinted>2024-12-26T02:44:17Z</cp:lastPrinted>
  <dcterms:created xsi:type="dcterms:W3CDTF">2024-12-25T06:15:35Z</dcterms:created>
  <dcterms:modified xsi:type="dcterms:W3CDTF">2025-02-05T02:46:43Z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0x010100A5C8131878566A4EBF65E34EFC94BFCF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