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w02\EH00$\20 薬事指導係\150_財務・補助金・委託\c_補助金\ｸ_電子処方箋の活用・普及の促進事業\県要綱（案）\交付要綱\"/>
    </mc:Choice>
  </mc:AlternateContent>
  <xr:revisionPtr revIDLastSave="0" documentId="8_{64200945-AFC0-4983-A04E-01AE34F8A5D0}" xr6:coauthVersionLast="47" xr6:coauthVersionMax="47" xr10:uidLastSave="{00000000-0000-0000-0000-000000000000}"/>
  <bookViews>
    <workbookView xWindow="4455" yWindow="810" windowWidth="16920" windowHeight="14940" xr2:uid="{EA6E6771-CF0B-475E-824D-BC8A4BE3AA08}"/>
  </bookViews>
  <sheets>
    <sheet name="入力シート" sheetId="2" r:id="rId1"/>
    <sheet name="参照"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9" i="2" l="1"/>
  <c r="T28" i="2"/>
  <c r="R28" i="2" a="1"/>
  <c r="R28" i="2" s="1"/>
  <c r="S28" i="2" s="1"/>
  <c r="U28" i="2" s="1"/>
  <c r="P28" i="2"/>
  <c r="T27" i="2"/>
  <c r="R27" i="2" a="1"/>
  <c r="R27" i="2" s="1"/>
  <c r="P27" i="2"/>
  <c r="T26" i="2"/>
  <c r="R26" i="2" a="1"/>
  <c r="R26" i="2" s="1"/>
  <c r="P26" i="2"/>
  <c r="T25" i="2"/>
  <c r="R25" i="2" a="1"/>
  <c r="R25" i="2" s="1"/>
  <c r="P25" i="2"/>
  <c r="T24" i="2"/>
  <c r="R24" i="2" a="1"/>
  <c r="R24" i="2" s="1"/>
  <c r="P24" i="2"/>
  <c r="T23" i="2"/>
  <c r="R23" i="2" a="1"/>
  <c r="R23" i="2" s="1"/>
  <c r="P23" i="2"/>
  <c r="T22" i="2"/>
  <c r="R22" i="2" a="1"/>
  <c r="R22" i="2" s="1"/>
  <c r="P22" i="2"/>
  <c r="T21" i="2"/>
  <c r="R21" i="2" a="1"/>
  <c r="R21" i="2" s="1"/>
  <c r="P21" i="2"/>
  <c r="T20" i="2"/>
  <c r="R20" i="2" a="1"/>
  <c r="R20" i="2" s="1"/>
  <c r="P20" i="2"/>
  <c r="T19" i="2"/>
  <c r="R19" i="2" a="1"/>
  <c r="R19" i="2" s="1"/>
  <c r="P19" i="2"/>
  <c r="T18" i="2"/>
  <c r="R18" i="2" a="1"/>
  <c r="R18" i="2" s="1"/>
  <c r="S18" i="2" s="1"/>
  <c r="U18" i="2" s="1"/>
  <c r="P18" i="2"/>
  <c r="T17" i="2"/>
  <c r="R17" i="2" a="1"/>
  <c r="R17" i="2" s="1"/>
  <c r="P17" i="2"/>
  <c r="T16" i="2"/>
  <c r="R16" i="2" a="1"/>
  <c r="R16" i="2" s="1"/>
  <c r="P16" i="2"/>
  <c r="T15" i="2"/>
  <c r="R15" i="2" a="1"/>
  <c r="R15" i="2" s="1"/>
  <c r="P15" i="2"/>
  <c r="T14" i="2"/>
  <c r="R14" i="2" a="1"/>
  <c r="R14" i="2" s="1"/>
  <c r="P14" i="2"/>
  <c r="S14" i="2" s="1"/>
  <c r="T13" i="2"/>
  <c r="R13" i="2" a="1"/>
  <c r="R13" i="2" s="1"/>
  <c r="P13" i="2"/>
  <c r="T12" i="2"/>
  <c r="R12" i="2" a="1"/>
  <c r="R12" i="2" s="1"/>
  <c r="P12" i="2"/>
  <c r="T11" i="2"/>
  <c r="R11" i="2" a="1"/>
  <c r="R11" i="2" s="1"/>
  <c r="P11" i="2"/>
  <c r="T10" i="2"/>
  <c r="R10" i="2" a="1"/>
  <c r="R10" i="2" s="1"/>
  <c r="P10" i="2"/>
  <c r="T9" i="2"/>
  <c r="R9" i="2" a="1"/>
  <c r="R9" i="2" s="1"/>
  <c r="U14" i="2" l="1"/>
  <c r="W14" i="2" s="1"/>
  <c r="W18" i="2"/>
  <c r="S21" i="2"/>
  <c r="U21" i="2" s="1"/>
  <c r="W21" i="2" s="1"/>
  <c r="S19" i="2"/>
  <c r="U19" i="2" s="1"/>
  <c r="W19" i="2" s="1"/>
  <c r="S24" i="2"/>
  <c r="U24" i="2" s="1"/>
  <c r="W24" i="2" s="1"/>
  <c r="W28" i="2"/>
  <c r="S20" i="2"/>
  <c r="S11" i="2"/>
  <c r="S12" i="2"/>
  <c r="S17" i="2"/>
  <c r="S22" i="2"/>
  <c r="S27" i="2"/>
  <c r="S25" i="2"/>
  <c r="S10" i="2"/>
  <c r="S13" i="2"/>
  <c r="S23" i="2"/>
  <c r="S15" i="2"/>
  <c r="S16" i="2"/>
  <c r="S26" i="2"/>
  <c r="S9" i="2"/>
  <c r="U9" i="2" s="1"/>
  <c r="U26" i="2" l="1"/>
  <c r="W26" i="2" s="1"/>
  <c r="U22" i="2"/>
  <c r="W22" i="2" s="1"/>
  <c r="U17" i="2"/>
  <c r="W17" i="2" s="1"/>
  <c r="U11" i="2"/>
  <c r="W11" i="2" s="1"/>
  <c r="U20" i="2"/>
  <c r="W20" i="2" s="1"/>
  <c r="U16" i="2"/>
  <c r="W16" i="2" s="1"/>
  <c r="U12" i="2"/>
  <c r="W12" i="2" s="1"/>
  <c r="U13" i="2"/>
  <c r="W13" i="2" s="1"/>
  <c r="U27" i="2"/>
  <c r="W27" i="2" s="1"/>
  <c r="U15" i="2"/>
  <c r="W15" i="2" s="1"/>
  <c r="U23" i="2"/>
  <c r="W23" i="2" s="1"/>
  <c r="U25" i="2"/>
  <c r="W25" i="2" s="1"/>
  <c r="U10" i="2"/>
  <c r="W10" i="2" s="1"/>
  <c r="W9"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<sst xmlns="http://schemas.openxmlformats.org/spreadsheetml/2006/main" count="46" uniqueCount="38">
  <si>
    <t>施設区分</t>
    <rPh sb="0" eb="2">
      <t>シセツ</t>
    </rPh>
    <rPh sb="2" eb="4">
      <t>クブン</t>
    </rPh>
    <phoneticPr fontId="1"/>
  </si>
  <si>
    <t>（単位：円）</t>
    <rPh sb="1" eb="3">
      <t>タンイ</t>
    </rPh>
    <rPh sb="4" eb="5">
      <t>エン</t>
    </rPh>
    <phoneticPr fontId="4"/>
  </si>
  <si>
    <t>事業区分</t>
    <rPh sb="0" eb="2">
      <t>ジギョウ</t>
    </rPh>
    <rPh sb="2" eb="4">
      <t>クブン</t>
    </rPh>
    <phoneticPr fontId="4"/>
  </si>
  <si>
    <t>備　　考</t>
    <rPh sb="0" eb="1">
      <t>ビ</t>
    </rPh>
    <rPh sb="3" eb="4">
      <t>コウ</t>
    </rPh>
    <phoneticPr fontId="4"/>
  </si>
  <si>
    <t>差引額
C＝A-B</t>
    <rPh sb="0" eb="3">
      <t>サシヒキガク</t>
    </rPh>
    <phoneticPr fontId="4"/>
  </si>
  <si>
    <t>総事業費
（見込）
A</t>
    <rPh sb="0" eb="1">
      <t>ソウ</t>
    </rPh>
    <rPh sb="1" eb="4">
      <t>ジギョウヒ</t>
    </rPh>
    <rPh sb="6" eb="8">
      <t>ミコ</t>
    </rPh>
    <phoneticPr fontId="4"/>
  </si>
  <si>
    <t>寄付金その他の
収入額（見込）
B</t>
    <rPh sb="0" eb="3">
      <t>キフキン</t>
    </rPh>
    <rPh sb="5" eb="6">
      <t>タ</t>
    </rPh>
    <rPh sb="8" eb="11">
      <t>シュウニュウガク</t>
    </rPh>
    <rPh sb="12" eb="14">
      <t>ミコ</t>
    </rPh>
    <phoneticPr fontId="4"/>
  </si>
  <si>
    <t>交付要綱の３(1)の事業</t>
    <rPh sb="0" eb="2">
      <t>コウフ</t>
    </rPh>
    <rPh sb="2" eb="4">
      <t>ヨウコウ</t>
    </rPh>
    <rPh sb="10" eb="12">
      <t>ジギョウ</t>
    </rPh>
    <phoneticPr fontId="4"/>
  </si>
  <si>
    <t>交付要綱の３(2)の事業</t>
    <rPh sb="0" eb="2">
      <t>コウフ</t>
    </rPh>
    <rPh sb="2" eb="4">
      <t>ヨウコウ</t>
    </rPh>
    <rPh sb="10" eb="12">
      <t>ジギョウ</t>
    </rPh>
    <phoneticPr fontId="4"/>
  </si>
  <si>
    <t>交付要綱の３(3)の事業</t>
    <rPh sb="0" eb="2">
      <t>コウフ</t>
    </rPh>
    <rPh sb="2" eb="4">
      <t>ヨウコウ</t>
    </rPh>
    <rPh sb="10" eb="12">
      <t>ジギョウ</t>
    </rPh>
    <phoneticPr fontId="4"/>
  </si>
  <si>
    <t>保険医療機関等名称</t>
    <rPh sb="0" eb="2">
      <t>ホケン</t>
    </rPh>
    <rPh sb="2" eb="4">
      <t>イリョウ</t>
    </rPh>
    <rPh sb="4" eb="6">
      <t>キカン</t>
    </rPh>
    <rPh sb="6" eb="7">
      <t>トウ</t>
    </rPh>
    <rPh sb="7" eb="9">
      <t>メイショウ</t>
    </rPh>
    <phoneticPr fontId="1"/>
  </si>
  <si>
    <t>都道府県コード</t>
    <rPh sb="0" eb="4">
      <t>トドウフケン</t>
    </rPh>
    <phoneticPr fontId="1"/>
  </si>
  <si>
    <t>点数表コード</t>
    <rPh sb="0" eb="2">
      <t>テンスウ</t>
    </rPh>
    <rPh sb="2" eb="3">
      <t>ヒョウ</t>
    </rPh>
    <phoneticPr fontId="1"/>
  </si>
  <si>
    <t>保険医療機関等コード（７桁）</t>
    <rPh sb="0" eb="2">
      <t>ホケン</t>
    </rPh>
    <rPh sb="2" eb="4">
      <t>イリョウ</t>
    </rPh>
    <rPh sb="4" eb="6">
      <t>キカン</t>
    </rPh>
    <rPh sb="6" eb="7">
      <t>トウ</t>
    </rPh>
    <rPh sb="12" eb="13">
      <t>ケタ</t>
    </rPh>
    <phoneticPr fontId="1"/>
  </si>
  <si>
    <t>対象経費の
実支出額
D</t>
    <rPh sb="0" eb="2">
      <t>タイショウ</t>
    </rPh>
    <rPh sb="2" eb="4">
      <t>ケイヒ</t>
    </rPh>
    <rPh sb="6" eb="7">
      <t>ジツ</t>
    </rPh>
    <rPh sb="7" eb="9">
      <t>シシュツ</t>
    </rPh>
    <rPh sb="9" eb="10">
      <t>ガク</t>
    </rPh>
    <phoneticPr fontId="4"/>
  </si>
  <si>
    <t>補助率
F</t>
    <rPh sb="0" eb="3">
      <t>ホジョリツ</t>
    </rPh>
    <phoneticPr fontId="4"/>
  </si>
  <si>
    <t>基準額
E</t>
    <rPh sb="0" eb="2">
      <t>キジュン</t>
    </rPh>
    <rPh sb="2" eb="3">
      <t>ガク</t>
    </rPh>
    <phoneticPr fontId="1"/>
  </si>
  <si>
    <t>消費税および地方交付税に係る仕入控除税額
H</t>
    <rPh sb="0" eb="3">
      <t>ショウヒゼイ</t>
    </rPh>
    <rPh sb="6" eb="8">
      <t>チホウ</t>
    </rPh>
    <rPh sb="8" eb="11">
      <t>コウフゼイ</t>
    </rPh>
    <rPh sb="12" eb="13">
      <t>カカ</t>
    </rPh>
    <rPh sb="14" eb="16">
      <t>シイ</t>
    </rPh>
    <rPh sb="16" eb="18">
      <t>コウジョ</t>
    </rPh>
    <rPh sb="18" eb="20">
      <t>ゼイガク</t>
    </rPh>
    <phoneticPr fontId="1"/>
  </si>
  <si>
    <t>補助金申請額
I=G-H</t>
    <rPh sb="0" eb="3">
      <t>ホジョキン</t>
    </rPh>
    <rPh sb="3" eb="6">
      <t>シンセイガク</t>
    </rPh>
    <phoneticPr fontId="4"/>
  </si>
  <si>
    <t>対象経費</t>
    <phoneticPr fontId="1"/>
  </si>
  <si>
    <t>薬局</t>
    <rPh sb="0" eb="2">
      <t>ヤッキョク</t>
    </rPh>
    <phoneticPr fontId="1"/>
  </si>
  <si>
    <t>医科診療所</t>
    <rPh sb="0" eb="2">
      <t>イカ</t>
    </rPh>
    <rPh sb="2" eb="5">
      <t>シンリョウショ</t>
    </rPh>
    <phoneticPr fontId="1"/>
  </si>
  <si>
    <t>歯科診療所</t>
    <rPh sb="0" eb="2">
      <t>シカ</t>
    </rPh>
    <rPh sb="2" eb="5">
      <t>シンリョウショ</t>
    </rPh>
    <phoneticPr fontId="1"/>
  </si>
  <si>
    <t>大規模病院（200床以上）</t>
    <rPh sb="0" eb="3">
      <t>ダイキボ</t>
    </rPh>
    <rPh sb="3" eb="5">
      <t>ビョウイン</t>
    </rPh>
    <rPh sb="9" eb="10">
      <t>ショウ</t>
    </rPh>
    <rPh sb="10" eb="12">
      <t>イジョウ</t>
    </rPh>
    <phoneticPr fontId="1"/>
  </si>
  <si>
    <t>病院（200床未満）</t>
    <rPh sb="0" eb="2">
      <t>ビョウイン</t>
    </rPh>
    <rPh sb="6" eb="7">
      <t>ショウ</t>
    </rPh>
    <rPh sb="7" eb="9">
      <t>ミマン</t>
    </rPh>
    <phoneticPr fontId="1"/>
  </si>
  <si>
    <t>病院（200床未満）</t>
    <rPh sb="0" eb="2">
      <t>ビョウイン</t>
    </rPh>
    <rPh sb="6" eb="7">
      <t>ユカ</t>
    </rPh>
    <rPh sb="7" eb="9">
      <t>ミマン</t>
    </rPh>
    <phoneticPr fontId="1"/>
  </si>
  <si>
    <t>L欄</t>
    <rPh sb="1" eb="2">
      <t>ラン</t>
    </rPh>
    <phoneticPr fontId="1"/>
  </si>
  <si>
    <t>M欄</t>
    <rPh sb="1" eb="2">
      <t>ラン</t>
    </rPh>
    <phoneticPr fontId="1"/>
  </si>
  <si>
    <t>T欄</t>
    <rPh sb="1" eb="2">
      <t>ラン</t>
    </rPh>
    <phoneticPr fontId="1"/>
  </si>
  <si>
    <t>補助所要額
G=E×F</t>
    <rPh sb="0" eb="2">
      <t>ホジョ</t>
    </rPh>
    <rPh sb="2" eb="4">
      <t>ショヨウ</t>
    </rPh>
    <rPh sb="4" eb="5">
      <t>ガク</t>
    </rPh>
    <phoneticPr fontId="1"/>
  </si>
  <si>
    <t>２　B欄は交付要綱第４条にいう寄付金その他の収入額を記入すること。</t>
    <rPh sb="3" eb="4">
      <t>ラン</t>
    </rPh>
    <rPh sb="5" eb="7">
      <t>コウフ</t>
    </rPh>
    <rPh sb="7" eb="9">
      <t>ヨウコウ</t>
    </rPh>
    <rPh sb="9" eb="10">
      <t>ダイ</t>
    </rPh>
    <rPh sb="11" eb="12">
      <t>ジョウ</t>
    </rPh>
    <rPh sb="15" eb="18">
      <t>キフキン</t>
    </rPh>
    <rPh sb="20" eb="21">
      <t>タ</t>
    </rPh>
    <rPh sb="22" eb="25">
      <t>シュウニュウガク</t>
    </rPh>
    <rPh sb="26" eb="28">
      <t>キニュウ</t>
    </rPh>
    <phoneticPr fontId="4"/>
  </si>
  <si>
    <t>３　D欄は交付要綱第４条にいう対象経費の支出額を記入すること。</t>
    <rPh sb="3" eb="4">
      <t>ラン</t>
    </rPh>
    <rPh sb="5" eb="7">
      <t>コウフ</t>
    </rPh>
    <rPh sb="7" eb="9">
      <t>ヨウコウ</t>
    </rPh>
    <rPh sb="9" eb="10">
      <t>ダイ</t>
    </rPh>
    <rPh sb="11" eb="12">
      <t>ジョウ</t>
    </rPh>
    <rPh sb="15" eb="17">
      <t>タイショウ</t>
    </rPh>
    <rPh sb="17" eb="19">
      <t>ケイヒ</t>
    </rPh>
    <rPh sb="20" eb="22">
      <t>シシュツ</t>
    </rPh>
    <rPh sb="22" eb="23">
      <t>ガク</t>
    </rPh>
    <rPh sb="24" eb="26">
      <t>キニュウ</t>
    </rPh>
    <phoneticPr fontId="4"/>
  </si>
  <si>
    <t>５　備考欄は参考となるべき事項を適宜記載すること。</t>
  </si>
  <si>
    <t>４　H欄は消費税および地方消費税に係る仕入控除額が確定している場合に当該金額（0円の場合も）記入し0円以外の場合は、その計算方法や積算の内訳等として消費税および地方消費税仕入れ控除額報告書（第1号様式）を提出すること。</t>
    <rPh sb="3" eb="4">
      <t>ラン</t>
    </rPh>
    <rPh sb="5" eb="8">
      <t>ショウヒゼイ</t>
    </rPh>
    <rPh sb="11" eb="13">
      <t>チホウ</t>
    </rPh>
    <rPh sb="13" eb="16">
      <t>ショウヒゼイ</t>
    </rPh>
    <rPh sb="17" eb="18">
      <t>カカ</t>
    </rPh>
    <rPh sb="19" eb="21">
      <t>シイ</t>
    </rPh>
    <rPh sb="21" eb="23">
      <t>コウジョ</t>
    </rPh>
    <rPh sb="23" eb="24">
      <t>ガク</t>
    </rPh>
    <rPh sb="25" eb="27">
      <t>カクテイ</t>
    </rPh>
    <rPh sb="31" eb="33">
      <t>バアイ</t>
    </rPh>
    <rPh sb="34" eb="36">
      <t>トウガイ</t>
    </rPh>
    <rPh sb="36" eb="38">
      <t>キンガク</t>
    </rPh>
    <rPh sb="40" eb="41">
      <t>エン</t>
    </rPh>
    <rPh sb="42" eb="44">
      <t>バアイ</t>
    </rPh>
    <rPh sb="46" eb="48">
      <t>キニュウ</t>
    </rPh>
    <rPh sb="50" eb="51">
      <t>エン</t>
    </rPh>
    <rPh sb="51" eb="53">
      <t>イガイ</t>
    </rPh>
    <rPh sb="54" eb="56">
      <t>バアイ</t>
    </rPh>
    <rPh sb="60" eb="62">
      <t>ケイサン</t>
    </rPh>
    <rPh sb="62" eb="64">
      <t>ホウホウ</t>
    </rPh>
    <rPh sb="65" eb="67">
      <t>セキサン</t>
    </rPh>
    <rPh sb="68" eb="70">
      <t>ウチワケ</t>
    </rPh>
    <rPh sb="70" eb="71">
      <t>トウ</t>
    </rPh>
    <rPh sb="74" eb="77">
      <t>ショウヒゼイ</t>
    </rPh>
    <rPh sb="80" eb="82">
      <t>チホウ</t>
    </rPh>
    <rPh sb="82" eb="85">
      <t>ショウヒゼイ</t>
    </rPh>
    <rPh sb="85" eb="87">
      <t>シイ</t>
    </rPh>
    <rPh sb="88" eb="90">
      <t>コウジョ</t>
    </rPh>
    <rPh sb="90" eb="91">
      <t>ガク</t>
    </rPh>
    <rPh sb="91" eb="94">
      <t>ホウコクショ</t>
    </rPh>
    <rPh sb="95" eb="96">
      <t>ダイ</t>
    </rPh>
    <rPh sb="97" eb="98">
      <t>ゴウ</t>
    </rPh>
    <rPh sb="98" eb="100">
      <t>ヨウシキ</t>
    </rPh>
    <rPh sb="102" eb="104">
      <t>テイシュツ</t>
    </rPh>
    <phoneticPr fontId="4"/>
  </si>
  <si>
    <r>
      <t xml:space="preserve">選定額
</t>
    </r>
    <r>
      <rPr>
        <sz val="8"/>
        <rFont val="BIZ UDPゴシック"/>
        <family val="3"/>
        <charset val="128"/>
      </rPr>
      <t>C,D,Eを比較し少ない額</t>
    </r>
    <r>
      <rPr>
        <sz val="11"/>
        <rFont val="BIZ UDPゴシック"/>
        <family val="3"/>
        <charset val="128"/>
      </rPr>
      <t xml:space="preserve">
E=MIN(C,D,E)</t>
    </r>
    <rPh sb="0" eb="2">
      <t>センテイ</t>
    </rPh>
    <rPh sb="2" eb="3">
      <t>ガク</t>
    </rPh>
    <rPh sb="10" eb="12">
      <t>ヒカク</t>
    </rPh>
    <rPh sb="13" eb="14">
      <t>スク</t>
    </rPh>
    <rPh sb="16" eb="17">
      <t>ガク</t>
    </rPh>
    <phoneticPr fontId="4"/>
  </si>
  <si>
    <t>経費精算書</t>
    <rPh sb="0" eb="2">
      <t>ケイヒ</t>
    </rPh>
    <rPh sb="2" eb="5">
      <t>セイサンショ</t>
    </rPh>
    <phoneticPr fontId="4"/>
  </si>
  <si>
    <t>１　A欄は本事業に要する全ての経費を記入すること。</t>
    <rPh sb="3" eb="4">
      <t>ラン</t>
    </rPh>
    <rPh sb="5" eb="6">
      <t>ホン</t>
    </rPh>
    <rPh sb="6" eb="8">
      <t>ジギョウ</t>
    </rPh>
    <rPh sb="9" eb="10">
      <t>ヨウ</t>
    </rPh>
    <rPh sb="12" eb="13">
      <t>スベ</t>
    </rPh>
    <rPh sb="15" eb="17">
      <t>ケイヒ</t>
    </rPh>
    <rPh sb="18" eb="20">
      <t>キニュウ</t>
    </rPh>
    <phoneticPr fontId="4"/>
  </si>
  <si>
    <t>別記様式第１号</t>
    <rPh sb="0" eb="2">
      <t>ベッキ</t>
    </rPh>
    <rPh sb="2" eb="4">
      <t>ヨウシキ</t>
    </rPh>
    <rPh sb="4" eb="5">
      <t>ダイ</t>
    </rPh>
    <rPh sb="6" eb="7">
      <t>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</si>
</sst>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1" x14ac:knownFonts="1">
    <font>
      <sz val="11"/>
      <color theme="1"/>
      <name val="游ゴシック"/>
      <family val="2"/>
      <charset val="128"/>
      <scheme val="minor"/>
    </font>
    <font>
      <sz val="6"/>
      <name val="游ゴシック"/>
      <family val="2"/>
      <charset val="128"/>
      <scheme val="minor"/>
    </font>
    <font>
      <sz val="11"/>
      <color theme="1"/>
      <name val="游ゴシック"/>
      <family val="2"/>
      <scheme val="minor"/>
    </font>
    <font>
      <sz val="11"/>
      <name val="游ゴシック"/>
      <family val="3"/>
      <charset val="128"/>
      <scheme val="minor"/>
    </font>
    <font>
      <sz val="6"/>
      <name val="游ゴシック"/>
      <family val="3"/>
      <charset val="128"/>
      <scheme val="minor"/>
    </font>
    <font>
      <sz val="11"/>
      <name val="BIZ UDPゴシック"/>
      <family val="3"/>
      <charset val="128"/>
    </font>
    <font>
      <b/>
      <sz val="14"/>
      <name val="BIZ UDPゴシック"/>
      <family val="3"/>
      <charset val="128"/>
    </font>
    <font>
      <b/>
      <sz val="11"/>
      <name val="BIZ UDPゴシック"/>
      <family val="3"/>
      <charset val="128"/>
    </font>
    <font>
      <sz val="8"/>
      <name val="BIZ UDPゴシック"/>
      <family val="3"/>
      <charset val="128"/>
    </font>
    <font>
      <b/>
      <sz val="22"/>
      <name val="BIZ UDPゴシック"/>
      <family val="3"/>
      <charset val="128"/>
    </font>
    <font>
      <sz val="14"/>
      <name val="BIZ UDPゴシック"/>
      <family val="3"/>
      <charset val="128"/>
    </font>
  </fonts>
  <fills count="3">
    <fill>
      <patternFill patternType="none"/>
    </fill>
    <fill>
      <patternFill patternType="gray125"/>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alignment vertical="center"/>
    </xf>
    <xf numFmtId="0" fontId="2" fillId="0" borderId="0"/>
  </cellStyleXfs>
  <cellXfs count="48">
    <xf numFmtId="0" fontId="0" fillId="0" borderId="0" xfId="0">
      <alignment vertical="center"/>
    </xf>
    <xf numFmtId="0" fontId="0" fillId="0" borderId="0" xfId="0" applyAlignment="1">
      <alignment vertical="center" wrapText="1"/>
    </xf>
    <xf numFmtId="0" fontId="3" fillId="0" borderId="5" xfId="1" applyFont="1" applyBorder="1"/>
    <xf numFmtId="0" fontId="3" fillId="0" borderId="5" xfId="1" applyFont="1" applyBorder="1" applyAlignment="1">
      <alignment horizontal="center"/>
    </xf>
    <xf numFmtId="0" fontId="3" fillId="0" borderId="5" xfId="1" applyFont="1" applyBorder="1" applyAlignment="1">
      <alignment horizontal="left"/>
    </xf>
    <xf numFmtId="12" fontId="0" fillId="0" borderId="0" xfId="0" applyNumberFormat="1">
      <alignment vertical="center"/>
    </xf>
    <xf numFmtId="0" fontId="5" fillId="0" borderId="0" xfId="1" applyFont="1" applyProtection="1"/>
    <xf numFmtId="0" fontId="5" fillId="0" borderId="0" xfId="1" applyFont="1" applyAlignment="1" applyProtection="1">
      <alignment horizontal="center"/>
    </xf>
    <xf numFmtId="0" fontId="6" fillId="0" borderId="0" xfId="1" applyFont="1" applyAlignment="1" applyProtection="1">
      <alignment horizontal="center"/>
    </xf>
    <xf numFmtId="0" fontId="7" fillId="0" borderId="0" xfId="1" applyFont="1" applyAlignment="1" applyProtection="1">
      <alignment horizontal="center"/>
    </xf>
    <xf numFmtId="0" fontId="7" fillId="0" borderId="0" xfId="1" applyFont="1" applyProtection="1"/>
    <xf numFmtId="0" fontId="5" fillId="0" borderId="2" xfId="1" applyFont="1" applyBorder="1" applyProtection="1"/>
    <xf numFmtId="0" fontId="5" fillId="0" borderId="3" xfId="1" applyFont="1" applyBorder="1" applyAlignment="1" applyProtection="1">
      <alignment horizontal="center"/>
    </xf>
    <xf numFmtId="0" fontId="5" fillId="0" borderId="3" xfId="1" applyFont="1" applyBorder="1" applyProtection="1"/>
    <xf numFmtId="0" fontId="5" fillId="0" borderId="3" xfId="1" applyFont="1" applyBorder="1" applyAlignment="1" applyProtection="1">
      <alignment vertical="center" wrapText="1"/>
    </xf>
    <xf numFmtId="0" fontId="5" fillId="0" borderId="10" xfId="1" applyFont="1" applyBorder="1" applyProtection="1"/>
    <xf numFmtId="0" fontId="5" fillId="0" borderId="5" xfId="1" applyFont="1" applyBorder="1" applyAlignment="1" applyProtection="1">
      <alignment horizontal="center" wrapText="1"/>
    </xf>
    <xf numFmtId="0" fontId="5" fillId="0" borderId="5" xfId="1" applyFont="1" applyBorder="1" applyProtection="1">
      <protection locked="0"/>
    </xf>
    <xf numFmtId="0" fontId="5" fillId="0" borderId="5" xfId="1" applyFont="1" applyBorder="1" applyAlignment="1" applyProtection="1">
      <alignment horizontal="left" vertical="center" wrapText="1"/>
      <protection locked="0"/>
    </xf>
    <xf numFmtId="176" fontId="5" fillId="0" borderId="5" xfId="1" applyNumberFormat="1" applyFont="1" applyBorder="1" applyAlignment="1" applyProtection="1">
      <alignment horizontal="right" vertical="center"/>
      <protection locked="0"/>
    </xf>
    <xf numFmtId="176" fontId="5" fillId="2" borderId="5" xfId="1" applyNumberFormat="1" applyFont="1" applyFill="1" applyBorder="1" applyAlignment="1" applyProtection="1">
      <alignment horizontal="right" vertical="center"/>
    </xf>
    <xf numFmtId="12" fontId="5" fillId="2" borderId="5" xfId="1" applyNumberFormat="1" applyFont="1" applyFill="1" applyBorder="1" applyAlignment="1" applyProtection="1">
      <alignment horizontal="right" vertical="center"/>
    </xf>
    <xf numFmtId="0" fontId="5" fillId="0" borderId="5" xfId="1" applyFont="1" applyBorder="1" applyAlignment="1" applyProtection="1">
      <alignment horizontal="left" vertical="center"/>
      <protection locked="0"/>
    </xf>
    <xf numFmtId="0" fontId="10" fillId="0" borderId="0" xfId="1" applyFont="1" applyAlignment="1" applyProtection="1">
      <alignment horizontal="right"/>
    </xf>
    <xf numFmtId="0" fontId="10" fillId="0" borderId="0" xfId="1" applyFont="1" applyProtection="1"/>
    <xf numFmtId="0" fontId="10" fillId="0" borderId="0" xfId="1" applyFont="1" applyAlignment="1" applyProtection="1">
      <alignment horizontal="center"/>
    </xf>
    <xf numFmtId="0" fontId="5" fillId="0" borderId="1" xfId="1" applyFont="1" applyBorder="1" applyAlignment="1" applyProtection="1">
      <alignment horizontal="center" vertical="center"/>
    </xf>
    <xf numFmtId="0" fontId="5" fillId="0" borderId="6" xfId="1" applyFont="1" applyBorder="1" applyAlignment="1" applyProtection="1">
      <alignment horizontal="center" vertical="center"/>
    </xf>
    <xf numFmtId="0" fontId="5" fillId="0" borderId="7" xfId="1" applyFont="1" applyBorder="1" applyAlignment="1" applyProtection="1">
      <alignment horizontal="center" vertical="center"/>
    </xf>
    <xf numFmtId="0" fontId="9" fillId="0" borderId="0" xfId="1" applyFont="1" applyAlignment="1" applyProtection="1">
      <alignment horizontal="center"/>
    </xf>
    <xf numFmtId="0" fontId="5" fillId="0" borderId="4" xfId="1" applyFont="1" applyBorder="1" applyAlignment="1" applyProtection="1">
      <alignment horizontal="center" vertical="center" wrapText="1"/>
    </xf>
    <xf numFmtId="0" fontId="5" fillId="0" borderId="5" xfId="1" applyFont="1" applyBorder="1" applyAlignment="1" applyProtection="1">
      <alignment horizontal="center" vertical="center"/>
    </xf>
    <xf numFmtId="0" fontId="5" fillId="0" borderId="5" xfId="1" applyFont="1" applyBorder="1" applyAlignment="1" applyProtection="1">
      <alignment horizontal="center" wrapText="1"/>
    </xf>
    <xf numFmtId="0" fontId="5" fillId="0" borderId="5" xfId="1" applyFont="1" applyBorder="1" applyAlignment="1" applyProtection="1">
      <alignment horizontal="center" vertical="center" wrapText="1"/>
    </xf>
    <xf numFmtId="0" fontId="5" fillId="0" borderId="11" xfId="1" applyFont="1" applyBorder="1" applyAlignment="1" applyProtection="1">
      <alignment horizontal="center" vertical="center" wrapText="1"/>
    </xf>
    <xf numFmtId="0" fontId="5" fillId="0" borderId="12" xfId="1" applyFont="1" applyBorder="1" applyAlignment="1" applyProtection="1">
      <alignment horizontal="center" vertical="center" wrapText="1"/>
    </xf>
    <xf numFmtId="0" fontId="5" fillId="0" borderId="13" xfId="1" applyFont="1" applyBorder="1" applyAlignment="1" applyProtection="1">
      <alignment horizontal="center" vertical="center" wrapText="1"/>
    </xf>
    <xf numFmtId="0" fontId="5" fillId="0" borderId="8" xfId="1" applyFont="1" applyBorder="1" applyAlignment="1" applyProtection="1">
      <alignment horizontal="center" vertical="center" wrapText="1"/>
    </xf>
    <xf numFmtId="0" fontId="5" fillId="0" borderId="14" xfId="1" applyFont="1" applyBorder="1" applyAlignment="1" applyProtection="1">
      <alignment horizontal="center" vertical="center" wrapText="1"/>
    </xf>
    <xf numFmtId="0" fontId="5" fillId="0" borderId="9" xfId="1" applyFont="1" applyBorder="1" applyAlignment="1" applyProtection="1">
      <alignment horizontal="center" vertical="center" wrapText="1"/>
    </xf>
    <xf numFmtId="0" fontId="5" fillId="0" borderId="1" xfId="1" applyFont="1" applyBorder="1" applyAlignment="1" applyProtection="1">
      <alignment horizontal="center" vertical="center" wrapText="1"/>
    </xf>
    <xf numFmtId="0" fontId="5" fillId="0" borderId="6" xfId="1" applyFont="1" applyBorder="1" applyAlignment="1" applyProtection="1">
      <alignment horizontal="center" vertical="center" wrapText="1"/>
    </xf>
    <xf numFmtId="0" fontId="5" fillId="0" borderId="7" xfId="1" applyFont="1" applyBorder="1" applyAlignment="1" applyProtection="1">
      <alignment horizontal="center" vertical="center" wrapText="1"/>
    </xf>
    <xf numFmtId="0" fontId="8" fillId="0" borderId="5" xfId="1" applyFont="1" applyBorder="1" applyAlignment="1" applyProtection="1">
      <alignment horizontal="center" vertical="center" textRotation="255" wrapText="1"/>
    </xf>
    <xf numFmtId="0" fontId="5" fillId="0" borderId="5" xfId="1" applyFont="1" applyBorder="1" applyAlignment="1" applyProtection="1">
      <alignment horizontal="center" vertical="center" textRotation="255" wrapText="1"/>
    </xf>
    <xf numFmtId="0" fontId="0" fillId="0" borderId="15" xfId="0" applyBorder="1" applyAlignment="1">
      <alignment horizontal="center" vertical="center" wrapText="1"/>
    </xf>
    <xf numFmtId="0" fontId="0" fillId="0" borderId="12" xfId="0" applyBorder="1" applyAlignment="1">
      <alignment horizontal="right" vertical="center"/>
    </xf>
    <xf numFmtId="0" fontId="0" fillId="0" borderId="0" xfId="0" applyAlignment="1">
      <alignment horizontal="center" vertical="center"/>
    </xf>
  </cellXfs>
  <cellStyles count="2">
    <cellStyle name="標準" xfId="0" builtinId="0"/>
    <cellStyle name="標準 4" xfId="1" xr:uid="{46D406F2-8AF6-4E3B-98E9-7C5F3B77497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EFE3E-E69B-4F27-A727-EBD911AEA88E}">
  <dimension ref="A1:X33"/>
  <sheetViews>
    <sheetView tabSelected="1" zoomScale="80" zoomScaleNormal="80" workbookViewId="0">
      <selection activeCell="K10" sqref="K10"/>
    </sheetView>
  </sheetViews>
  <sheetFormatPr defaultColWidth="9" defaultRowHeight="13.5" x14ac:dyDescent="0.15"/>
  <cols>
    <col min="1" max="2" width="2.625" style="6" customWidth="1"/>
    <col min="3" max="3" width="3.125" style="6" customWidth="1"/>
    <col min="4" max="10" width="2.625" style="6" customWidth="1"/>
    <col min="11" max="11" width="19.25" style="6" bestFit="1" customWidth="1"/>
    <col min="12" max="12" width="22.125" style="6" customWidth="1"/>
    <col min="13" max="13" width="9.375" style="6" bestFit="1" customWidth="1"/>
    <col min="14" max="14" width="15.625" style="6" customWidth="1"/>
    <col min="15" max="15" width="15.625" style="7" customWidth="1"/>
    <col min="16" max="24" width="15.625" style="6" customWidth="1"/>
    <col min="25" max="25" width="2.5" style="6" customWidth="1"/>
    <col min="26" max="16384" width="9" style="6"/>
  </cols>
  <sheetData>
    <row r="1" spans="1:24" ht="16.5" x14ac:dyDescent="0.15">
      <c r="X1" s="23" t="s">
        <v>37</v>
      </c>
    </row>
    <row r="2" spans="1:24" ht="24.75" x14ac:dyDescent="0.2">
      <c r="A2" s="29" t="s">
        <v>35</v>
      </c>
      <c r="B2" s="29"/>
      <c r="C2" s="29"/>
      <c r="D2" s="29"/>
      <c r="E2" s="29"/>
      <c r="F2" s="29"/>
      <c r="G2" s="29"/>
      <c r="H2" s="29"/>
      <c r="I2" s="29"/>
      <c r="J2" s="29"/>
      <c r="K2" s="29"/>
      <c r="L2" s="29"/>
      <c r="M2" s="29"/>
      <c r="N2" s="29"/>
      <c r="O2" s="29"/>
      <c r="P2" s="29"/>
      <c r="Q2" s="29"/>
      <c r="R2" s="29"/>
      <c r="S2" s="29"/>
      <c r="T2" s="29"/>
      <c r="U2" s="29"/>
      <c r="V2" s="29"/>
      <c r="W2" s="29"/>
      <c r="X2" s="29"/>
    </row>
    <row r="3" spans="1:24" ht="16.5" x14ac:dyDescent="0.15">
      <c r="L3" s="8"/>
      <c r="M3" s="8"/>
      <c r="N3" s="9"/>
      <c r="O3" s="9"/>
      <c r="P3" s="9"/>
      <c r="Q3" s="9"/>
      <c r="R3" s="9"/>
      <c r="S3" s="9"/>
      <c r="T3" s="9"/>
      <c r="U3" s="9"/>
      <c r="V3" s="10"/>
      <c r="W3" s="10"/>
    </row>
    <row r="4" spans="1:24" ht="16.5" x14ac:dyDescent="0.15">
      <c r="X4" s="23" t="s">
        <v>1</v>
      </c>
    </row>
    <row r="5" spans="1:24" ht="6" customHeight="1" x14ac:dyDescent="0.15">
      <c r="A5" s="44" t="s">
        <v>11</v>
      </c>
      <c r="B5" s="44"/>
      <c r="C5" s="43" t="s">
        <v>12</v>
      </c>
      <c r="D5" s="33" t="s">
        <v>13</v>
      </c>
      <c r="E5" s="33"/>
      <c r="F5" s="33"/>
      <c r="G5" s="33"/>
      <c r="H5" s="33"/>
      <c r="I5" s="33"/>
      <c r="J5" s="33"/>
      <c r="K5" s="33" t="s">
        <v>10</v>
      </c>
      <c r="L5" s="26" t="s">
        <v>2</v>
      </c>
      <c r="M5" s="26" t="s">
        <v>0</v>
      </c>
      <c r="N5" s="11"/>
      <c r="O5" s="12"/>
      <c r="P5" s="13"/>
      <c r="Q5" s="13"/>
      <c r="R5" s="13"/>
      <c r="S5" s="13"/>
      <c r="T5" s="13"/>
      <c r="U5" s="13"/>
      <c r="V5" s="14"/>
      <c r="W5" s="30" t="s">
        <v>18</v>
      </c>
      <c r="X5" s="31" t="s">
        <v>3</v>
      </c>
    </row>
    <row r="6" spans="1:24" ht="6" customHeight="1" x14ac:dyDescent="0.15">
      <c r="A6" s="44"/>
      <c r="B6" s="44"/>
      <c r="C6" s="43"/>
      <c r="D6" s="33"/>
      <c r="E6" s="33"/>
      <c r="F6" s="33"/>
      <c r="G6" s="33"/>
      <c r="H6" s="33"/>
      <c r="I6" s="33"/>
      <c r="J6" s="33"/>
      <c r="K6" s="33"/>
      <c r="L6" s="27"/>
      <c r="M6" s="27"/>
      <c r="N6" s="11"/>
      <c r="O6" s="12"/>
      <c r="P6" s="13"/>
      <c r="Q6" s="13"/>
      <c r="R6" s="15"/>
      <c r="S6" s="34" t="s">
        <v>34</v>
      </c>
      <c r="T6" s="37" t="s">
        <v>15</v>
      </c>
      <c r="U6" s="33" t="s">
        <v>29</v>
      </c>
      <c r="V6" s="40" t="s">
        <v>17</v>
      </c>
      <c r="W6" s="31"/>
      <c r="X6" s="31"/>
    </row>
    <row r="7" spans="1:24" ht="8.25" customHeight="1" x14ac:dyDescent="0.15">
      <c r="A7" s="44"/>
      <c r="B7" s="44"/>
      <c r="C7" s="43"/>
      <c r="D7" s="33"/>
      <c r="E7" s="33"/>
      <c r="F7" s="33"/>
      <c r="G7" s="33"/>
      <c r="H7" s="33"/>
      <c r="I7" s="33"/>
      <c r="J7" s="33"/>
      <c r="K7" s="33"/>
      <c r="L7" s="27"/>
      <c r="M7" s="27"/>
      <c r="N7" s="11"/>
      <c r="O7" s="12"/>
      <c r="P7" s="30" t="s">
        <v>4</v>
      </c>
      <c r="Q7" s="32" t="s">
        <v>14</v>
      </c>
      <c r="R7" s="33" t="s">
        <v>16</v>
      </c>
      <c r="S7" s="35"/>
      <c r="T7" s="38"/>
      <c r="U7" s="33"/>
      <c r="V7" s="41"/>
      <c r="W7" s="31"/>
      <c r="X7" s="31"/>
    </row>
    <row r="8" spans="1:24" ht="66.75" customHeight="1" x14ac:dyDescent="0.15">
      <c r="A8" s="44"/>
      <c r="B8" s="44"/>
      <c r="C8" s="43"/>
      <c r="D8" s="33"/>
      <c r="E8" s="33"/>
      <c r="F8" s="33"/>
      <c r="G8" s="33"/>
      <c r="H8" s="33"/>
      <c r="I8" s="33"/>
      <c r="J8" s="33"/>
      <c r="K8" s="33"/>
      <c r="L8" s="28"/>
      <c r="M8" s="28"/>
      <c r="N8" s="16" t="s">
        <v>5</v>
      </c>
      <c r="O8" s="16" t="s">
        <v>6</v>
      </c>
      <c r="P8" s="31"/>
      <c r="Q8" s="32"/>
      <c r="R8" s="33"/>
      <c r="S8" s="36"/>
      <c r="T8" s="39"/>
      <c r="U8" s="33"/>
      <c r="V8" s="42"/>
      <c r="W8" s="31"/>
      <c r="X8" s="31"/>
    </row>
    <row r="9" spans="1:24" ht="39" customHeight="1" x14ac:dyDescent="0.15">
      <c r="A9" s="17">
        <v>2</v>
      </c>
      <c r="B9" s="17">
        <v>5</v>
      </c>
      <c r="C9" s="17"/>
      <c r="D9" s="17"/>
      <c r="E9" s="17"/>
      <c r="F9" s="17"/>
      <c r="G9" s="17"/>
      <c r="H9" s="17"/>
      <c r="I9" s="17"/>
      <c r="J9" s="17"/>
      <c r="K9" s="17"/>
      <c r="L9" s="18"/>
      <c r="M9" s="18"/>
      <c r="N9" s="19"/>
      <c r="O9" s="19"/>
      <c r="P9" s="20">
        <f>N9-O9</f>
        <v>0</v>
      </c>
      <c r="Q9" s="19"/>
      <c r="R9" s="20" t="e" cm="1">
        <f t="array" ref="R9">_xlfn.XLOOKUP(L9,参照!$E$3:$E$5,_xlfn.XLOOKUP(M9,参照!$F$2:$J$2,参照!$F$3:$J$5))</f>
        <v>#N/A</v>
      </c>
      <c r="S9" s="20" t="e">
        <f>MIN(P9,Q9,R9)</f>
        <v>#N/A</v>
      </c>
      <c r="T9" s="21" t="e">
        <f>_xlfn.XLOOKUP(M9,参照!$F$2:$J$2,参照!$F$6:$J$6)</f>
        <v>#N/A</v>
      </c>
      <c r="U9" s="20" t="e">
        <f>ROUNDDOWN(S9*T9,-3)</f>
        <v>#N/A</v>
      </c>
      <c r="V9" s="19"/>
      <c r="W9" s="20" t="e">
        <f>U9-V9</f>
        <v>#N/A</v>
      </c>
      <c r="X9" s="22"/>
    </row>
    <row r="10" spans="1:24" ht="39" customHeight="1" x14ac:dyDescent="0.15">
      <c r="A10" s="17">
        <v>2</v>
      </c>
      <c r="B10" s="17">
        <v>5</v>
      </c>
      <c r="C10" s="17"/>
      <c r="D10" s="17"/>
      <c r="E10" s="17"/>
      <c r="F10" s="17"/>
      <c r="G10" s="17"/>
      <c r="H10" s="17"/>
      <c r="I10" s="17"/>
      <c r="J10" s="17"/>
      <c r="K10" s="17"/>
      <c r="L10" s="18"/>
      <c r="M10" s="18"/>
      <c r="N10" s="19"/>
      <c r="O10" s="19"/>
      <c r="P10" s="20">
        <f t="shared" ref="P10:P22" si="0">N10-O10</f>
        <v>0</v>
      </c>
      <c r="Q10" s="19"/>
      <c r="R10" s="20" t="e" cm="1">
        <f t="array" ref="R10">_xlfn.XLOOKUP(L10,参照!$E$3:$E$5,_xlfn.XLOOKUP(M10,参照!$F$2:$J$2,参照!$F$3:$J$5))</f>
        <v>#N/A</v>
      </c>
      <c r="S10" s="20" t="e">
        <f t="shared" ref="S10:S22" si="1">MIN(P10,Q10,R10)</f>
        <v>#N/A</v>
      </c>
      <c r="T10" s="21" t="e">
        <f>_xlfn.XLOOKUP(M10,参照!$F$2:$J$2,参照!$F$6:$J$6)</f>
        <v>#N/A</v>
      </c>
      <c r="U10" s="20" t="e">
        <f>ROUNDDOWN(S10*T10,-3)</f>
        <v>#N/A</v>
      </c>
      <c r="V10" s="19"/>
      <c r="W10" s="20" t="e">
        <f t="shared" ref="W10:W22" si="2">U10-V10</f>
        <v>#N/A</v>
      </c>
      <c r="X10" s="22"/>
    </row>
    <row r="11" spans="1:24" ht="39" customHeight="1" x14ac:dyDescent="0.15">
      <c r="A11" s="17">
        <v>2</v>
      </c>
      <c r="B11" s="17">
        <v>5</v>
      </c>
      <c r="C11" s="17"/>
      <c r="D11" s="17"/>
      <c r="E11" s="17"/>
      <c r="F11" s="17"/>
      <c r="G11" s="17"/>
      <c r="H11" s="17"/>
      <c r="I11" s="17"/>
      <c r="J11" s="17"/>
      <c r="K11" s="17"/>
      <c r="L11" s="18"/>
      <c r="M11" s="18"/>
      <c r="N11" s="19"/>
      <c r="O11" s="19"/>
      <c r="P11" s="20">
        <f t="shared" si="0"/>
        <v>0</v>
      </c>
      <c r="Q11" s="19"/>
      <c r="R11" s="20" t="e" cm="1">
        <f t="array" ref="R11">_xlfn.XLOOKUP(L11,参照!$E$3:$E$5,_xlfn.XLOOKUP(M11,参照!$F$2:$J$2,参照!$F$3:$J$5))</f>
        <v>#N/A</v>
      </c>
      <c r="S11" s="20" t="e">
        <f t="shared" si="1"/>
        <v>#N/A</v>
      </c>
      <c r="T11" s="21" t="e">
        <f>_xlfn.XLOOKUP(M11,参照!$F$2:$J$2,参照!$F$6:$J$6)</f>
        <v>#N/A</v>
      </c>
      <c r="U11" s="20" t="e">
        <f t="shared" ref="U11:U28" si="3">ROUNDDOWN(S11*T11,-3)</f>
        <v>#N/A</v>
      </c>
      <c r="V11" s="19"/>
      <c r="W11" s="20" t="e">
        <f t="shared" si="2"/>
        <v>#N/A</v>
      </c>
      <c r="X11" s="22"/>
    </row>
    <row r="12" spans="1:24" ht="39" customHeight="1" x14ac:dyDescent="0.15">
      <c r="A12" s="17">
        <v>2</v>
      </c>
      <c r="B12" s="17">
        <v>5</v>
      </c>
      <c r="C12" s="17"/>
      <c r="D12" s="17"/>
      <c r="E12" s="17"/>
      <c r="F12" s="17"/>
      <c r="G12" s="17"/>
      <c r="H12" s="17"/>
      <c r="I12" s="17"/>
      <c r="J12" s="17"/>
      <c r="K12" s="17"/>
      <c r="L12" s="18"/>
      <c r="M12" s="18"/>
      <c r="N12" s="19"/>
      <c r="O12" s="19"/>
      <c r="P12" s="20">
        <f t="shared" si="0"/>
        <v>0</v>
      </c>
      <c r="Q12" s="19"/>
      <c r="R12" s="20" t="e" cm="1">
        <f t="array" ref="R12">_xlfn.XLOOKUP(L12,参照!$E$3:$E$5,_xlfn.XLOOKUP(M12,参照!$F$2:$J$2,参照!$F$3:$J$5))</f>
        <v>#N/A</v>
      </c>
      <c r="S12" s="20" t="e">
        <f t="shared" si="1"/>
        <v>#N/A</v>
      </c>
      <c r="T12" s="21" t="e">
        <f>_xlfn.XLOOKUP(M12,参照!$F$2:$J$2,参照!$F$6:$J$6)</f>
        <v>#N/A</v>
      </c>
      <c r="U12" s="20" t="e">
        <f t="shared" si="3"/>
        <v>#N/A</v>
      </c>
      <c r="V12" s="19"/>
      <c r="W12" s="20" t="e">
        <f t="shared" si="2"/>
        <v>#N/A</v>
      </c>
      <c r="X12" s="22"/>
    </row>
    <row r="13" spans="1:24" ht="39" customHeight="1" x14ac:dyDescent="0.15">
      <c r="A13" s="17">
        <v>2</v>
      </c>
      <c r="B13" s="17">
        <v>5</v>
      </c>
      <c r="C13" s="17"/>
      <c r="D13" s="17"/>
      <c r="E13" s="17"/>
      <c r="F13" s="17"/>
      <c r="G13" s="17"/>
      <c r="H13" s="17"/>
      <c r="I13" s="17"/>
      <c r="J13" s="17"/>
      <c r="K13" s="17"/>
      <c r="L13" s="18"/>
      <c r="M13" s="18"/>
      <c r="N13" s="19"/>
      <c r="O13" s="19"/>
      <c r="P13" s="20">
        <f t="shared" si="0"/>
        <v>0</v>
      </c>
      <c r="Q13" s="19"/>
      <c r="R13" s="20" t="e" cm="1">
        <f t="array" ref="R13">_xlfn.XLOOKUP(L13,参照!$E$3:$E$5,_xlfn.XLOOKUP(M13,参照!$F$2:$J$2,参照!$F$3:$J$5))</f>
        <v>#N/A</v>
      </c>
      <c r="S13" s="20" t="e">
        <f t="shared" si="1"/>
        <v>#N/A</v>
      </c>
      <c r="T13" s="21" t="e">
        <f>_xlfn.XLOOKUP(M13,参照!$F$2:$J$2,参照!$F$6:$J$6)</f>
        <v>#N/A</v>
      </c>
      <c r="U13" s="20" t="e">
        <f t="shared" si="3"/>
        <v>#N/A</v>
      </c>
      <c r="V13" s="19"/>
      <c r="W13" s="20" t="e">
        <f t="shared" si="2"/>
        <v>#N/A</v>
      </c>
      <c r="X13" s="22"/>
    </row>
    <row r="14" spans="1:24" ht="39" customHeight="1" x14ac:dyDescent="0.15">
      <c r="A14" s="17">
        <v>2</v>
      </c>
      <c r="B14" s="17">
        <v>5</v>
      </c>
      <c r="C14" s="17"/>
      <c r="D14" s="17"/>
      <c r="E14" s="17"/>
      <c r="F14" s="17"/>
      <c r="G14" s="17"/>
      <c r="H14" s="17"/>
      <c r="I14" s="17"/>
      <c r="J14" s="17"/>
      <c r="K14" s="17"/>
      <c r="L14" s="18"/>
      <c r="M14" s="18"/>
      <c r="N14" s="19"/>
      <c r="O14" s="19"/>
      <c r="P14" s="20">
        <f t="shared" si="0"/>
        <v>0</v>
      </c>
      <c r="Q14" s="19"/>
      <c r="R14" s="20" t="e" cm="1">
        <f t="array" ref="R14">_xlfn.XLOOKUP(L14,参照!$E$3:$E$5,_xlfn.XLOOKUP(M14,参照!$F$2:$J$2,参照!$F$3:$J$5))</f>
        <v>#N/A</v>
      </c>
      <c r="S14" s="20" t="e">
        <f t="shared" si="1"/>
        <v>#N/A</v>
      </c>
      <c r="T14" s="21" t="e">
        <f>_xlfn.XLOOKUP(M14,参照!$F$2:$J$2,参照!$F$6:$J$6)</f>
        <v>#N/A</v>
      </c>
      <c r="U14" s="20" t="e">
        <f t="shared" si="3"/>
        <v>#N/A</v>
      </c>
      <c r="V14" s="19"/>
      <c r="W14" s="20" t="e">
        <f t="shared" si="2"/>
        <v>#N/A</v>
      </c>
      <c r="X14" s="22"/>
    </row>
    <row r="15" spans="1:24" ht="39" customHeight="1" x14ac:dyDescent="0.15">
      <c r="A15" s="17">
        <v>2</v>
      </c>
      <c r="B15" s="17">
        <v>5</v>
      </c>
      <c r="C15" s="17"/>
      <c r="D15" s="17"/>
      <c r="E15" s="17"/>
      <c r="F15" s="17"/>
      <c r="G15" s="17"/>
      <c r="H15" s="17"/>
      <c r="I15" s="17"/>
      <c r="J15" s="17"/>
      <c r="K15" s="17"/>
      <c r="L15" s="18"/>
      <c r="M15" s="18"/>
      <c r="N15" s="19"/>
      <c r="O15" s="19"/>
      <c r="P15" s="20">
        <f t="shared" si="0"/>
        <v>0</v>
      </c>
      <c r="Q15" s="19"/>
      <c r="R15" s="20" t="e" cm="1">
        <f t="array" ref="R15">_xlfn.XLOOKUP(L15,参照!$E$3:$E$5,_xlfn.XLOOKUP(M15,参照!$F$2:$J$2,参照!$F$3:$J$5))</f>
        <v>#N/A</v>
      </c>
      <c r="S15" s="20" t="e">
        <f t="shared" si="1"/>
        <v>#N/A</v>
      </c>
      <c r="T15" s="21" t="e">
        <f>_xlfn.XLOOKUP(M15,参照!$F$2:$J$2,参照!$F$6:$J$6)</f>
        <v>#N/A</v>
      </c>
      <c r="U15" s="20" t="e">
        <f t="shared" si="3"/>
        <v>#N/A</v>
      </c>
      <c r="V15" s="19"/>
      <c r="W15" s="20" t="e">
        <f t="shared" si="2"/>
        <v>#N/A</v>
      </c>
      <c r="X15" s="22"/>
    </row>
    <row r="16" spans="1:24" ht="39" customHeight="1" x14ac:dyDescent="0.15">
      <c r="A16" s="17">
        <v>2</v>
      </c>
      <c r="B16" s="17">
        <v>5</v>
      </c>
      <c r="C16" s="17"/>
      <c r="D16" s="17"/>
      <c r="E16" s="17"/>
      <c r="F16" s="17"/>
      <c r="G16" s="17"/>
      <c r="H16" s="17"/>
      <c r="I16" s="17"/>
      <c r="J16" s="17"/>
      <c r="K16" s="17"/>
      <c r="L16" s="18"/>
      <c r="M16" s="18"/>
      <c r="N16" s="19"/>
      <c r="O16" s="19"/>
      <c r="P16" s="20">
        <f t="shared" si="0"/>
        <v>0</v>
      </c>
      <c r="Q16" s="19"/>
      <c r="R16" s="20" t="e" cm="1">
        <f t="array" ref="R16">_xlfn.XLOOKUP(L16,参照!$E$3:$E$5,_xlfn.XLOOKUP(M16,参照!$F$2:$J$2,参照!$F$3:$J$5))</f>
        <v>#N/A</v>
      </c>
      <c r="S16" s="20" t="e">
        <f t="shared" si="1"/>
        <v>#N/A</v>
      </c>
      <c r="T16" s="21" t="e">
        <f>_xlfn.XLOOKUP(M16,参照!$F$2:$J$2,参照!$F$6:$J$6)</f>
        <v>#N/A</v>
      </c>
      <c r="U16" s="20" t="e">
        <f t="shared" si="3"/>
        <v>#N/A</v>
      </c>
      <c r="V16" s="19"/>
      <c r="W16" s="20" t="e">
        <f t="shared" si="2"/>
        <v>#N/A</v>
      </c>
      <c r="X16" s="22"/>
    </row>
    <row r="17" spans="1:24" ht="39" customHeight="1" x14ac:dyDescent="0.15">
      <c r="A17" s="17">
        <v>2</v>
      </c>
      <c r="B17" s="17">
        <v>5</v>
      </c>
      <c r="C17" s="17"/>
      <c r="D17" s="17"/>
      <c r="E17" s="17"/>
      <c r="F17" s="17"/>
      <c r="G17" s="17"/>
      <c r="H17" s="17"/>
      <c r="I17" s="17"/>
      <c r="J17" s="17"/>
      <c r="K17" s="17"/>
      <c r="L17" s="18"/>
      <c r="M17" s="18"/>
      <c r="N17" s="19"/>
      <c r="O17" s="19"/>
      <c r="P17" s="20">
        <f t="shared" si="0"/>
        <v>0</v>
      </c>
      <c r="Q17" s="19"/>
      <c r="R17" s="20" t="e" cm="1">
        <f t="array" ref="R17">_xlfn.XLOOKUP(L17,参照!$E$3:$E$5,_xlfn.XLOOKUP(M17,参照!$F$2:$J$2,参照!$F$3:$J$5))</f>
        <v>#N/A</v>
      </c>
      <c r="S17" s="20" t="e">
        <f t="shared" si="1"/>
        <v>#N/A</v>
      </c>
      <c r="T17" s="21" t="e">
        <f>_xlfn.XLOOKUP(M17,参照!$F$2:$J$2,参照!$F$6:$J$6)</f>
        <v>#N/A</v>
      </c>
      <c r="U17" s="20" t="e">
        <f t="shared" si="3"/>
        <v>#N/A</v>
      </c>
      <c r="V17" s="19"/>
      <c r="W17" s="20" t="e">
        <f t="shared" si="2"/>
        <v>#N/A</v>
      </c>
      <c r="X17" s="22"/>
    </row>
    <row r="18" spans="1:24" ht="39" customHeight="1" x14ac:dyDescent="0.15">
      <c r="A18" s="17">
        <v>2</v>
      </c>
      <c r="B18" s="17">
        <v>5</v>
      </c>
      <c r="C18" s="17"/>
      <c r="D18" s="17"/>
      <c r="E18" s="17"/>
      <c r="F18" s="17"/>
      <c r="G18" s="17"/>
      <c r="H18" s="17"/>
      <c r="I18" s="17"/>
      <c r="J18" s="17"/>
      <c r="K18" s="17"/>
      <c r="L18" s="18"/>
      <c r="M18" s="18"/>
      <c r="N18" s="19"/>
      <c r="O18" s="19"/>
      <c r="P18" s="20">
        <f t="shared" si="0"/>
        <v>0</v>
      </c>
      <c r="Q18" s="19"/>
      <c r="R18" s="20" t="e" cm="1">
        <f t="array" ref="R18">_xlfn.XLOOKUP(L18,参照!$E$3:$E$5,_xlfn.XLOOKUP(M18,参照!$F$2:$J$2,参照!$F$3:$J$5))</f>
        <v>#N/A</v>
      </c>
      <c r="S18" s="20" t="e">
        <f t="shared" si="1"/>
        <v>#N/A</v>
      </c>
      <c r="T18" s="21" t="e">
        <f>_xlfn.XLOOKUP(M18,参照!$F$2:$J$2,参照!$F$6:$J$6)</f>
        <v>#N/A</v>
      </c>
      <c r="U18" s="20" t="e">
        <f t="shared" si="3"/>
        <v>#N/A</v>
      </c>
      <c r="V18" s="19"/>
      <c r="W18" s="20" t="e">
        <f t="shared" si="2"/>
        <v>#N/A</v>
      </c>
      <c r="X18" s="22"/>
    </row>
    <row r="19" spans="1:24" ht="39" customHeight="1" x14ac:dyDescent="0.15">
      <c r="A19" s="17">
        <v>2</v>
      </c>
      <c r="B19" s="17">
        <v>5</v>
      </c>
      <c r="C19" s="17"/>
      <c r="D19" s="17"/>
      <c r="E19" s="17"/>
      <c r="F19" s="17"/>
      <c r="G19" s="17"/>
      <c r="H19" s="17"/>
      <c r="I19" s="17"/>
      <c r="J19" s="17"/>
      <c r="K19" s="17"/>
      <c r="L19" s="18"/>
      <c r="M19" s="18"/>
      <c r="N19" s="19"/>
      <c r="O19" s="19"/>
      <c r="P19" s="20">
        <f t="shared" si="0"/>
        <v>0</v>
      </c>
      <c r="Q19" s="19"/>
      <c r="R19" s="20" t="e" cm="1">
        <f t="array" ref="R19">_xlfn.XLOOKUP(L19,参照!$E$3:$E$5,_xlfn.XLOOKUP(M19,参照!$F$2:$J$2,参照!$F$3:$J$5))</f>
        <v>#N/A</v>
      </c>
      <c r="S19" s="20" t="e">
        <f t="shared" si="1"/>
        <v>#N/A</v>
      </c>
      <c r="T19" s="21" t="e">
        <f>_xlfn.XLOOKUP(M19,参照!$F$2:$J$2,参照!$F$6:$J$6)</f>
        <v>#N/A</v>
      </c>
      <c r="U19" s="20" t="e">
        <f t="shared" si="3"/>
        <v>#N/A</v>
      </c>
      <c r="V19" s="19"/>
      <c r="W19" s="20" t="e">
        <f t="shared" si="2"/>
        <v>#N/A</v>
      </c>
      <c r="X19" s="22"/>
    </row>
    <row r="20" spans="1:24" ht="39" customHeight="1" x14ac:dyDescent="0.15">
      <c r="A20" s="17">
        <v>2</v>
      </c>
      <c r="B20" s="17">
        <v>5</v>
      </c>
      <c r="C20" s="17"/>
      <c r="D20" s="17"/>
      <c r="E20" s="17"/>
      <c r="F20" s="17"/>
      <c r="G20" s="17"/>
      <c r="H20" s="17"/>
      <c r="I20" s="17"/>
      <c r="J20" s="17"/>
      <c r="K20" s="17"/>
      <c r="L20" s="18"/>
      <c r="M20" s="18"/>
      <c r="N20" s="19"/>
      <c r="O20" s="19"/>
      <c r="P20" s="20">
        <f t="shared" si="0"/>
        <v>0</v>
      </c>
      <c r="Q20" s="19"/>
      <c r="R20" s="20" t="e" cm="1">
        <f t="array" ref="R20">_xlfn.XLOOKUP(L20,参照!$E$3:$E$5,_xlfn.XLOOKUP(M20,参照!$F$2:$J$2,参照!$F$3:$J$5))</f>
        <v>#N/A</v>
      </c>
      <c r="S20" s="20" t="e">
        <f t="shared" si="1"/>
        <v>#N/A</v>
      </c>
      <c r="T20" s="21" t="e">
        <f>_xlfn.XLOOKUP(M20,参照!$F$2:$J$2,参照!$F$6:$J$6)</f>
        <v>#N/A</v>
      </c>
      <c r="U20" s="20" t="e">
        <f t="shared" si="3"/>
        <v>#N/A</v>
      </c>
      <c r="V20" s="19"/>
      <c r="W20" s="20" t="e">
        <f t="shared" si="2"/>
        <v>#N/A</v>
      </c>
      <c r="X20" s="22"/>
    </row>
    <row r="21" spans="1:24" ht="39" customHeight="1" x14ac:dyDescent="0.15">
      <c r="A21" s="17">
        <v>2</v>
      </c>
      <c r="B21" s="17">
        <v>5</v>
      </c>
      <c r="C21" s="17"/>
      <c r="D21" s="17"/>
      <c r="E21" s="17"/>
      <c r="F21" s="17"/>
      <c r="G21" s="17"/>
      <c r="H21" s="17"/>
      <c r="I21" s="17"/>
      <c r="J21" s="17"/>
      <c r="K21" s="17"/>
      <c r="L21" s="18"/>
      <c r="M21" s="18"/>
      <c r="N21" s="19"/>
      <c r="O21" s="19"/>
      <c r="P21" s="20">
        <f t="shared" si="0"/>
        <v>0</v>
      </c>
      <c r="Q21" s="19"/>
      <c r="R21" s="20" t="e" cm="1">
        <f t="array" ref="R21">_xlfn.XLOOKUP(L21,参照!$E$3:$E$5,_xlfn.XLOOKUP(M21,参照!$F$2:$J$2,参照!$F$3:$J$5))</f>
        <v>#N/A</v>
      </c>
      <c r="S21" s="20" t="e">
        <f t="shared" si="1"/>
        <v>#N/A</v>
      </c>
      <c r="T21" s="21" t="e">
        <f>_xlfn.XLOOKUP(M21,参照!$F$2:$J$2,参照!$F$6:$J$6)</f>
        <v>#N/A</v>
      </c>
      <c r="U21" s="20" t="e">
        <f t="shared" si="3"/>
        <v>#N/A</v>
      </c>
      <c r="V21" s="19"/>
      <c r="W21" s="20" t="e">
        <f t="shared" si="2"/>
        <v>#N/A</v>
      </c>
      <c r="X21" s="22"/>
    </row>
    <row r="22" spans="1:24" ht="39" customHeight="1" x14ac:dyDescent="0.15">
      <c r="A22" s="17">
        <v>2</v>
      </c>
      <c r="B22" s="17">
        <v>5</v>
      </c>
      <c r="C22" s="17"/>
      <c r="D22" s="17"/>
      <c r="E22" s="17"/>
      <c r="F22" s="17"/>
      <c r="G22" s="17"/>
      <c r="H22" s="17"/>
      <c r="I22" s="17"/>
      <c r="J22" s="17"/>
      <c r="K22" s="17"/>
      <c r="L22" s="18"/>
      <c r="M22" s="18"/>
      <c r="N22" s="19"/>
      <c r="O22" s="19"/>
      <c r="P22" s="20">
        <f t="shared" si="0"/>
        <v>0</v>
      </c>
      <c r="Q22" s="19"/>
      <c r="R22" s="20" t="e" cm="1">
        <f t="array" ref="R22">_xlfn.XLOOKUP(L22,参照!$E$3:$E$5,_xlfn.XLOOKUP(M22,参照!$F$2:$J$2,参照!$F$3:$J$5))</f>
        <v>#N/A</v>
      </c>
      <c r="S22" s="20" t="e">
        <f t="shared" si="1"/>
        <v>#N/A</v>
      </c>
      <c r="T22" s="21" t="e">
        <f>_xlfn.XLOOKUP(M22,参照!$F$2:$J$2,参照!$F$6:$J$6)</f>
        <v>#N/A</v>
      </c>
      <c r="U22" s="20" t="e">
        <f t="shared" si="3"/>
        <v>#N/A</v>
      </c>
      <c r="V22" s="19"/>
      <c r="W22" s="20" t="e">
        <f t="shared" si="2"/>
        <v>#N/A</v>
      </c>
      <c r="X22" s="22"/>
    </row>
    <row r="23" spans="1:24" ht="39" customHeight="1" x14ac:dyDescent="0.15">
      <c r="A23" s="17">
        <v>2</v>
      </c>
      <c r="B23" s="17">
        <v>5</v>
      </c>
      <c r="C23" s="17"/>
      <c r="D23" s="17"/>
      <c r="E23" s="17"/>
      <c r="F23" s="17"/>
      <c r="G23" s="17"/>
      <c r="H23" s="17"/>
      <c r="I23" s="17"/>
      <c r="J23" s="17"/>
      <c r="K23" s="17"/>
      <c r="L23" s="18"/>
      <c r="M23" s="18"/>
      <c r="N23" s="19"/>
      <c r="O23" s="19"/>
      <c r="P23" s="20">
        <f t="shared" ref="P23:P28" si="4">N23-O23</f>
        <v>0</v>
      </c>
      <c r="Q23" s="19"/>
      <c r="R23" s="20" t="e" cm="1">
        <f t="array" ref="R23">_xlfn.XLOOKUP(L23,参照!$E$3:$E$5,_xlfn.XLOOKUP(M23,参照!$F$2:$J$2,参照!$F$3:$J$5))</f>
        <v>#N/A</v>
      </c>
      <c r="S23" s="20" t="e">
        <f t="shared" ref="S23:S28" si="5">MIN(P23,Q23,R23)</f>
        <v>#N/A</v>
      </c>
      <c r="T23" s="21" t="e">
        <f>_xlfn.XLOOKUP(M23,参照!$F$2:$J$2,参照!$F$6:$J$6)</f>
        <v>#N/A</v>
      </c>
      <c r="U23" s="20" t="e">
        <f t="shared" si="3"/>
        <v>#N/A</v>
      </c>
      <c r="V23" s="19"/>
      <c r="W23" s="20" t="e">
        <f t="shared" ref="W23:W28" si="6">U23-V23</f>
        <v>#N/A</v>
      </c>
      <c r="X23" s="22"/>
    </row>
    <row r="24" spans="1:24" ht="39" customHeight="1" x14ac:dyDescent="0.15">
      <c r="A24" s="17">
        <v>2</v>
      </c>
      <c r="B24" s="17">
        <v>5</v>
      </c>
      <c r="C24" s="17"/>
      <c r="D24" s="17"/>
      <c r="E24" s="17"/>
      <c r="F24" s="17"/>
      <c r="G24" s="17"/>
      <c r="H24" s="17"/>
      <c r="I24" s="17"/>
      <c r="J24" s="17"/>
      <c r="K24" s="17"/>
      <c r="L24" s="18"/>
      <c r="M24" s="18"/>
      <c r="N24" s="19"/>
      <c r="O24" s="19"/>
      <c r="P24" s="20">
        <f t="shared" si="4"/>
        <v>0</v>
      </c>
      <c r="Q24" s="19"/>
      <c r="R24" s="20" t="e" cm="1">
        <f t="array" ref="R24">_xlfn.XLOOKUP(L24,参照!$E$3:$E$5,_xlfn.XLOOKUP(M24,参照!$F$2:$J$2,参照!$F$3:$J$5))</f>
        <v>#N/A</v>
      </c>
      <c r="S24" s="20" t="e">
        <f t="shared" si="5"/>
        <v>#N/A</v>
      </c>
      <c r="T24" s="21" t="e">
        <f>_xlfn.XLOOKUP(M24,参照!$F$2:$J$2,参照!$F$6:$J$6)</f>
        <v>#N/A</v>
      </c>
      <c r="U24" s="20" t="e">
        <f t="shared" si="3"/>
        <v>#N/A</v>
      </c>
      <c r="V24" s="19"/>
      <c r="W24" s="20" t="e">
        <f t="shared" si="6"/>
        <v>#N/A</v>
      </c>
      <c r="X24" s="22"/>
    </row>
    <row r="25" spans="1:24" ht="39" customHeight="1" x14ac:dyDescent="0.15">
      <c r="A25" s="17">
        <v>2</v>
      </c>
      <c r="B25" s="17">
        <v>5</v>
      </c>
      <c r="C25" s="17"/>
      <c r="D25" s="17"/>
      <c r="E25" s="17"/>
      <c r="F25" s="17"/>
      <c r="G25" s="17"/>
      <c r="H25" s="17"/>
      <c r="I25" s="17"/>
      <c r="J25" s="17"/>
      <c r="K25" s="17"/>
      <c r="L25" s="18"/>
      <c r="M25" s="18"/>
      <c r="N25" s="19"/>
      <c r="O25" s="19"/>
      <c r="P25" s="20">
        <f t="shared" si="4"/>
        <v>0</v>
      </c>
      <c r="Q25" s="19"/>
      <c r="R25" s="20" t="e" cm="1">
        <f t="array" ref="R25">_xlfn.XLOOKUP(L25,参照!$E$3:$E$5,_xlfn.XLOOKUP(M25,参照!$F$2:$J$2,参照!$F$3:$J$5))</f>
        <v>#N/A</v>
      </c>
      <c r="S25" s="20" t="e">
        <f t="shared" si="5"/>
        <v>#N/A</v>
      </c>
      <c r="T25" s="21" t="e">
        <f>_xlfn.XLOOKUP(M25,参照!$F$2:$J$2,参照!$F$6:$J$6)</f>
        <v>#N/A</v>
      </c>
      <c r="U25" s="20" t="e">
        <f t="shared" si="3"/>
        <v>#N/A</v>
      </c>
      <c r="V25" s="19"/>
      <c r="W25" s="20" t="e">
        <f t="shared" si="6"/>
        <v>#N/A</v>
      </c>
      <c r="X25" s="22"/>
    </row>
    <row r="26" spans="1:24" ht="39" customHeight="1" x14ac:dyDescent="0.15">
      <c r="A26" s="17">
        <v>2</v>
      </c>
      <c r="B26" s="17">
        <v>5</v>
      </c>
      <c r="C26" s="17"/>
      <c r="D26" s="17"/>
      <c r="E26" s="17"/>
      <c r="F26" s="17"/>
      <c r="G26" s="17"/>
      <c r="H26" s="17"/>
      <c r="I26" s="17"/>
      <c r="J26" s="17"/>
      <c r="K26" s="17"/>
      <c r="L26" s="18"/>
      <c r="M26" s="18"/>
      <c r="N26" s="19"/>
      <c r="O26" s="19"/>
      <c r="P26" s="20">
        <f t="shared" si="4"/>
        <v>0</v>
      </c>
      <c r="Q26" s="19"/>
      <c r="R26" s="20" t="e" cm="1">
        <f t="array" ref="R26">_xlfn.XLOOKUP(L26,参照!$E$3:$E$5,_xlfn.XLOOKUP(M26,参照!$F$2:$J$2,参照!$F$3:$J$5))</f>
        <v>#N/A</v>
      </c>
      <c r="S26" s="20" t="e">
        <f t="shared" si="5"/>
        <v>#N/A</v>
      </c>
      <c r="T26" s="21" t="e">
        <f>_xlfn.XLOOKUP(M26,参照!$F$2:$J$2,参照!$F$6:$J$6)</f>
        <v>#N/A</v>
      </c>
      <c r="U26" s="20" t="e">
        <f t="shared" si="3"/>
        <v>#N/A</v>
      </c>
      <c r="V26" s="19"/>
      <c r="W26" s="20" t="e">
        <f t="shared" si="6"/>
        <v>#N/A</v>
      </c>
      <c r="X26" s="22"/>
    </row>
    <row r="27" spans="1:24" ht="39" customHeight="1" x14ac:dyDescent="0.15">
      <c r="A27" s="17">
        <v>2</v>
      </c>
      <c r="B27" s="17">
        <v>5</v>
      </c>
      <c r="C27" s="17"/>
      <c r="D27" s="17"/>
      <c r="E27" s="17"/>
      <c r="F27" s="17"/>
      <c r="G27" s="17"/>
      <c r="H27" s="17"/>
      <c r="I27" s="17"/>
      <c r="J27" s="17"/>
      <c r="K27" s="17"/>
      <c r="L27" s="18"/>
      <c r="M27" s="18"/>
      <c r="N27" s="19"/>
      <c r="O27" s="19"/>
      <c r="P27" s="20">
        <f t="shared" si="4"/>
        <v>0</v>
      </c>
      <c r="Q27" s="19"/>
      <c r="R27" s="20" t="e" cm="1">
        <f t="array" ref="R27">_xlfn.XLOOKUP(L27,参照!$E$3:$E$5,_xlfn.XLOOKUP(M27,参照!$F$2:$J$2,参照!$F$3:$J$5))</f>
        <v>#N/A</v>
      </c>
      <c r="S27" s="20" t="e">
        <f t="shared" si="5"/>
        <v>#N/A</v>
      </c>
      <c r="T27" s="21" t="e">
        <f>_xlfn.XLOOKUP(M27,参照!$F$2:$J$2,参照!$F$6:$J$6)</f>
        <v>#N/A</v>
      </c>
      <c r="U27" s="20" t="e">
        <f t="shared" si="3"/>
        <v>#N/A</v>
      </c>
      <c r="V27" s="19"/>
      <c r="W27" s="20" t="e">
        <f t="shared" si="6"/>
        <v>#N/A</v>
      </c>
      <c r="X27" s="22"/>
    </row>
    <row r="28" spans="1:24" ht="39" customHeight="1" x14ac:dyDescent="0.15">
      <c r="A28" s="17">
        <v>2</v>
      </c>
      <c r="B28" s="17">
        <v>5</v>
      </c>
      <c r="C28" s="17"/>
      <c r="D28" s="17"/>
      <c r="E28" s="17"/>
      <c r="F28" s="17"/>
      <c r="G28" s="17"/>
      <c r="H28" s="17"/>
      <c r="I28" s="17"/>
      <c r="J28" s="17"/>
      <c r="K28" s="17"/>
      <c r="L28" s="18"/>
      <c r="M28" s="18"/>
      <c r="N28" s="19"/>
      <c r="O28" s="19"/>
      <c r="P28" s="20">
        <f t="shared" si="4"/>
        <v>0</v>
      </c>
      <c r="Q28" s="19"/>
      <c r="R28" s="20" t="e" cm="1">
        <f t="array" ref="R28">_xlfn.XLOOKUP(L28,参照!$E$3:$E$5,_xlfn.XLOOKUP(M28,参照!$F$2:$J$2,参照!$F$3:$J$5))</f>
        <v>#N/A</v>
      </c>
      <c r="S28" s="20" t="e">
        <f t="shared" si="5"/>
        <v>#N/A</v>
      </c>
      <c r="T28" s="21" t="e">
        <f>_xlfn.XLOOKUP(M28,参照!$F$2:$J$2,参照!$F$6:$J$6)</f>
        <v>#N/A</v>
      </c>
      <c r="U28" s="20" t="e">
        <f t="shared" si="3"/>
        <v>#N/A</v>
      </c>
      <c r="V28" s="19"/>
      <c r="W28" s="20" t="e">
        <f t="shared" si="6"/>
        <v>#N/A</v>
      </c>
      <c r="X28" s="22"/>
    </row>
    <row r="29" spans="1:24" s="24" customFormat="1" ht="16.5" x14ac:dyDescent="0.15">
      <c r="A29" s="24" t="s">
        <v>36</v>
      </c>
      <c r="O29" s="25"/>
    </row>
    <row r="30" spans="1:24" s="24" customFormat="1" ht="16.5" x14ac:dyDescent="0.15">
      <c r="A30" s="24" t="s">
        <v>30</v>
      </c>
      <c r="O30" s="25"/>
    </row>
    <row r="31" spans="1:24" s="24" customFormat="1" ht="16.5" x14ac:dyDescent="0.15">
      <c r="A31" s="24" t="s">
        <v>31</v>
      </c>
      <c r="O31" s="25"/>
    </row>
    <row r="32" spans="1:24" s="24" customFormat="1" ht="16.5" x14ac:dyDescent="0.15">
      <c r="A32" s="24" t="s">
        <v>33</v>
      </c>
      <c r="O32" s="25"/>
    </row>
    <row r="33" spans="1:15" s="24" customFormat="1" ht="16.5" x14ac:dyDescent="0.15">
      <c r="A33" s="24" t="s">
        <v>32</v>
      </c>
      <c r="O33" s="25"/>
    </row>
  </sheetData>
  <sheetProtection sheet="1" objects="1" scenarios="1"/>
  <mergeCells count="16">
    <mergeCell ref="M5:M8"/>
    <mergeCell ref="A2:X2"/>
    <mergeCell ref="W5:W8"/>
    <mergeCell ref="X5:X8"/>
    <mergeCell ref="P7:P8"/>
    <mergeCell ref="Q7:Q8"/>
    <mergeCell ref="R7:R8"/>
    <mergeCell ref="S6:S8"/>
    <mergeCell ref="T6:T8"/>
    <mergeCell ref="U6:U8"/>
    <mergeCell ref="V6:V8"/>
    <mergeCell ref="C5:C8"/>
    <mergeCell ref="K5:K8"/>
    <mergeCell ref="D5:J8"/>
    <mergeCell ref="A5:B8"/>
    <mergeCell ref="L5:L8"/>
  </mergeCells>
  <phoneticPr fontId="1"/>
  <pageMargins left="0.70866141732283472" right="0.70866141732283472" top="0.39370078740157483" bottom="0.39370078740157483" header="0.31496062992125984" footer="0.31496062992125984"/>
  <pageSetup paperSize="9" scale="48"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17A25C74-F2BE-45B5-A8F7-A3E54FA2CDDC}">
          <x14:formula1>
            <xm:f>参照!$A$2:$A$4</xm:f>
          </x14:formula1>
          <xm:sqref>L9:L28</xm:sqref>
        </x14:dataValidation>
        <x14:dataValidation type="list" allowBlank="1" showInputMessage="1" showErrorMessage="1" xr:uid="{5874DA3F-C0AF-41B1-BC09-21F62D0450B4}">
          <x14:formula1>
            <xm:f>参照!$B$2:$B$6</xm:f>
          </x14:formula1>
          <xm:sqref>M9:M28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262C5-AF5C-4AC8-88BA-B0D47CDEE7DF}">
  <dimension ref="A1:J6"/>
  <sheetViews>
    <sheetView topLeftCell="D1" workbookViewId="0">
      <selection activeCell="H4" sqref="H4"/>
    </sheetView>
  </sheetViews>
  <sheetFormatPr defaultRowHeight="18.75" x14ac:dyDescent="0.4"/>
  <cols>
    <col min="1" max="1" width="22" bestFit="1" customWidth="1"/>
    <col min="2" max="2" width="24.75" bestFit="1" customWidth="1"/>
    <col min="3" max="4" width="13.375" customWidth="1"/>
    <col min="5" max="5" width="22" bestFit="1" customWidth="1"/>
    <col min="6" max="10" width="12.125" customWidth="1"/>
  </cols>
  <sheetData>
    <row r="1" spans="1:10" x14ac:dyDescent="0.4">
      <c r="A1" s="1" t="s">
        <v>19</v>
      </c>
      <c r="B1" s="1" t="s">
        <v>0</v>
      </c>
      <c r="C1" s="1"/>
      <c r="D1" s="1"/>
      <c r="E1" s="45" t="s">
        <v>26</v>
      </c>
      <c r="F1" s="45"/>
      <c r="G1" s="45"/>
      <c r="H1" s="45"/>
      <c r="I1" s="45"/>
      <c r="J1" s="45"/>
    </row>
    <row r="2" spans="1:10" x14ac:dyDescent="0.4">
      <c r="A2" t="s">
        <v>7</v>
      </c>
      <c r="B2" t="s">
        <v>20</v>
      </c>
      <c r="D2" s="46" t="s">
        <v>27</v>
      </c>
      <c r="E2" s="3"/>
      <c r="F2" s="3" t="s">
        <v>20</v>
      </c>
      <c r="G2" s="3" t="s">
        <v>21</v>
      </c>
      <c r="H2" s="3" t="s">
        <v>22</v>
      </c>
      <c r="I2" s="3" t="s">
        <v>25</v>
      </c>
      <c r="J2" s="3" t="s">
        <v>23</v>
      </c>
    </row>
    <row r="3" spans="1:10" x14ac:dyDescent="0.4">
      <c r="A3" t="s">
        <v>8</v>
      </c>
      <c r="B3" t="s">
        <v>21</v>
      </c>
      <c r="D3" s="46"/>
      <c r="E3" s="4" t="s">
        <v>7</v>
      </c>
      <c r="F3" s="2">
        <v>388000</v>
      </c>
      <c r="G3" s="2">
        <v>388000</v>
      </c>
      <c r="H3" s="2">
        <v>388000</v>
      </c>
      <c r="I3" s="2">
        <v>3259000</v>
      </c>
      <c r="J3" s="2">
        <v>4866000</v>
      </c>
    </row>
    <row r="4" spans="1:10" x14ac:dyDescent="0.4">
      <c r="A4" t="s">
        <v>9</v>
      </c>
      <c r="B4" t="s">
        <v>22</v>
      </c>
      <c r="D4" s="46"/>
      <c r="E4" s="4" t="s">
        <v>8</v>
      </c>
      <c r="F4" s="2">
        <v>256000</v>
      </c>
      <c r="G4" s="2">
        <v>245000</v>
      </c>
      <c r="H4" s="2">
        <v>245000</v>
      </c>
      <c r="I4" s="2">
        <v>1002000</v>
      </c>
      <c r="J4" s="2">
        <v>1356000</v>
      </c>
    </row>
    <row r="5" spans="1:10" x14ac:dyDescent="0.4">
      <c r="B5" t="s">
        <v>24</v>
      </c>
      <c r="D5" s="46"/>
      <c r="E5" s="4" t="s">
        <v>9</v>
      </c>
      <c r="F5" s="2">
        <v>553000</v>
      </c>
      <c r="G5" s="2">
        <v>542000</v>
      </c>
      <c r="H5" s="2">
        <v>542000</v>
      </c>
      <c r="I5" s="2">
        <v>4059000</v>
      </c>
      <c r="J5" s="2">
        <v>6022000</v>
      </c>
    </row>
    <row r="6" spans="1:10" x14ac:dyDescent="0.4">
      <c r="B6" t="s">
        <v>23</v>
      </c>
      <c r="D6" s="47" t="s">
        <v>28</v>
      </c>
      <c r="E6" s="47"/>
      <c r="F6" s="5">
        <v>0.25</v>
      </c>
      <c r="G6" s="5">
        <v>0.25</v>
      </c>
      <c r="H6" s="5">
        <v>0.25</v>
      </c>
      <c r="I6" s="5">
        <v>0.16666666666666666</v>
      </c>
      <c r="J6" s="5">
        <v>0.16666666666666666</v>
      </c>
    </row>
  </sheetData>
  <sheetProtection algorithmName="SHA-512" hashValue="4k84rFRCGuiNky3ZcqilcA7m54/2RsphZZwj/f8Mr83wJ6CdjalpZxdgbVMFol1QShl711+aAMDuGIwgp11ZDg==" saltValue="MQYxIRemdwPyqzOjZHNttQ==" spinCount="100000" sheet="1" objects="1" scenarios="1"/>
  <mergeCells count="3">
    <mergeCell ref="E1:J1"/>
    <mergeCell ref="D2:D5"/>
    <mergeCell ref="D6:E6"/>
  </mergeCell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入力シート</vt:lpstr>
      <vt:lpstr>参照</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横山　哲也</dc:creator>
  <cp:lastModifiedBy>横山　哲也</cp:lastModifiedBy>
  <cp:lastPrinted>2024-11-08T11:14:04Z</cp:lastPrinted>
  <dcterms:created xsi:type="dcterms:W3CDTF">2024-10-30T04:59:02Z</dcterms:created>
  <dcterms:modified xsi:type="dcterms:W3CDTF">2024-12-06T01:30:06Z</dcterms:modified>
</cp:coreProperties>
</file>