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BE10B146-278B-4DC5-B4A0-B67E799EB79A}" xr6:coauthVersionLast="47" xr6:coauthVersionMax="47" xr10:uidLastSave="{00000000-0000-0000-0000-000000000000}"/>
  <bookViews>
    <workbookView xWindow="28680" yWindow="-120" windowWidth="38640" windowHeight="21240" tabRatio="880"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8" l="1"/>
  <c r="F15" i="18"/>
  <c r="E78" i="19"/>
  <c r="F16" i="18"/>
  <c r="F18" i="18"/>
  <c r="F19" i="18"/>
  <c r="F20" i="18"/>
  <c r="F28" i="18" s="1"/>
  <c r="F21" i="18"/>
  <c r="F22" i="18"/>
  <c r="F23" i="18"/>
  <c r="F24" i="18"/>
  <c r="F25" i="18"/>
  <c r="F26" i="18"/>
  <c r="D24" i="18"/>
  <c r="E24" i="18" s="1"/>
  <c r="E61" i="19"/>
  <c r="E60" i="19"/>
  <c r="E59" i="19"/>
  <c r="E58" i="19"/>
  <c r="E61" i="13"/>
  <c r="D24" i="2" s="1"/>
  <c r="E24" i="2" s="1"/>
  <c r="E60" i="4"/>
  <c r="D26" i="2"/>
  <c r="E60" i="13"/>
  <c r="E59" i="13"/>
  <c r="E58" i="13"/>
  <c r="E60" i="14"/>
  <c r="E59" i="14"/>
  <c r="E58" i="14"/>
  <c r="E61" i="14" s="1"/>
  <c r="E61" i="15"/>
  <c r="E60" i="15"/>
  <c r="E59" i="15"/>
  <c r="E58" i="15"/>
  <c r="E60" i="16"/>
  <c r="E59" i="16"/>
  <c r="E58" i="16"/>
  <c r="E61" i="16" s="1"/>
  <c r="E61" i="17"/>
  <c r="E60" i="17"/>
  <c r="E59" i="17"/>
  <c r="E58" i="17"/>
  <c r="E59" i="4"/>
  <c r="E58" i="4"/>
  <c r="E61" i="4" s="1"/>
  <c r="E65" i="4" l="1"/>
  <c r="E64" i="4"/>
  <c r="E63" i="4"/>
  <c r="E66" i="4" s="1"/>
  <c r="E75" i="14"/>
  <c r="E75" i="15"/>
  <c r="E75" i="16"/>
  <c r="E75" i="17"/>
  <c r="E75" i="13"/>
  <c r="E71" i="14"/>
  <c r="E70" i="14"/>
  <c r="E71" i="15"/>
  <c r="E70" i="15"/>
  <c r="E71" i="16"/>
  <c r="E70" i="16"/>
  <c r="E71" i="17"/>
  <c r="E70" i="17"/>
  <c r="E71" i="13"/>
  <c r="E70" i="13"/>
  <c r="E71" i="4"/>
  <c r="E70" i="4"/>
  <c r="E65" i="14"/>
  <c r="E66" i="14" s="1"/>
  <c r="E64" i="14"/>
  <c r="E63" i="14"/>
  <c r="E65" i="15"/>
  <c r="E64" i="15"/>
  <c r="E63" i="15"/>
  <c r="E66" i="15" s="1"/>
  <c r="E65" i="16"/>
  <c r="E64" i="16"/>
  <c r="E63" i="16"/>
  <c r="E66" i="17"/>
  <c r="E65" i="17"/>
  <c r="E64" i="17"/>
  <c r="E63" i="17"/>
  <c r="E65" i="19"/>
  <c r="E64" i="19"/>
  <c r="E63" i="19"/>
  <c r="E66" i="19" s="1"/>
  <c r="D25" i="18" s="1"/>
  <c r="E66" i="13"/>
  <c r="E65" i="13"/>
  <c r="E64" i="13"/>
  <c r="E63" i="13"/>
  <c r="E66" i="16" l="1"/>
  <c r="D25" i="2"/>
  <c r="E25" i="2" s="1"/>
  <c r="E45" i="2"/>
  <c r="F28" i="2"/>
  <c r="E19" i="4"/>
  <c r="E23" i="4"/>
  <c r="E28" i="4"/>
  <c r="E33" i="4"/>
  <c r="E75" i="4"/>
  <c r="E76" i="4"/>
  <c r="E77" i="4" s="1"/>
  <c r="E75" i="19" l="1"/>
  <c r="E71" i="19"/>
  <c r="E70" i="19"/>
  <c r="E69" i="19"/>
  <c r="E55" i="19"/>
  <c r="E54" i="19"/>
  <c r="E53" i="19"/>
  <c r="E50" i="19"/>
  <c r="E49" i="19"/>
  <c r="E48" i="19"/>
  <c r="E45" i="19"/>
  <c r="E44" i="19"/>
  <c r="E43" i="19"/>
  <c r="E40" i="19"/>
  <c r="E39" i="19"/>
  <c r="E38" i="19"/>
  <c r="E41" i="19" s="1"/>
  <c r="D20" i="18" s="1"/>
  <c r="E20" i="18" s="1"/>
  <c r="E35" i="19"/>
  <c r="E34" i="19"/>
  <c r="E33" i="19"/>
  <c r="E30" i="19"/>
  <c r="E29" i="19"/>
  <c r="E28" i="19"/>
  <c r="E25" i="19"/>
  <c r="E24" i="19"/>
  <c r="E23" i="19"/>
  <c r="E20" i="19"/>
  <c r="E19" i="19"/>
  <c r="E18" i="19"/>
  <c r="E14" i="19"/>
  <c r="E13" i="19"/>
  <c r="E12" i="19"/>
  <c r="E15" i="19" s="1"/>
  <c r="E44" i="18"/>
  <c r="F44" i="18" s="1"/>
  <c r="H28" i="18"/>
  <c r="E76" i="17"/>
  <c r="E77" i="17" s="1"/>
  <c r="E69" i="17"/>
  <c r="E72" i="17" s="1"/>
  <c r="E73" i="17" s="1"/>
  <c r="E55" i="17"/>
  <c r="E54" i="17"/>
  <c r="E53" i="17"/>
  <c r="E50" i="17"/>
  <c r="E49" i="17"/>
  <c r="E48" i="17"/>
  <c r="E45" i="17"/>
  <c r="E44" i="17"/>
  <c r="E43" i="17"/>
  <c r="E46" i="17" s="1"/>
  <c r="E40" i="17"/>
  <c r="E39" i="17"/>
  <c r="E38" i="17"/>
  <c r="E35" i="17"/>
  <c r="E34" i="17"/>
  <c r="E33" i="17"/>
  <c r="E36" i="17" s="1"/>
  <c r="E30" i="17"/>
  <c r="E29" i="17"/>
  <c r="E28" i="17"/>
  <c r="E25" i="17"/>
  <c r="E24" i="17"/>
  <c r="E23" i="17"/>
  <c r="E20" i="17"/>
  <c r="E19" i="17"/>
  <c r="E18" i="17"/>
  <c r="E14" i="17"/>
  <c r="E13" i="17"/>
  <c r="E12" i="17"/>
  <c r="E76" i="16"/>
  <c r="E77" i="16" s="1"/>
  <c r="E69" i="16"/>
  <c r="E72" i="16" s="1"/>
  <c r="E73" i="16" s="1"/>
  <c r="E55" i="16"/>
  <c r="E54" i="16"/>
  <c r="E53" i="16"/>
  <c r="E56" i="16" s="1"/>
  <c r="E50" i="16"/>
  <c r="E49" i="16"/>
  <c r="E48" i="16"/>
  <c r="E45" i="16"/>
  <c r="E44" i="16"/>
  <c r="E43" i="16"/>
  <c r="E40" i="16"/>
  <c r="E39" i="16"/>
  <c r="E38" i="16"/>
  <c r="E35" i="16"/>
  <c r="E34" i="16"/>
  <c r="E33" i="16"/>
  <c r="E30" i="16"/>
  <c r="E29" i="16"/>
  <c r="E28" i="16"/>
  <c r="E31" i="16" s="1"/>
  <c r="E25" i="16"/>
  <c r="E24" i="16"/>
  <c r="E23" i="16"/>
  <c r="E20" i="16"/>
  <c r="E19" i="16"/>
  <c r="E18" i="16"/>
  <c r="E14" i="16"/>
  <c r="E13" i="16"/>
  <c r="E12" i="16"/>
  <c r="E76" i="15"/>
  <c r="E77" i="15" s="1"/>
  <c r="E69" i="15"/>
  <c r="E72" i="15" s="1"/>
  <c r="E73" i="15" s="1"/>
  <c r="E55" i="15"/>
  <c r="E54" i="15"/>
  <c r="E53" i="15"/>
  <c r="E50" i="15"/>
  <c r="E49" i="15"/>
  <c r="E48" i="15"/>
  <c r="E51" i="15" s="1"/>
  <c r="E45" i="15"/>
  <c r="E44" i="15"/>
  <c r="E43" i="15"/>
  <c r="E40" i="15"/>
  <c r="E39" i="15"/>
  <c r="E38" i="15"/>
  <c r="E35" i="15"/>
  <c r="E34" i="15"/>
  <c r="E33" i="15"/>
  <c r="E30" i="15"/>
  <c r="E29" i="15"/>
  <c r="E28" i="15"/>
  <c r="E25" i="15"/>
  <c r="E24" i="15"/>
  <c r="E23" i="15"/>
  <c r="E26" i="15" s="1"/>
  <c r="E20" i="15"/>
  <c r="E19" i="15"/>
  <c r="E18" i="15"/>
  <c r="E14" i="15"/>
  <c r="E13" i="15"/>
  <c r="E12" i="15"/>
  <c r="E69" i="14"/>
  <c r="E72" i="14" s="1"/>
  <c r="E73" i="14" s="1"/>
  <c r="E55" i="14"/>
  <c r="E54" i="14"/>
  <c r="E53" i="14"/>
  <c r="E56" i="14" s="1"/>
  <c r="E50" i="14"/>
  <c r="E49" i="14"/>
  <c r="E48" i="14"/>
  <c r="E45" i="14"/>
  <c r="E44" i="14"/>
  <c r="E43" i="14"/>
  <c r="E40" i="14"/>
  <c r="E39" i="14"/>
  <c r="E38" i="14"/>
  <c r="E35" i="14"/>
  <c r="E34" i="14"/>
  <c r="E33" i="14"/>
  <c r="E30" i="14"/>
  <c r="E29" i="14"/>
  <c r="E28" i="14"/>
  <c r="E25" i="14"/>
  <c r="E24" i="14"/>
  <c r="E23" i="14"/>
  <c r="E20" i="14"/>
  <c r="E19" i="14"/>
  <c r="E18" i="14"/>
  <c r="E14" i="14"/>
  <c r="E13" i="14"/>
  <c r="E12" i="14"/>
  <c r="E76" i="13"/>
  <c r="E77" i="13" s="1"/>
  <c r="E69" i="13"/>
  <c r="E72" i="13" s="1"/>
  <c r="E73" i="13" s="1"/>
  <c r="E55" i="13"/>
  <c r="E54" i="13"/>
  <c r="E53" i="13"/>
  <c r="E50" i="13"/>
  <c r="E49" i="13"/>
  <c r="E48" i="13"/>
  <c r="E45" i="13"/>
  <c r="E44" i="13"/>
  <c r="E43" i="13"/>
  <c r="E40" i="13"/>
  <c r="E39" i="13"/>
  <c r="E38" i="13"/>
  <c r="E41" i="13" s="1"/>
  <c r="E35" i="13"/>
  <c r="E34" i="13"/>
  <c r="E33" i="13"/>
  <c r="E30" i="13"/>
  <c r="E29" i="13"/>
  <c r="E28" i="13"/>
  <c r="E25" i="13"/>
  <c r="E24" i="13"/>
  <c r="E23" i="13"/>
  <c r="E20" i="13"/>
  <c r="E19" i="13"/>
  <c r="E18" i="13"/>
  <c r="E14" i="13"/>
  <c r="E13" i="13"/>
  <c r="E12" i="13"/>
  <c r="E69" i="4"/>
  <c r="E72" i="4" s="1"/>
  <c r="E72" i="19" l="1"/>
  <c r="E51" i="19"/>
  <c r="D22" i="18" s="1"/>
  <c r="E22" i="18" s="1"/>
  <c r="E51" i="14"/>
  <c r="E26" i="16"/>
  <c r="E56" i="17"/>
  <c r="E41" i="14"/>
  <c r="E31" i="13"/>
  <c r="E36" i="14"/>
  <c r="E51" i="17"/>
  <c r="E46" i="13"/>
  <c r="E56" i="13"/>
  <c r="E46" i="14"/>
  <c r="E21" i="15"/>
  <c r="E36" i="15"/>
  <c r="E41" i="16"/>
  <c r="E31" i="17"/>
  <c r="E31" i="14"/>
  <c r="E67" i="13"/>
  <c r="E21" i="14"/>
  <c r="E46" i="16"/>
  <c r="E36" i="13"/>
  <c r="E26" i="14"/>
  <c r="E41" i="15"/>
  <c r="E56" i="15"/>
  <c r="E51" i="13"/>
  <c r="E36" i="16"/>
  <c r="E67" i="16" s="1"/>
  <c r="E26" i="17"/>
  <c r="E26" i="13"/>
  <c r="E31" i="15"/>
  <c r="E46" i="15"/>
  <c r="E51" i="16"/>
  <c r="E41" i="17"/>
  <c r="E73" i="4"/>
  <c r="E31" i="19"/>
  <c r="D18" i="18" s="1"/>
  <c r="E18" i="18" s="1"/>
  <c r="E36" i="19"/>
  <c r="D19" i="18" s="1"/>
  <c r="E19" i="18" s="1"/>
  <c r="E56" i="19"/>
  <c r="E26" i="19"/>
  <c r="D17" i="18" s="1"/>
  <c r="E17" i="18" s="1"/>
  <c r="E76" i="19"/>
  <c r="E77" i="19" s="1"/>
  <c r="E21" i="19"/>
  <c r="D16" i="18" s="1"/>
  <c r="E16" i="18" s="1"/>
  <c r="E16" i="19"/>
  <c r="D15" i="18" s="1"/>
  <c r="E15" i="18" s="1"/>
  <c r="E46" i="19"/>
  <c r="D21" i="18" s="1"/>
  <c r="E21" i="18" s="1"/>
  <c r="E21" i="17"/>
  <c r="E15" i="17"/>
  <c r="E16" i="17" s="1"/>
  <c r="E21" i="16"/>
  <c r="E15" i="16"/>
  <c r="E16" i="16" s="1"/>
  <c r="E15" i="15"/>
  <c r="E16" i="15" s="1"/>
  <c r="E77" i="14"/>
  <c r="D27" i="2" s="1"/>
  <c r="E15" i="14"/>
  <c r="E16" i="14"/>
  <c r="E76" i="14"/>
  <c r="E21" i="13"/>
  <c r="E15" i="13"/>
  <c r="E25" i="4"/>
  <c r="E24" i="4"/>
  <c r="E20" i="4"/>
  <c r="E18" i="4"/>
  <c r="E14" i="4"/>
  <c r="E13" i="4"/>
  <c r="E12" i="4"/>
  <c r="E25" i="18" l="1"/>
  <c r="D23" i="18"/>
  <c r="E23" i="18" s="1"/>
  <c r="E73" i="19"/>
  <c r="D26" i="18"/>
  <c r="E26" i="18" s="1"/>
  <c r="E67" i="17"/>
  <c r="E67" i="14"/>
  <c r="E67" i="15"/>
  <c r="E78" i="15" s="1"/>
  <c r="E78" i="14"/>
  <c r="E78" i="16"/>
  <c r="E15" i="4"/>
  <c r="D15" i="2" s="1"/>
  <c r="E15" i="2" s="1"/>
  <c r="D27" i="18"/>
  <c r="D28" i="18" s="1"/>
  <c r="E67" i="19"/>
  <c r="E28" i="18"/>
  <c r="E78" i="17"/>
  <c r="E16" i="13"/>
  <c r="E78" i="13" s="1"/>
  <c r="E16" i="4" l="1"/>
  <c r="E54" i="4"/>
  <c r="E49" i="4"/>
  <c r="E44" i="4"/>
  <c r="E39" i="4"/>
  <c r="E34" i="4"/>
  <c r="E29" i="4"/>
  <c r="E45" i="4" l="1"/>
  <c r="E43" i="4"/>
  <c r="E55" i="4"/>
  <c r="E53" i="4"/>
  <c r="E56" i="4" s="1"/>
  <c r="D23" i="2" s="1"/>
  <c r="E23" i="2" s="1"/>
  <c r="E50" i="4"/>
  <c r="E48" i="4"/>
  <c r="E40" i="4"/>
  <c r="E38" i="4"/>
  <c r="E35" i="4"/>
  <c r="E30" i="4"/>
  <c r="E31" i="4" l="1"/>
  <c r="D18" i="2" s="1"/>
  <c r="E18" i="2" s="1"/>
  <c r="E46" i="4"/>
  <c r="D21" i="2" s="1"/>
  <c r="E21" i="2" s="1"/>
  <c r="E36" i="4"/>
  <c r="D19" i="2" s="1"/>
  <c r="E19" i="2" s="1"/>
  <c r="E26" i="2"/>
  <c r="E41" i="4"/>
  <c r="D20" i="2" s="1"/>
  <c r="E20" i="2" s="1"/>
  <c r="E21" i="4"/>
  <c r="E26" i="4"/>
  <c r="D17" i="2" s="1"/>
  <c r="E17" i="2" s="1"/>
  <c r="E51" i="4"/>
  <c r="D22" i="2" s="1"/>
  <c r="E22" i="2" s="1"/>
  <c r="D16" i="2" l="1"/>
  <c r="E16" i="2" s="1"/>
  <c r="E28" i="2" s="1"/>
  <c r="H28" i="2" s="1"/>
  <c r="E67" i="4"/>
  <c r="D28" i="2" l="1"/>
  <c r="F45" i="2" s="1"/>
  <c r="E78" i="4"/>
</calcChain>
</file>

<file path=xl/sharedStrings.xml><?xml version="1.0" encoding="utf-8"?>
<sst xmlns="http://schemas.openxmlformats.org/spreadsheetml/2006/main" count="1779" uniqueCount="155">
  <si>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</si>
  <si>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</si>
  <si>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</si>
  <si>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</si>
  <si>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</si>
  <si>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</si>
  <si>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</si>
  <si>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</si>
  <si>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</si>
  <si>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</si>
  <si>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</si>
  <si>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</si>
  <si>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</si>
  <si>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</si>
  <si>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</si>
  <si>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</si>
  <si>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</si>
  <si>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</si>
  <si>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</si>
  <si>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</si>
  <si>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</si>
  <si>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</si>
  <si>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</si>
  <si>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</si>
  <si>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</si>
  <si>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</si>
  <si>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</si>
  <si>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</si>
  <si>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</si>
  <si>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</si>
  <si>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</si>
  <si>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</si>
  <si>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</si>
  <si>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</si>
  <si>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</si>
  <si>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</si>
  <si>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</si>
  <si>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</si>
  <si>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</si>
  <si>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</si>
  <si>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</si>
  <si>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</si>
  <si>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</si>
  <si>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</si>
  <si>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</si>
  <si>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</si>
  <si>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</si>
  <si>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</si>
  <si>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</si>
  <si>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</si>
  <si>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</si>
  <si>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</si>
  <si>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</si>
  <si>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</si>
  <si>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</si>
  <si>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</si>
  <si>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</si>
  <si>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</si>
  <si>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</si>
  <si>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</si>
  <si>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</si>
  <si>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</si>
  <si>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</si>
  <si>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</si>
  <si>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</si>
  <si>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</si>
  <si>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</si>
  <si>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</si>
  <si>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</si>
  <si>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</si>
  <si>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</si>
  <si>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</si>
  <si>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</si>
  <si>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</si>
  <si>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</si>
  <si>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</si>
  <si>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</si>
  <si>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</si>
  <si>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</si>
  <si>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</si>
  <si>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</si>
  <si>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</si>
  <si>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</si>
  <si>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</si>
  <si>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</si>
  <si>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</si>
  <si>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</si>
  <si>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</si>
  <si>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</si>
  <si>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</si>
  <si>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</si>
  <si>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</si>
  <si>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</si>
  <si>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</si>
  <si>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</si>
  <si>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</si>
  <si>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</si>
  <si>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</si>
  <si>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</si>
  <si>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</si>
  <si>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</si>
  <si>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</si>
  <si>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</si>
  <si>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</si>
  <si>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</si>
  <si>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</si>
  <si>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</si>
  <si>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</si>
  <si>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</si>
  <si>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</si>
  <si>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</si>
  <si>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</si>
  <si>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</si>
  <si>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</si>
  <si>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</si>
  <si>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</si>
  <si>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</si>
  <si>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</si>
  <si>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</si>
  <si>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</si>
  <si>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</si>
  <si>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</si>
  <si>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</si>
  <si>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</si>
  <si>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</si>
  <si>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</si>
  <si>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</si>
  <si>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</si>
  <si>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</si>
  <si>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</si>
  <si>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</si>
  <si>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</si>
  <si>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</si>
  <si>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</si>
  <si>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</si>
  <si>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</si>
  <si>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</si>
  <si>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</si>
  <si>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設備購入費</t>
    <rPh sb="0" eb="2">
      <t>セツビ</t>
    </rPh>
    <rPh sb="2" eb="4">
      <t>コウニュウ</t>
    </rPh>
    <rPh sb="4" eb="5">
      <t>ヒ</t>
    </rPh>
    <phoneticPr fontId="3"/>
  </si>
  <si>
    <t>参加補助事業者名：</t>
    <rPh sb="0" eb="2">
      <t>サンカ</t>
    </rPh>
    <rPh sb="7" eb="8">
      <t>メイ</t>
    </rPh>
    <phoneticPr fontId="3"/>
  </si>
  <si>
    <t>エラーチェック</t>
    <phoneticPr fontId="3"/>
  </si>
  <si>
    <t>⑨</t>
    <phoneticPr fontId="3"/>
  </si>
  <si>
    <t>リースレンタル費</t>
    <rPh sb="7" eb="8">
      <t>ヒ</t>
    </rPh>
    <phoneticPr fontId="3"/>
  </si>
  <si>
    <t>リースレンタル費</t>
    <rPh sb="7" eb="8">
      <t>ヒ</t>
    </rPh>
    <phoneticPr fontId="3"/>
  </si>
  <si>
    <t>リースレンタル費小計</t>
    <rPh sb="7" eb="8">
      <t>ヒ</t>
    </rPh>
    <rPh sb="8" eb="10">
      <t>ショウケイ</t>
    </rPh>
    <phoneticPr fontId="2"/>
  </si>
  <si>
    <t>⑩</t>
    <phoneticPr fontId="2"/>
  </si>
  <si>
    <t>⑩</t>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</si>
  <si>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</si>
  <si>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</si>
  <si>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リースレンタル費</t>
    <rPh sb="7" eb="8">
      <t>ヒ</t>
    </rPh>
    <phoneticPr fontId="2"/>
  </si>
  <si>
    <t>⑨</t>
    <phoneticPr fontId="2"/>
  </si>
  <si>
    <t>○○機械</t>
    <rPh sb="2" eb="4">
      <t>キカイ</t>
    </rPh>
    <phoneticPr fontId="2"/>
  </si>
  <si>
    <t>（様式2・別紙）カテゴリc</t>
    <rPh sb="1" eb="3">
      <t>ヨウシキ</t>
    </rPh>
    <rPh sb="5" eb="7">
      <t>ベッシ</t>
    </rPh>
    <phoneticPr fontId="3"/>
  </si>
  <si>
    <t>令和6年度「洋上風力発電人材育成事業費補助金」</t>
    <phoneticPr fontId="3"/>
  </si>
  <si>
    <t>https://www.meti.go.jp/information_2/downloadfiles/R6kenpo.pdf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</si>
</sst>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3">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38" fontId="11" fillId="0" borderId="20" xfId="1" applyFont="1" applyBorder="1" applyAlignment="1">
      <alignment horizontal="justify" vertical="center" wrapText="1"/>
    </xf>
    <xf numFmtId="0" fontId="11" fillId="0" borderId="11" xfId="4" applyFont="1" applyBorder="1">
      <alignment vertical="center"/>
    </xf>
    <xf numFmtId="0" fontId="11" fillId="0" borderId="14" xfId="4" applyFont="1" applyBorder="1">
      <alignment vertical="center"/>
    </xf>
    <xf numFmtId="0" fontId="7" fillId="0" borderId="0" xfId="5" applyFill="1" applyAlignment="1">
      <alignment horizontal="left" vertical="top"/>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30442</xdr:colOff>
      <xdr:row>40</xdr:row>
      <xdr:rowOff>140145</xdr:rowOff>
    </xdr:from>
    <xdr:to>
      <xdr:col>4</xdr:col>
      <xdr:colOff>1519409</xdr:colOff>
      <xdr:row>43</xdr:row>
      <xdr:rowOff>134513</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3849967" y="6655245"/>
          <a:ext cx="1488967" cy="4515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25</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2</xdr:col>
      <xdr:colOff>1001532</xdr:colOff>
      <xdr:row>12</xdr:row>
      <xdr:rowOff>145860</xdr:rowOff>
    </xdr:from>
    <xdr:to>
      <xdr:col>4</xdr:col>
      <xdr:colOff>1491528</xdr:colOff>
      <xdr:row>28</xdr:row>
      <xdr:rowOff>10688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77882" y="1974660"/>
          <a:ext cx="3033171" cy="26270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28537</xdr:colOff>
      <xdr:row>13</xdr:row>
      <xdr:rowOff>10605</xdr:rowOff>
    </xdr:from>
    <xdr:to>
      <xdr:col>7</xdr:col>
      <xdr:colOff>10641</xdr:colOff>
      <xdr:row>28</xdr:row>
      <xdr:rowOff>25928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81587" y="1991805"/>
          <a:ext cx="2887229" cy="26251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40</xdr:row>
      <xdr:rowOff>27749</xdr:rowOff>
    </xdr:from>
    <xdr:to>
      <xdr:col>11</xdr:col>
      <xdr:colOff>668524</xdr:colOff>
      <xdr:row>43</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38</xdr:row>
      <xdr:rowOff>121258</xdr:rowOff>
    </xdr:from>
    <xdr:to>
      <xdr:col>7</xdr:col>
      <xdr:colOff>408131</xdr:colOff>
      <xdr:row>40</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46</xdr:row>
      <xdr:rowOff>1715</xdr:rowOff>
    </xdr:from>
    <xdr:to>
      <xdr:col>7</xdr:col>
      <xdr:colOff>30685</xdr:colOff>
      <xdr:row>58</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45</xdr:row>
      <xdr:rowOff>89898</xdr:rowOff>
    </xdr:from>
    <xdr:to>
      <xdr:col>11</xdr:col>
      <xdr:colOff>668524</xdr:colOff>
      <xdr:row>48</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44</xdr:row>
      <xdr:rowOff>31007</xdr:rowOff>
    </xdr:from>
    <xdr:to>
      <xdr:col>1</xdr:col>
      <xdr:colOff>187151</xdr:colOff>
      <xdr:row>46</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39</xdr:row>
      <xdr:rowOff>128878</xdr:rowOff>
    </xdr:from>
    <xdr:to>
      <xdr:col>4</xdr:col>
      <xdr:colOff>278591</xdr:colOff>
      <xdr:row>41</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44</xdr:row>
      <xdr:rowOff>38627</xdr:rowOff>
    </xdr:from>
    <xdr:to>
      <xdr:col>7</xdr:col>
      <xdr:colOff>385271</xdr:colOff>
      <xdr:row>46</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64</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65</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73</xdr:row>
      <xdr:rowOff>7621</xdr:rowOff>
    </xdr:from>
    <xdr:to>
      <xdr:col>14</xdr:col>
      <xdr:colOff>9842</xdr:colOff>
      <xdr:row>74</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71</xdr:row>
      <xdr:rowOff>44396</xdr:rowOff>
    </xdr:from>
    <xdr:to>
      <xdr:col>0</xdr:col>
      <xdr:colOff>739471</xdr:colOff>
      <xdr:row>73</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72</xdr:row>
      <xdr:rowOff>11927</xdr:rowOff>
    </xdr:from>
    <xdr:to>
      <xdr:col>20</xdr:col>
      <xdr:colOff>138936</xdr:colOff>
      <xdr:row>76</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71</xdr:row>
      <xdr:rowOff>57647</xdr:rowOff>
    </xdr:from>
    <xdr:to>
      <xdr:col>14</xdr:col>
      <xdr:colOff>327991</xdr:colOff>
      <xdr:row>73</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60"/>
  <sheetViews>
    <sheetView showGridLines="0" tabSelected="1" zoomScaleNormal="100" workbookViewId="0"/>
  </sheetViews>
  <sheetFormatPr defaultRowHeight="12" x14ac:dyDescent="0.3"/>
  <cols>
    <col min="1" max="1" width="15.81640625" style="1" customWidth="1"/>
    <col min="2" max="2" width="2.54296875" style="1" bestFit="1" customWidth="1"/>
    <col min="3" max="3" width="18.26953125" style="1" customWidth="1"/>
    <col min="4" max="6" width="20.08984375" style="1" customWidth="1"/>
    <col min="7" max="7" width="18" style="1" customWidth="1"/>
    <col min="8" max="8" width="10.81640625" style="1" bestFit="1" customWidth="1"/>
    <col min="9" max="254" width="8.7265625" style="1"/>
    <col min="255" max="255" width="7.453125" style="1" customWidth="1"/>
    <col min="256" max="256" width="2.54296875" style="1" bestFit="1" customWidth="1"/>
    <col min="257" max="258" width="13.26953125" style="1" customWidth="1"/>
    <col min="259" max="259" width="2.453125" style="1" customWidth="1"/>
    <col min="260" max="260" width="11.26953125" style="1" customWidth="1"/>
    <col min="261" max="261" width="18.36328125" style="1" customWidth="1"/>
    <col min="262" max="262" width="11.26953125" style="1" customWidth="1"/>
    <col min="263" max="510" width="8.7265625" style="1"/>
    <col min="511" max="511" width="7.453125" style="1" customWidth="1"/>
    <col min="512" max="512" width="2.54296875" style="1" bestFit="1" customWidth="1"/>
    <col min="513" max="514" width="13.26953125" style="1" customWidth="1"/>
    <col min="515" max="515" width="2.453125" style="1" customWidth="1"/>
    <col min="516" max="516" width="11.26953125" style="1" customWidth="1"/>
    <col min="517" max="517" width="18.36328125" style="1" customWidth="1"/>
    <col min="518" max="518" width="11.26953125" style="1" customWidth="1"/>
    <col min="519" max="766" width="8.7265625" style="1"/>
    <col min="767" max="767" width="7.453125" style="1" customWidth="1"/>
    <col min="768" max="768" width="2.54296875" style="1" bestFit="1" customWidth="1"/>
    <col min="769" max="770" width="13.26953125" style="1" customWidth="1"/>
    <col min="771" max="771" width="2.453125" style="1" customWidth="1"/>
    <col min="772" max="772" width="11.26953125" style="1" customWidth="1"/>
    <col min="773" max="773" width="18.36328125" style="1" customWidth="1"/>
    <col min="774" max="774" width="11.26953125" style="1" customWidth="1"/>
    <col min="775" max="1022" width="8.7265625" style="1"/>
    <col min="1023" max="1023" width="7.453125" style="1" customWidth="1"/>
    <col min="1024" max="1024" width="2.54296875" style="1" bestFit="1" customWidth="1"/>
    <col min="1025" max="1026" width="13.26953125" style="1" customWidth="1"/>
    <col min="1027" max="1027" width="2.453125" style="1" customWidth="1"/>
    <col min="1028" max="1028" width="11.26953125" style="1" customWidth="1"/>
    <col min="1029" max="1029" width="18.36328125" style="1" customWidth="1"/>
    <col min="1030" max="1030" width="11.26953125" style="1" customWidth="1"/>
    <col min="1031" max="1278" width="8.7265625" style="1"/>
    <col min="1279" max="1279" width="7.453125" style="1" customWidth="1"/>
    <col min="1280" max="1280" width="2.54296875" style="1" bestFit="1" customWidth="1"/>
    <col min="1281" max="1282" width="13.26953125" style="1" customWidth="1"/>
    <col min="1283" max="1283" width="2.453125" style="1" customWidth="1"/>
    <col min="1284" max="1284" width="11.26953125" style="1" customWidth="1"/>
    <col min="1285" max="1285" width="18.36328125" style="1" customWidth="1"/>
    <col min="1286" max="1286" width="11.26953125" style="1" customWidth="1"/>
    <col min="1287" max="1534" width="8.7265625" style="1"/>
    <col min="1535" max="1535" width="7.453125" style="1" customWidth="1"/>
    <col min="1536" max="1536" width="2.54296875" style="1" bestFit="1" customWidth="1"/>
    <col min="1537" max="1538" width="13.26953125" style="1" customWidth="1"/>
    <col min="1539" max="1539" width="2.453125" style="1" customWidth="1"/>
    <col min="1540" max="1540" width="11.26953125" style="1" customWidth="1"/>
    <col min="1541" max="1541" width="18.36328125" style="1" customWidth="1"/>
    <col min="1542" max="1542" width="11.26953125" style="1" customWidth="1"/>
    <col min="1543" max="1790" width="8.7265625" style="1"/>
    <col min="1791" max="1791" width="7.453125" style="1" customWidth="1"/>
    <col min="1792" max="1792" width="2.54296875" style="1" bestFit="1" customWidth="1"/>
    <col min="1793" max="1794" width="13.26953125" style="1" customWidth="1"/>
    <col min="1795" max="1795" width="2.453125" style="1" customWidth="1"/>
    <col min="1796" max="1796" width="11.26953125" style="1" customWidth="1"/>
    <col min="1797" max="1797" width="18.36328125" style="1" customWidth="1"/>
    <col min="1798" max="1798" width="11.26953125" style="1" customWidth="1"/>
    <col min="1799" max="2046" width="8.7265625" style="1"/>
    <col min="2047" max="2047" width="7.453125" style="1" customWidth="1"/>
    <col min="2048" max="2048" width="2.54296875" style="1" bestFit="1" customWidth="1"/>
    <col min="2049" max="2050" width="13.26953125" style="1" customWidth="1"/>
    <col min="2051" max="2051" width="2.453125" style="1" customWidth="1"/>
    <col min="2052" max="2052" width="11.26953125" style="1" customWidth="1"/>
    <col min="2053" max="2053" width="18.36328125" style="1" customWidth="1"/>
    <col min="2054" max="2054" width="11.26953125" style="1" customWidth="1"/>
    <col min="2055" max="2302" width="8.7265625" style="1"/>
    <col min="2303" max="2303" width="7.453125" style="1" customWidth="1"/>
    <col min="2304" max="2304" width="2.54296875" style="1" bestFit="1" customWidth="1"/>
    <col min="2305" max="2306" width="13.26953125" style="1" customWidth="1"/>
    <col min="2307" max="2307" width="2.453125" style="1" customWidth="1"/>
    <col min="2308" max="2308" width="11.26953125" style="1" customWidth="1"/>
    <col min="2309" max="2309" width="18.36328125" style="1" customWidth="1"/>
    <col min="2310" max="2310" width="11.26953125" style="1" customWidth="1"/>
    <col min="2311" max="2558" width="8.7265625" style="1"/>
    <col min="2559" max="2559" width="7.453125" style="1" customWidth="1"/>
    <col min="2560" max="2560" width="2.54296875" style="1" bestFit="1" customWidth="1"/>
    <col min="2561" max="2562" width="13.26953125" style="1" customWidth="1"/>
    <col min="2563" max="2563" width="2.453125" style="1" customWidth="1"/>
    <col min="2564" max="2564" width="11.26953125" style="1" customWidth="1"/>
    <col min="2565" max="2565" width="18.36328125" style="1" customWidth="1"/>
    <col min="2566" max="2566" width="11.26953125" style="1" customWidth="1"/>
    <col min="2567" max="2814" width="8.7265625" style="1"/>
    <col min="2815" max="2815" width="7.453125" style="1" customWidth="1"/>
    <col min="2816" max="2816" width="2.54296875" style="1" bestFit="1" customWidth="1"/>
    <col min="2817" max="2818" width="13.26953125" style="1" customWidth="1"/>
    <col min="2819" max="2819" width="2.453125" style="1" customWidth="1"/>
    <col min="2820" max="2820" width="11.26953125" style="1" customWidth="1"/>
    <col min="2821" max="2821" width="18.36328125" style="1" customWidth="1"/>
    <col min="2822" max="2822" width="11.26953125" style="1" customWidth="1"/>
    <col min="2823" max="3070" width="8.7265625" style="1"/>
    <col min="3071" max="3071" width="7.453125" style="1" customWidth="1"/>
    <col min="3072" max="3072" width="2.54296875" style="1" bestFit="1" customWidth="1"/>
    <col min="3073" max="3074" width="13.26953125" style="1" customWidth="1"/>
    <col min="3075" max="3075" width="2.453125" style="1" customWidth="1"/>
    <col min="3076" max="3076" width="11.26953125" style="1" customWidth="1"/>
    <col min="3077" max="3077" width="18.36328125" style="1" customWidth="1"/>
    <col min="3078" max="3078" width="11.26953125" style="1" customWidth="1"/>
    <col min="3079" max="3326" width="8.7265625" style="1"/>
    <col min="3327" max="3327" width="7.453125" style="1" customWidth="1"/>
    <col min="3328" max="3328" width="2.54296875" style="1" bestFit="1" customWidth="1"/>
    <col min="3329" max="3330" width="13.26953125" style="1" customWidth="1"/>
    <col min="3331" max="3331" width="2.453125" style="1" customWidth="1"/>
    <col min="3332" max="3332" width="11.26953125" style="1" customWidth="1"/>
    <col min="3333" max="3333" width="18.36328125" style="1" customWidth="1"/>
    <col min="3334" max="3334" width="11.26953125" style="1" customWidth="1"/>
    <col min="3335" max="3582" width="8.7265625" style="1"/>
    <col min="3583" max="3583" width="7.453125" style="1" customWidth="1"/>
    <col min="3584" max="3584" width="2.54296875" style="1" bestFit="1" customWidth="1"/>
    <col min="3585" max="3586" width="13.26953125" style="1" customWidth="1"/>
    <col min="3587" max="3587" width="2.453125" style="1" customWidth="1"/>
    <col min="3588" max="3588" width="11.26953125" style="1" customWidth="1"/>
    <col min="3589" max="3589" width="18.36328125" style="1" customWidth="1"/>
    <col min="3590" max="3590" width="11.26953125" style="1" customWidth="1"/>
    <col min="3591" max="3838" width="8.7265625" style="1"/>
    <col min="3839" max="3839" width="7.453125" style="1" customWidth="1"/>
    <col min="3840" max="3840" width="2.54296875" style="1" bestFit="1" customWidth="1"/>
    <col min="3841" max="3842" width="13.26953125" style="1" customWidth="1"/>
    <col min="3843" max="3843" width="2.453125" style="1" customWidth="1"/>
    <col min="3844" max="3844" width="11.26953125" style="1" customWidth="1"/>
    <col min="3845" max="3845" width="18.36328125" style="1" customWidth="1"/>
    <col min="3846" max="3846" width="11.26953125" style="1" customWidth="1"/>
    <col min="3847" max="4094" width="8.7265625" style="1"/>
    <col min="4095" max="4095" width="7.453125" style="1" customWidth="1"/>
    <col min="4096" max="4096" width="2.54296875" style="1" bestFit="1" customWidth="1"/>
    <col min="4097" max="4098" width="13.26953125" style="1" customWidth="1"/>
    <col min="4099" max="4099" width="2.453125" style="1" customWidth="1"/>
    <col min="4100" max="4100" width="11.26953125" style="1" customWidth="1"/>
    <col min="4101" max="4101" width="18.36328125" style="1" customWidth="1"/>
    <col min="4102" max="4102" width="11.26953125" style="1" customWidth="1"/>
    <col min="4103" max="4350" width="8.7265625" style="1"/>
    <col min="4351" max="4351" width="7.453125" style="1" customWidth="1"/>
    <col min="4352" max="4352" width="2.54296875" style="1" bestFit="1" customWidth="1"/>
    <col min="4353" max="4354" width="13.26953125" style="1" customWidth="1"/>
    <col min="4355" max="4355" width="2.453125" style="1" customWidth="1"/>
    <col min="4356" max="4356" width="11.26953125" style="1" customWidth="1"/>
    <col min="4357" max="4357" width="18.36328125" style="1" customWidth="1"/>
    <col min="4358" max="4358" width="11.26953125" style="1" customWidth="1"/>
    <col min="4359" max="4606" width="8.7265625" style="1"/>
    <col min="4607" max="4607" width="7.453125" style="1" customWidth="1"/>
    <col min="4608" max="4608" width="2.54296875" style="1" bestFit="1" customWidth="1"/>
    <col min="4609" max="4610" width="13.26953125" style="1" customWidth="1"/>
    <col min="4611" max="4611" width="2.453125" style="1" customWidth="1"/>
    <col min="4612" max="4612" width="11.26953125" style="1" customWidth="1"/>
    <col min="4613" max="4613" width="18.36328125" style="1" customWidth="1"/>
    <col min="4614" max="4614" width="11.26953125" style="1" customWidth="1"/>
    <col min="4615" max="4862" width="8.7265625" style="1"/>
    <col min="4863" max="4863" width="7.453125" style="1" customWidth="1"/>
    <col min="4864" max="4864" width="2.54296875" style="1" bestFit="1" customWidth="1"/>
    <col min="4865" max="4866" width="13.26953125" style="1" customWidth="1"/>
    <col min="4867" max="4867" width="2.453125" style="1" customWidth="1"/>
    <col min="4868" max="4868" width="11.26953125" style="1" customWidth="1"/>
    <col min="4869" max="4869" width="18.36328125" style="1" customWidth="1"/>
    <col min="4870" max="4870" width="11.26953125" style="1" customWidth="1"/>
    <col min="4871" max="5118" width="8.7265625" style="1"/>
    <col min="5119" max="5119" width="7.453125" style="1" customWidth="1"/>
    <col min="5120" max="5120" width="2.54296875" style="1" bestFit="1" customWidth="1"/>
    <col min="5121" max="5122" width="13.26953125" style="1" customWidth="1"/>
    <col min="5123" max="5123" width="2.453125" style="1" customWidth="1"/>
    <col min="5124" max="5124" width="11.26953125" style="1" customWidth="1"/>
    <col min="5125" max="5125" width="18.36328125" style="1" customWidth="1"/>
    <col min="5126" max="5126" width="11.26953125" style="1" customWidth="1"/>
    <col min="5127" max="5374" width="8.7265625" style="1"/>
    <col min="5375" max="5375" width="7.453125" style="1" customWidth="1"/>
    <col min="5376" max="5376" width="2.54296875" style="1" bestFit="1" customWidth="1"/>
    <col min="5377" max="5378" width="13.26953125" style="1" customWidth="1"/>
    <col min="5379" max="5379" width="2.453125" style="1" customWidth="1"/>
    <col min="5380" max="5380" width="11.26953125" style="1" customWidth="1"/>
    <col min="5381" max="5381" width="18.36328125" style="1" customWidth="1"/>
    <col min="5382" max="5382" width="11.26953125" style="1" customWidth="1"/>
    <col min="5383" max="5630" width="8.7265625" style="1"/>
    <col min="5631" max="5631" width="7.453125" style="1" customWidth="1"/>
    <col min="5632" max="5632" width="2.54296875" style="1" bestFit="1" customWidth="1"/>
    <col min="5633" max="5634" width="13.26953125" style="1" customWidth="1"/>
    <col min="5635" max="5635" width="2.453125" style="1" customWidth="1"/>
    <col min="5636" max="5636" width="11.26953125" style="1" customWidth="1"/>
    <col min="5637" max="5637" width="18.36328125" style="1" customWidth="1"/>
    <col min="5638" max="5638" width="11.26953125" style="1" customWidth="1"/>
    <col min="5639" max="5886" width="8.7265625" style="1"/>
    <col min="5887" max="5887" width="7.453125" style="1" customWidth="1"/>
    <col min="5888" max="5888" width="2.54296875" style="1" bestFit="1" customWidth="1"/>
    <col min="5889" max="5890" width="13.26953125" style="1" customWidth="1"/>
    <col min="5891" max="5891" width="2.453125" style="1" customWidth="1"/>
    <col min="5892" max="5892" width="11.26953125" style="1" customWidth="1"/>
    <col min="5893" max="5893" width="18.36328125" style="1" customWidth="1"/>
    <col min="5894" max="5894" width="11.26953125" style="1" customWidth="1"/>
    <col min="5895" max="6142" width="8.7265625" style="1"/>
    <col min="6143" max="6143" width="7.453125" style="1" customWidth="1"/>
    <col min="6144" max="6144" width="2.54296875" style="1" bestFit="1" customWidth="1"/>
    <col min="6145" max="6146" width="13.26953125" style="1" customWidth="1"/>
    <col min="6147" max="6147" width="2.453125" style="1" customWidth="1"/>
    <col min="6148" max="6148" width="11.26953125" style="1" customWidth="1"/>
    <col min="6149" max="6149" width="18.36328125" style="1" customWidth="1"/>
    <col min="6150" max="6150" width="11.26953125" style="1" customWidth="1"/>
    <col min="6151" max="6398" width="8.7265625" style="1"/>
    <col min="6399" max="6399" width="7.453125" style="1" customWidth="1"/>
    <col min="6400" max="6400" width="2.54296875" style="1" bestFit="1" customWidth="1"/>
    <col min="6401" max="6402" width="13.26953125" style="1" customWidth="1"/>
    <col min="6403" max="6403" width="2.453125" style="1" customWidth="1"/>
    <col min="6404" max="6404" width="11.26953125" style="1" customWidth="1"/>
    <col min="6405" max="6405" width="18.36328125" style="1" customWidth="1"/>
    <col min="6406" max="6406" width="11.26953125" style="1" customWidth="1"/>
    <col min="6407" max="6654" width="8.7265625" style="1"/>
    <col min="6655" max="6655" width="7.453125" style="1" customWidth="1"/>
    <col min="6656" max="6656" width="2.54296875" style="1" bestFit="1" customWidth="1"/>
    <col min="6657" max="6658" width="13.26953125" style="1" customWidth="1"/>
    <col min="6659" max="6659" width="2.453125" style="1" customWidth="1"/>
    <col min="6660" max="6660" width="11.26953125" style="1" customWidth="1"/>
    <col min="6661" max="6661" width="18.36328125" style="1" customWidth="1"/>
    <col min="6662" max="6662" width="11.26953125" style="1" customWidth="1"/>
    <col min="6663" max="6910" width="8.7265625" style="1"/>
    <col min="6911" max="6911" width="7.453125" style="1" customWidth="1"/>
    <col min="6912" max="6912" width="2.54296875" style="1" bestFit="1" customWidth="1"/>
    <col min="6913" max="6914" width="13.26953125" style="1" customWidth="1"/>
    <col min="6915" max="6915" width="2.453125" style="1" customWidth="1"/>
    <col min="6916" max="6916" width="11.26953125" style="1" customWidth="1"/>
    <col min="6917" max="6917" width="18.36328125" style="1" customWidth="1"/>
    <col min="6918" max="6918" width="11.26953125" style="1" customWidth="1"/>
    <col min="6919" max="7166" width="8.7265625" style="1"/>
    <col min="7167" max="7167" width="7.453125" style="1" customWidth="1"/>
    <col min="7168" max="7168" width="2.54296875" style="1" bestFit="1" customWidth="1"/>
    <col min="7169" max="7170" width="13.26953125" style="1" customWidth="1"/>
    <col min="7171" max="7171" width="2.453125" style="1" customWidth="1"/>
    <col min="7172" max="7172" width="11.26953125" style="1" customWidth="1"/>
    <col min="7173" max="7173" width="18.36328125" style="1" customWidth="1"/>
    <col min="7174" max="7174" width="11.26953125" style="1" customWidth="1"/>
    <col min="7175" max="7422" width="8.7265625" style="1"/>
    <col min="7423" max="7423" width="7.453125" style="1" customWidth="1"/>
    <col min="7424" max="7424" width="2.54296875" style="1" bestFit="1" customWidth="1"/>
    <col min="7425" max="7426" width="13.26953125" style="1" customWidth="1"/>
    <col min="7427" max="7427" width="2.453125" style="1" customWidth="1"/>
    <col min="7428" max="7428" width="11.26953125" style="1" customWidth="1"/>
    <col min="7429" max="7429" width="18.36328125" style="1" customWidth="1"/>
    <col min="7430" max="7430" width="11.26953125" style="1" customWidth="1"/>
    <col min="7431" max="7678" width="8.7265625" style="1"/>
    <col min="7679" max="7679" width="7.453125" style="1" customWidth="1"/>
    <col min="7680" max="7680" width="2.54296875" style="1" bestFit="1" customWidth="1"/>
    <col min="7681" max="7682" width="13.26953125" style="1" customWidth="1"/>
    <col min="7683" max="7683" width="2.453125" style="1" customWidth="1"/>
    <col min="7684" max="7684" width="11.26953125" style="1" customWidth="1"/>
    <col min="7685" max="7685" width="18.36328125" style="1" customWidth="1"/>
    <col min="7686" max="7686" width="11.26953125" style="1" customWidth="1"/>
    <col min="7687" max="7934" width="8.7265625" style="1"/>
    <col min="7935" max="7935" width="7.453125" style="1" customWidth="1"/>
    <col min="7936" max="7936" width="2.54296875" style="1" bestFit="1" customWidth="1"/>
    <col min="7937" max="7938" width="13.26953125" style="1" customWidth="1"/>
    <col min="7939" max="7939" width="2.453125" style="1" customWidth="1"/>
    <col min="7940" max="7940" width="11.26953125" style="1" customWidth="1"/>
    <col min="7941" max="7941" width="18.36328125" style="1" customWidth="1"/>
    <col min="7942" max="7942" width="11.26953125" style="1" customWidth="1"/>
    <col min="7943" max="8190" width="8.7265625" style="1"/>
    <col min="8191" max="8191" width="7.453125" style="1" customWidth="1"/>
    <col min="8192" max="8192" width="2.54296875" style="1" bestFit="1" customWidth="1"/>
    <col min="8193" max="8194" width="13.26953125" style="1" customWidth="1"/>
    <col min="8195" max="8195" width="2.453125" style="1" customWidth="1"/>
    <col min="8196" max="8196" width="11.26953125" style="1" customWidth="1"/>
    <col min="8197" max="8197" width="18.36328125" style="1" customWidth="1"/>
    <col min="8198" max="8198" width="11.26953125" style="1" customWidth="1"/>
    <col min="8199" max="8446" width="8.7265625" style="1"/>
    <col min="8447" max="8447" width="7.453125" style="1" customWidth="1"/>
    <col min="8448" max="8448" width="2.54296875" style="1" bestFit="1" customWidth="1"/>
    <col min="8449" max="8450" width="13.26953125" style="1" customWidth="1"/>
    <col min="8451" max="8451" width="2.453125" style="1" customWidth="1"/>
    <col min="8452" max="8452" width="11.26953125" style="1" customWidth="1"/>
    <col min="8453" max="8453" width="18.36328125" style="1" customWidth="1"/>
    <col min="8454" max="8454" width="11.26953125" style="1" customWidth="1"/>
    <col min="8455" max="8702" width="8.7265625" style="1"/>
    <col min="8703" max="8703" width="7.453125" style="1" customWidth="1"/>
    <col min="8704" max="8704" width="2.54296875" style="1" bestFit="1" customWidth="1"/>
    <col min="8705" max="8706" width="13.26953125" style="1" customWidth="1"/>
    <col min="8707" max="8707" width="2.453125" style="1" customWidth="1"/>
    <col min="8708" max="8708" width="11.26953125" style="1" customWidth="1"/>
    <col min="8709" max="8709" width="18.36328125" style="1" customWidth="1"/>
    <col min="8710" max="8710" width="11.26953125" style="1" customWidth="1"/>
    <col min="8711" max="8958" width="8.7265625" style="1"/>
    <col min="8959" max="8959" width="7.453125" style="1" customWidth="1"/>
    <col min="8960" max="8960" width="2.54296875" style="1" bestFit="1" customWidth="1"/>
    <col min="8961" max="8962" width="13.26953125" style="1" customWidth="1"/>
    <col min="8963" max="8963" width="2.453125" style="1" customWidth="1"/>
    <col min="8964" max="8964" width="11.26953125" style="1" customWidth="1"/>
    <col min="8965" max="8965" width="18.36328125" style="1" customWidth="1"/>
    <col min="8966" max="8966" width="11.26953125" style="1" customWidth="1"/>
    <col min="8967" max="9214" width="8.7265625" style="1"/>
    <col min="9215" max="9215" width="7.453125" style="1" customWidth="1"/>
    <col min="9216" max="9216" width="2.54296875" style="1" bestFit="1" customWidth="1"/>
    <col min="9217" max="9218" width="13.26953125" style="1" customWidth="1"/>
    <col min="9219" max="9219" width="2.453125" style="1" customWidth="1"/>
    <col min="9220" max="9220" width="11.26953125" style="1" customWidth="1"/>
    <col min="9221" max="9221" width="18.36328125" style="1" customWidth="1"/>
    <col min="9222" max="9222" width="11.26953125" style="1" customWidth="1"/>
    <col min="9223" max="9470" width="8.7265625" style="1"/>
    <col min="9471" max="9471" width="7.453125" style="1" customWidth="1"/>
    <col min="9472" max="9472" width="2.54296875" style="1" bestFit="1" customWidth="1"/>
    <col min="9473" max="9474" width="13.26953125" style="1" customWidth="1"/>
    <col min="9475" max="9475" width="2.453125" style="1" customWidth="1"/>
    <col min="9476" max="9476" width="11.26953125" style="1" customWidth="1"/>
    <col min="9477" max="9477" width="18.36328125" style="1" customWidth="1"/>
    <col min="9478" max="9478" width="11.26953125" style="1" customWidth="1"/>
    <col min="9479" max="9726" width="8.7265625" style="1"/>
    <col min="9727" max="9727" width="7.453125" style="1" customWidth="1"/>
    <col min="9728" max="9728" width="2.54296875" style="1" bestFit="1" customWidth="1"/>
    <col min="9729" max="9730" width="13.26953125" style="1" customWidth="1"/>
    <col min="9731" max="9731" width="2.453125" style="1" customWidth="1"/>
    <col min="9732" max="9732" width="11.26953125" style="1" customWidth="1"/>
    <col min="9733" max="9733" width="18.36328125" style="1" customWidth="1"/>
    <col min="9734" max="9734" width="11.26953125" style="1" customWidth="1"/>
    <col min="9735" max="9982" width="8.7265625" style="1"/>
    <col min="9983" max="9983" width="7.453125" style="1" customWidth="1"/>
    <col min="9984" max="9984" width="2.54296875" style="1" bestFit="1" customWidth="1"/>
    <col min="9985" max="9986" width="13.26953125" style="1" customWidth="1"/>
    <col min="9987" max="9987" width="2.453125" style="1" customWidth="1"/>
    <col min="9988" max="9988" width="11.26953125" style="1" customWidth="1"/>
    <col min="9989" max="9989" width="18.36328125" style="1" customWidth="1"/>
    <col min="9990" max="9990" width="11.26953125" style="1" customWidth="1"/>
    <col min="9991" max="10238" width="8.7265625" style="1"/>
    <col min="10239" max="10239" width="7.453125" style="1" customWidth="1"/>
    <col min="10240" max="10240" width="2.54296875" style="1" bestFit="1" customWidth="1"/>
    <col min="10241" max="10242" width="13.26953125" style="1" customWidth="1"/>
    <col min="10243" max="10243" width="2.453125" style="1" customWidth="1"/>
    <col min="10244" max="10244" width="11.26953125" style="1" customWidth="1"/>
    <col min="10245" max="10245" width="18.36328125" style="1" customWidth="1"/>
    <col min="10246" max="10246" width="11.26953125" style="1" customWidth="1"/>
    <col min="10247" max="10494" width="8.7265625" style="1"/>
    <col min="10495" max="10495" width="7.453125" style="1" customWidth="1"/>
    <col min="10496" max="10496" width="2.54296875" style="1" bestFit="1" customWidth="1"/>
    <col min="10497" max="10498" width="13.26953125" style="1" customWidth="1"/>
    <col min="10499" max="10499" width="2.453125" style="1" customWidth="1"/>
    <col min="10500" max="10500" width="11.26953125" style="1" customWidth="1"/>
    <col min="10501" max="10501" width="18.36328125" style="1" customWidth="1"/>
    <col min="10502" max="10502" width="11.26953125" style="1" customWidth="1"/>
    <col min="10503" max="10750" width="8.7265625" style="1"/>
    <col min="10751" max="10751" width="7.453125" style="1" customWidth="1"/>
    <col min="10752" max="10752" width="2.54296875" style="1" bestFit="1" customWidth="1"/>
    <col min="10753" max="10754" width="13.26953125" style="1" customWidth="1"/>
    <col min="10755" max="10755" width="2.453125" style="1" customWidth="1"/>
    <col min="10756" max="10756" width="11.26953125" style="1" customWidth="1"/>
    <col min="10757" max="10757" width="18.36328125" style="1" customWidth="1"/>
    <col min="10758" max="10758" width="11.26953125" style="1" customWidth="1"/>
    <col min="10759" max="11006" width="8.7265625" style="1"/>
    <col min="11007" max="11007" width="7.453125" style="1" customWidth="1"/>
    <col min="11008" max="11008" width="2.54296875" style="1" bestFit="1" customWidth="1"/>
    <col min="11009" max="11010" width="13.26953125" style="1" customWidth="1"/>
    <col min="11011" max="11011" width="2.453125" style="1" customWidth="1"/>
    <col min="11012" max="11012" width="11.26953125" style="1" customWidth="1"/>
    <col min="11013" max="11013" width="18.36328125" style="1" customWidth="1"/>
    <col min="11014" max="11014" width="11.26953125" style="1" customWidth="1"/>
    <col min="11015" max="11262" width="8.7265625" style="1"/>
    <col min="11263" max="11263" width="7.453125" style="1" customWidth="1"/>
    <col min="11264" max="11264" width="2.54296875" style="1" bestFit="1" customWidth="1"/>
    <col min="11265" max="11266" width="13.26953125" style="1" customWidth="1"/>
    <col min="11267" max="11267" width="2.453125" style="1" customWidth="1"/>
    <col min="11268" max="11268" width="11.26953125" style="1" customWidth="1"/>
    <col min="11269" max="11269" width="18.36328125" style="1" customWidth="1"/>
    <col min="11270" max="11270" width="11.26953125" style="1" customWidth="1"/>
    <col min="11271" max="11518" width="8.7265625" style="1"/>
    <col min="11519" max="11519" width="7.453125" style="1" customWidth="1"/>
    <col min="11520" max="11520" width="2.54296875" style="1" bestFit="1" customWidth="1"/>
    <col min="11521" max="11522" width="13.26953125" style="1" customWidth="1"/>
    <col min="11523" max="11523" width="2.453125" style="1" customWidth="1"/>
    <col min="11524" max="11524" width="11.26953125" style="1" customWidth="1"/>
    <col min="11525" max="11525" width="18.36328125" style="1" customWidth="1"/>
    <col min="11526" max="11526" width="11.26953125" style="1" customWidth="1"/>
    <col min="11527" max="11774" width="8.7265625" style="1"/>
    <col min="11775" max="11775" width="7.453125" style="1" customWidth="1"/>
    <col min="11776" max="11776" width="2.54296875" style="1" bestFit="1" customWidth="1"/>
    <col min="11777" max="11778" width="13.26953125" style="1" customWidth="1"/>
    <col min="11779" max="11779" width="2.453125" style="1" customWidth="1"/>
    <col min="11780" max="11780" width="11.26953125" style="1" customWidth="1"/>
    <col min="11781" max="11781" width="18.36328125" style="1" customWidth="1"/>
    <col min="11782" max="11782" width="11.26953125" style="1" customWidth="1"/>
    <col min="11783" max="12030" width="8.7265625" style="1"/>
    <col min="12031" max="12031" width="7.453125" style="1" customWidth="1"/>
    <col min="12032" max="12032" width="2.54296875" style="1" bestFit="1" customWidth="1"/>
    <col min="12033" max="12034" width="13.26953125" style="1" customWidth="1"/>
    <col min="12035" max="12035" width="2.453125" style="1" customWidth="1"/>
    <col min="12036" max="12036" width="11.26953125" style="1" customWidth="1"/>
    <col min="12037" max="12037" width="18.36328125" style="1" customWidth="1"/>
    <col min="12038" max="12038" width="11.26953125" style="1" customWidth="1"/>
    <col min="12039" max="12286" width="8.7265625" style="1"/>
    <col min="12287" max="12287" width="7.453125" style="1" customWidth="1"/>
    <col min="12288" max="12288" width="2.54296875" style="1" bestFit="1" customWidth="1"/>
    <col min="12289" max="12290" width="13.26953125" style="1" customWidth="1"/>
    <col min="12291" max="12291" width="2.453125" style="1" customWidth="1"/>
    <col min="12292" max="12292" width="11.26953125" style="1" customWidth="1"/>
    <col min="12293" max="12293" width="18.36328125" style="1" customWidth="1"/>
    <col min="12294" max="12294" width="11.26953125" style="1" customWidth="1"/>
    <col min="12295" max="12542" width="8.7265625" style="1"/>
    <col min="12543" max="12543" width="7.453125" style="1" customWidth="1"/>
    <col min="12544" max="12544" width="2.54296875" style="1" bestFit="1" customWidth="1"/>
    <col min="12545" max="12546" width="13.26953125" style="1" customWidth="1"/>
    <col min="12547" max="12547" width="2.453125" style="1" customWidth="1"/>
    <col min="12548" max="12548" width="11.26953125" style="1" customWidth="1"/>
    <col min="12549" max="12549" width="18.36328125" style="1" customWidth="1"/>
    <col min="12550" max="12550" width="11.26953125" style="1" customWidth="1"/>
    <col min="12551" max="12798" width="8.7265625" style="1"/>
    <col min="12799" max="12799" width="7.453125" style="1" customWidth="1"/>
    <col min="12800" max="12800" width="2.54296875" style="1" bestFit="1" customWidth="1"/>
    <col min="12801" max="12802" width="13.26953125" style="1" customWidth="1"/>
    <col min="12803" max="12803" width="2.453125" style="1" customWidth="1"/>
    <col min="12804" max="12804" width="11.26953125" style="1" customWidth="1"/>
    <col min="12805" max="12805" width="18.36328125" style="1" customWidth="1"/>
    <col min="12806" max="12806" width="11.26953125" style="1" customWidth="1"/>
    <col min="12807" max="13054" width="8.7265625" style="1"/>
    <col min="13055" max="13055" width="7.453125" style="1" customWidth="1"/>
    <col min="13056" max="13056" width="2.54296875" style="1" bestFit="1" customWidth="1"/>
    <col min="13057" max="13058" width="13.26953125" style="1" customWidth="1"/>
    <col min="13059" max="13059" width="2.453125" style="1" customWidth="1"/>
    <col min="13060" max="13060" width="11.26953125" style="1" customWidth="1"/>
    <col min="13061" max="13061" width="18.36328125" style="1" customWidth="1"/>
    <col min="13062" max="13062" width="11.26953125" style="1" customWidth="1"/>
    <col min="13063" max="13310" width="8.7265625" style="1"/>
    <col min="13311" max="13311" width="7.453125" style="1" customWidth="1"/>
    <col min="13312" max="13312" width="2.54296875" style="1" bestFit="1" customWidth="1"/>
    <col min="13313" max="13314" width="13.26953125" style="1" customWidth="1"/>
    <col min="13315" max="13315" width="2.453125" style="1" customWidth="1"/>
    <col min="13316" max="13316" width="11.26953125" style="1" customWidth="1"/>
    <col min="13317" max="13317" width="18.36328125" style="1" customWidth="1"/>
    <col min="13318" max="13318" width="11.26953125" style="1" customWidth="1"/>
    <col min="13319" max="13566" width="8.7265625" style="1"/>
    <col min="13567" max="13567" width="7.453125" style="1" customWidth="1"/>
    <col min="13568" max="13568" width="2.54296875" style="1" bestFit="1" customWidth="1"/>
    <col min="13569" max="13570" width="13.26953125" style="1" customWidth="1"/>
    <col min="13571" max="13571" width="2.453125" style="1" customWidth="1"/>
    <col min="13572" max="13572" width="11.26953125" style="1" customWidth="1"/>
    <col min="13573" max="13573" width="18.36328125" style="1" customWidth="1"/>
    <col min="13574" max="13574" width="11.26953125" style="1" customWidth="1"/>
    <col min="13575" max="13822" width="8.7265625" style="1"/>
    <col min="13823" max="13823" width="7.453125" style="1" customWidth="1"/>
    <col min="13824" max="13824" width="2.54296875" style="1" bestFit="1" customWidth="1"/>
    <col min="13825" max="13826" width="13.26953125" style="1" customWidth="1"/>
    <col min="13827" max="13827" width="2.453125" style="1" customWidth="1"/>
    <col min="13828" max="13828" width="11.26953125" style="1" customWidth="1"/>
    <col min="13829" max="13829" width="18.36328125" style="1" customWidth="1"/>
    <col min="13830" max="13830" width="11.26953125" style="1" customWidth="1"/>
    <col min="13831" max="14078" width="8.7265625" style="1"/>
    <col min="14079" max="14079" width="7.453125" style="1" customWidth="1"/>
    <col min="14080" max="14080" width="2.54296875" style="1" bestFit="1" customWidth="1"/>
    <col min="14081" max="14082" width="13.26953125" style="1" customWidth="1"/>
    <col min="14083" max="14083" width="2.453125" style="1" customWidth="1"/>
    <col min="14084" max="14084" width="11.26953125" style="1" customWidth="1"/>
    <col min="14085" max="14085" width="18.36328125" style="1" customWidth="1"/>
    <col min="14086" max="14086" width="11.26953125" style="1" customWidth="1"/>
    <col min="14087" max="14334" width="8.7265625" style="1"/>
    <col min="14335" max="14335" width="7.453125" style="1" customWidth="1"/>
    <col min="14336" max="14336" width="2.54296875" style="1" bestFit="1" customWidth="1"/>
    <col min="14337" max="14338" width="13.26953125" style="1" customWidth="1"/>
    <col min="14339" max="14339" width="2.453125" style="1" customWidth="1"/>
    <col min="14340" max="14340" width="11.26953125" style="1" customWidth="1"/>
    <col min="14341" max="14341" width="18.36328125" style="1" customWidth="1"/>
    <col min="14342" max="14342" width="11.26953125" style="1" customWidth="1"/>
    <col min="14343" max="14590" width="8.7265625" style="1"/>
    <col min="14591" max="14591" width="7.453125" style="1" customWidth="1"/>
    <col min="14592" max="14592" width="2.54296875" style="1" bestFit="1" customWidth="1"/>
    <col min="14593" max="14594" width="13.26953125" style="1" customWidth="1"/>
    <col min="14595" max="14595" width="2.453125" style="1" customWidth="1"/>
    <col min="14596" max="14596" width="11.26953125" style="1" customWidth="1"/>
    <col min="14597" max="14597" width="18.36328125" style="1" customWidth="1"/>
    <col min="14598" max="14598" width="11.26953125" style="1" customWidth="1"/>
    <col min="14599" max="14846" width="8.7265625" style="1"/>
    <col min="14847" max="14847" width="7.453125" style="1" customWidth="1"/>
    <col min="14848" max="14848" width="2.54296875" style="1" bestFit="1" customWidth="1"/>
    <col min="14849" max="14850" width="13.26953125" style="1" customWidth="1"/>
    <col min="14851" max="14851" width="2.453125" style="1" customWidth="1"/>
    <col min="14852" max="14852" width="11.26953125" style="1" customWidth="1"/>
    <col min="14853" max="14853" width="18.36328125" style="1" customWidth="1"/>
    <col min="14854" max="14854" width="11.26953125" style="1" customWidth="1"/>
    <col min="14855" max="15102" width="8.7265625" style="1"/>
    <col min="15103" max="15103" width="7.453125" style="1" customWidth="1"/>
    <col min="15104" max="15104" width="2.54296875" style="1" bestFit="1" customWidth="1"/>
    <col min="15105" max="15106" width="13.26953125" style="1" customWidth="1"/>
    <col min="15107" max="15107" width="2.453125" style="1" customWidth="1"/>
    <col min="15108" max="15108" width="11.26953125" style="1" customWidth="1"/>
    <col min="15109" max="15109" width="18.36328125" style="1" customWidth="1"/>
    <col min="15110" max="15110" width="11.26953125" style="1" customWidth="1"/>
    <col min="15111" max="15358" width="8.7265625" style="1"/>
    <col min="15359" max="15359" width="7.453125" style="1" customWidth="1"/>
    <col min="15360" max="15360" width="2.54296875" style="1" bestFit="1" customWidth="1"/>
    <col min="15361" max="15362" width="13.26953125" style="1" customWidth="1"/>
    <col min="15363" max="15363" width="2.453125" style="1" customWidth="1"/>
    <col min="15364" max="15364" width="11.26953125" style="1" customWidth="1"/>
    <col min="15365" max="15365" width="18.36328125" style="1" customWidth="1"/>
    <col min="15366" max="15366" width="11.26953125" style="1" customWidth="1"/>
    <col min="15367" max="15614" width="8.7265625" style="1"/>
    <col min="15615" max="15615" width="7.453125" style="1" customWidth="1"/>
    <col min="15616" max="15616" width="2.54296875" style="1" bestFit="1" customWidth="1"/>
    <col min="15617" max="15618" width="13.26953125" style="1" customWidth="1"/>
    <col min="15619" max="15619" width="2.453125" style="1" customWidth="1"/>
    <col min="15620" max="15620" width="11.26953125" style="1" customWidth="1"/>
    <col min="15621" max="15621" width="18.36328125" style="1" customWidth="1"/>
    <col min="15622" max="15622" width="11.26953125" style="1" customWidth="1"/>
    <col min="15623" max="15870" width="8.7265625" style="1"/>
    <col min="15871" max="15871" width="7.453125" style="1" customWidth="1"/>
    <col min="15872" max="15872" width="2.54296875" style="1" bestFit="1" customWidth="1"/>
    <col min="15873" max="15874" width="13.26953125" style="1" customWidth="1"/>
    <col min="15875" max="15875" width="2.453125" style="1" customWidth="1"/>
    <col min="15876" max="15876" width="11.26953125" style="1" customWidth="1"/>
    <col min="15877" max="15877" width="18.36328125" style="1" customWidth="1"/>
    <col min="15878" max="15878" width="11.26953125" style="1" customWidth="1"/>
    <col min="15879" max="16126" width="8.7265625" style="1"/>
    <col min="16127" max="16127" width="7.453125" style="1" customWidth="1"/>
    <col min="16128" max="16128" width="2.54296875" style="1" bestFit="1" customWidth="1"/>
    <col min="16129" max="16130" width="13.26953125" style="1" customWidth="1"/>
    <col min="16131" max="16131" width="2.453125" style="1" customWidth="1"/>
    <col min="16132" max="16132" width="11.26953125" style="1" customWidth="1"/>
    <col min="16133" max="16133" width="18.36328125" style="1" customWidth="1"/>
    <col min="16134" max="16134" width="11.26953125" style="1" customWidth="1"/>
    <col min="16135" max="16384" width="8.7265625" style="1"/>
  </cols>
  <sheetData>
    <row r="1" spans="1:7" x14ac:dyDescent="0.3">
      <c r="A1" s="1" t="s">
        <v>152</v>
      </c>
      <c r="G1" s="2" t="s">
        <v>153</v>
      </c>
    </row>
    <row r="2" spans="1:7" x14ac:dyDescent="0.3">
      <c r="G2" s="2"/>
    </row>
    <row r="3" spans="1:7" x14ac:dyDescent="0.3">
      <c r="D3" s="3"/>
      <c r="E3" s="3"/>
      <c r="G3" s="165"/>
    </row>
    <row r="4" spans="1:7" x14ac:dyDescent="0.3">
      <c r="E4" s="3"/>
      <c r="F4" s="205" t="s">
        <v>116</v>
      </c>
      <c r="G4" s="205"/>
    </row>
    <row r="5" spans="1:7" x14ac:dyDescent="0.3">
      <c r="D5" s="3"/>
      <c r="E5" s="3"/>
      <c r="F5" s="205" t="s">
        <v>131</v>
      </c>
      <c r="G5" s="205"/>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147</v>
      </c>
      <c r="B12" s="156"/>
      <c r="C12" s="156"/>
      <c r="D12" s="156"/>
      <c r="E12" s="156"/>
      <c r="F12" s="156"/>
      <c r="G12" s="6"/>
    </row>
    <row r="13" spans="1:7" x14ac:dyDescent="0.15">
      <c r="A13" s="157" t="s">
        <v>148</v>
      </c>
      <c r="B13" s="157"/>
      <c r="C13" s="157"/>
      <c r="D13" s="157"/>
      <c r="E13" s="157"/>
      <c r="F13" s="157"/>
      <c r="G13" s="7" t="s">
        <v>0</v>
      </c>
    </row>
    <row r="14" spans="1:7" ht="24.6" customHeight="1" x14ac:dyDescent="0.3">
      <c r="A14" s="206" t="s">
        <v>72</v>
      </c>
      <c r="B14" s="207"/>
      <c r="C14" s="208"/>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6"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22"/>
      <c r="B23" s="27" t="s">
        <v>124</v>
      </c>
      <c r="C23" s="201" t="s">
        <v>123</v>
      </c>
      <c r="D23" s="29">
        <f>代表補助事業者!E56+参加補助事業者①!E56+参加補助事業者②!E56+参加補助事業者③!E56+参加補助事業者④!E56+参加補助事業者⑤!E56</f>
        <v>0</v>
      </c>
      <c r="E23" s="25">
        <f t="shared" si="0"/>
        <v>0</v>
      </c>
      <c r="F23" s="30"/>
      <c r="G23" s="130"/>
    </row>
    <row r="24" spans="1:8" x14ac:dyDescent="0.3">
      <c r="A24" s="22"/>
      <c r="B24" s="27" t="s">
        <v>141</v>
      </c>
      <c r="C24" s="201" t="s">
        <v>142</v>
      </c>
      <c r="D24" s="29">
        <f>代表補助事業者!E61+参加補助事業者①!E61+参加補助事業者②!E61+参加補助事業者③!E61+参加補助事業者④!E61+参加補助事業者⑤!E61</f>
        <v>0</v>
      </c>
      <c r="E24" s="25">
        <f t="shared" ref="E24" si="1">D24</f>
        <v>0</v>
      </c>
      <c r="F24" s="30"/>
      <c r="G24" s="130"/>
    </row>
    <row r="25" spans="1:8" x14ac:dyDescent="0.3">
      <c r="A25" s="164"/>
      <c r="B25" s="168" t="s">
        <v>146</v>
      </c>
      <c r="C25" s="169" t="s">
        <v>21</v>
      </c>
      <c r="D25" s="170">
        <f>代表補助事業者!E66+参加補助事業者①!E66+参加補助事業者②!E66+参加補助事業者③!E66+参加補助事業者④!E66+参加補助事業者⑤!E66</f>
        <v>0</v>
      </c>
      <c r="E25" s="171">
        <f t="shared" si="0"/>
        <v>0</v>
      </c>
      <c r="F25" s="172"/>
      <c r="G25" s="173"/>
    </row>
    <row r="26" spans="1:8" ht="15" customHeight="1" x14ac:dyDescent="0.3">
      <c r="A26" s="10" t="s">
        <v>105</v>
      </c>
      <c r="B26" s="11" t="s">
        <v>2</v>
      </c>
      <c r="C26" s="200" t="s">
        <v>118</v>
      </c>
      <c r="D26" s="13">
        <f>代表補助事業者!E72+参加補助事業者①!E72+参加補助事業者②!E72+参加補助事業者③!E72+参加補助事業者④!E72+参加補助事業者⑤!E72</f>
        <v>0</v>
      </c>
      <c r="E26" s="14">
        <f t="shared" si="0"/>
        <v>0</v>
      </c>
      <c r="F26" s="15"/>
      <c r="G26" s="128"/>
    </row>
    <row r="27" spans="1:8" s="31" customFormat="1" ht="12.6" thickBot="1" x14ac:dyDescent="0.35">
      <c r="A27" s="193" t="s">
        <v>70</v>
      </c>
      <c r="B27" s="194"/>
      <c r="C27" s="195"/>
      <c r="D27" s="196">
        <f>代表補助事業者!E77+参加補助事業者①!E77+参加補助事業者②!E77+参加補助事業者③!E77+参加補助事業者④!E77+参加補助事業者⑤!E77</f>
        <v>0</v>
      </c>
      <c r="E27" s="197"/>
      <c r="F27" s="198"/>
      <c r="G27" s="199"/>
      <c r="H27" s="1" t="s">
        <v>140</v>
      </c>
    </row>
    <row r="28" spans="1:8" ht="12.6" thickTop="1" x14ac:dyDescent="0.3">
      <c r="A28" s="32" t="s">
        <v>16</v>
      </c>
      <c r="B28" s="33"/>
      <c r="C28" s="33"/>
      <c r="D28" s="34">
        <f>SUBTOTAL(9,D15:D27)</f>
        <v>0</v>
      </c>
      <c r="E28" s="34">
        <f>SUBTOTAL(9,E15:E27)</f>
        <v>0</v>
      </c>
      <c r="F28" s="34">
        <f>SUBTOTAL(9,F15:F26)</f>
        <v>0</v>
      </c>
      <c r="G28" s="35"/>
      <c r="H28" s="125" t="str">
        <f>IF(F28&gt;ROUND(E28*2/3,0),"補助金交付申請額が補助金対象額の2/3を超えています","")</f>
        <v/>
      </c>
    </row>
    <row r="29" spans="1:8" ht="13.2" customHeight="1" x14ac:dyDescent="0.3">
      <c r="A29" s="36" t="s">
        <v>65</v>
      </c>
      <c r="B29" s="37" t="s">
        <v>89</v>
      </c>
      <c r="C29" s="38"/>
      <c r="D29" s="38"/>
      <c r="E29" s="38"/>
      <c r="F29" s="38"/>
      <c r="G29" s="39"/>
      <c r="H29" s="104"/>
    </row>
    <row r="30" spans="1:8" ht="13.2" customHeight="1" x14ac:dyDescent="0.3">
      <c r="A30" s="36"/>
      <c r="B30" s="41" t="s">
        <v>130</v>
      </c>
      <c r="C30" s="38"/>
      <c r="D30" s="38"/>
      <c r="E30" s="38"/>
      <c r="F30" s="38"/>
      <c r="G30" s="39"/>
    </row>
    <row r="31" spans="1:8" ht="13.2" customHeight="1" x14ac:dyDescent="0.3">
      <c r="A31" s="36" t="s">
        <v>66</v>
      </c>
      <c r="B31" s="40" t="s">
        <v>90</v>
      </c>
      <c r="C31" s="39"/>
      <c r="D31" s="39"/>
      <c r="E31" s="39"/>
      <c r="F31" s="39"/>
      <c r="G31" s="39"/>
    </row>
    <row r="32" spans="1:8" ht="13.2" customHeight="1" x14ac:dyDescent="0.3">
      <c r="A32" s="36"/>
      <c r="B32" s="40" t="s">
        <v>81</v>
      </c>
      <c r="C32" s="39"/>
      <c r="D32" s="39"/>
      <c r="E32" s="39"/>
      <c r="F32" s="39"/>
      <c r="G32" s="39"/>
    </row>
    <row r="33" spans="1:8" s="157" customFormat="1" ht="13.2" customHeight="1" x14ac:dyDescent="0.3">
      <c r="A33" s="42"/>
      <c r="B33" s="37" t="s">
        <v>100</v>
      </c>
      <c r="C33" s="38"/>
      <c r="D33" s="38"/>
      <c r="E33" s="38"/>
      <c r="F33" s="38"/>
      <c r="G33" s="38"/>
    </row>
    <row r="34" spans="1:8" ht="13.2" customHeight="1" x14ac:dyDescent="0.3">
      <c r="A34" s="36"/>
      <c r="B34" s="204" t="s">
        <v>154</v>
      </c>
      <c r="C34" s="39"/>
      <c r="D34" s="39"/>
      <c r="E34" s="39"/>
      <c r="F34" s="39"/>
      <c r="G34" s="39"/>
    </row>
    <row r="35" spans="1:8" ht="13.2" customHeight="1" x14ac:dyDescent="0.3">
      <c r="A35" s="36" t="s">
        <v>120</v>
      </c>
      <c r="B35" s="40" t="s">
        <v>121</v>
      </c>
      <c r="C35" s="39"/>
      <c r="D35" s="39"/>
      <c r="E35" s="39"/>
      <c r="F35" s="39"/>
      <c r="G35" s="39"/>
    </row>
    <row r="36" spans="1:8" ht="13.5" customHeight="1" x14ac:dyDescent="0.3">
      <c r="A36" s="42"/>
      <c r="B36" s="37"/>
      <c r="C36" s="38"/>
      <c r="D36" s="38"/>
      <c r="E36" s="38"/>
      <c r="F36" s="38"/>
      <c r="G36" s="38"/>
      <c r="H36" s="38"/>
    </row>
    <row r="37" spans="1:8" ht="12.6" customHeight="1" x14ac:dyDescent="0.3">
      <c r="A37" s="158" t="s">
        <v>93</v>
      </c>
    </row>
    <row r="38" spans="1:8" s="147" customFormat="1" ht="12.6" customHeight="1" x14ac:dyDescent="0.3">
      <c r="A38" s="155" t="s">
        <v>95</v>
      </c>
    </row>
    <row r="39" spans="1:8" s="147" customFormat="1" ht="12.45" customHeight="1" x14ac:dyDescent="0.3">
      <c r="A39" s="155" t="s">
        <v>94</v>
      </c>
    </row>
    <row r="40" spans="1:8" ht="12.6" customHeight="1" x14ac:dyDescent="0.3">
      <c r="A40" s="154"/>
    </row>
    <row r="41" spans="1:8" x14ac:dyDescent="0.15">
      <c r="B41" s="1" t="s">
        <v>57</v>
      </c>
      <c r="E41" s="7" t="s">
        <v>0</v>
      </c>
      <c r="F41" s="47"/>
      <c r="G41" s="47"/>
    </row>
    <row r="42" spans="1:8" x14ac:dyDescent="0.3">
      <c r="B42" s="43" t="s">
        <v>58</v>
      </c>
      <c r="C42" s="44"/>
      <c r="D42" s="45"/>
      <c r="E42" s="46"/>
      <c r="G42" s="47"/>
    </row>
    <row r="43" spans="1:8" x14ac:dyDescent="0.3">
      <c r="A43" s="48"/>
      <c r="B43" s="161" t="s">
        <v>59</v>
      </c>
      <c r="C43" s="162"/>
      <c r="D43" s="163"/>
      <c r="E43" s="46"/>
      <c r="G43" s="47"/>
    </row>
    <row r="44" spans="1:8" x14ac:dyDescent="0.3">
      <c r="A44" s="48"/>
      <c r="B44" s="161" t="s">
        <v>101</v>
      </c>
      <c r="C44" s="162"/>
      <c r="D44" s="163"/>
      <c r="E44" s="46"/>
      <c r="F44" s="126" t="s">
        <v>83</v>
      </c>
      <c r="G44" s="48"/>
    </row>
    <row r="45" spans="1:8" x14ac:dyDescent="0.3">
      <c r="A45" s="48"/>
      <c r="B45" s="209" t="s">
        <v>82</v>
      </c>
      <c r="C45" s="209"/>
      <c r="D45" s="209"/>
      <c r="E45" s="46">
        <f>SUM(E42:E44)</f>
        <v>0</v>
      </c>
      <c r="F45" s="127" t="b">
        <f>E45=D28-F28</f>
        <v>1</v>
      </c>
      <c r="G45" s="48"/>
    </row>
    <row r="46" spans="1:8" x14ac:dyDescent="0.3">
      <c r="B46" s="157"/>
      <c r="C46" s="157"/>
      <c r="D46" s="157"/>
    </row>
    <row r="47" spans="1:8" x14ac:dyDescent="0.3">
      <c r="B47" s="157" t="s">
        <v>102</v>
      </c>
      <c r="C47" s="157"/>
      <c r="D47" s="157"/>
    </row>
    <row r="48" spans="1:8" x14ac:dyDescent="0.3">
      <c r="B48" s="210"/>
      <c r="C48" s="211"/>
      <c r="D48" s="211"/>
      <c r="E48" s="211"/>
      <c r="F48" s="211"/>
      <c r="G48" s="212"/>
    </row>
    <row r="49" spans="2:7" x14ac:dyDescent="0.3">
      <c r="B49" s="213"/>
      <c r="C49" s="214"/>
      <c r="D49" s="214"/>
      <c r="E49" s="214"/>
      <c r="F49" s="214"/>
      <c r="G49" s="215"/>
    </row>
    <row r="50" spans="2:7" x14ac:dyDescent="0.3">
      <c r="B50" s="213"/>
      <c r="C50" s="214"/>
      <c r="D50" s="214"/>
      <c r="E50" s="214"/>
      <c r="F50" s="214"/>
      <c r="G50" s="215"/>
    </row>
    <row r="51" spans="2:7" x14ac:dyDescent="0.3">
      <c r="B51" s="213"/>
      <c r="C51" s="214"/>
      <c r="D51" s="214"/>
      <c r="E51" s="214"/>
      <c r="F51" s="214"/>
      <c r="G51" s="215"/>
    </row>
    <row r="52" spans="2:7" x14ac:dyDescent="0.3">
      <c r="B52" s="213"/>
      <c r="C52" s="214"/>
      <c r="D52" s="214"/>
      <c r="E52" s="214"/>
      <c r="F52" s="214"/>
      <c r="G52" s="215"/>
    </row>
    <row r="53" spans="2:7" x14ac:dyDescent="0.3">
      <c r="B53" s="213"/>
      <c r="C53" s="214"/>
      <c r="D53" s="214"/>
      <c r="E53" s="214"/>
      <c r="F53" s="214"/>
      <c r="G53" s="215"/>
    </row>
    <row r="54" spans="2:7" x14ac:dyDescent="0.3">
      <c r="B54" s="213"/>
      <c r="C54" s="214"/>
      <c r="D54" s="214"/>
      <c r="E54" s="214"/>
      <c r="F54" s="214"/>
      <c r="G54" s="215"/>
    </row>
    <row r="55" spans="2:7" x14ac:dyDescent="0.3">
      <c r="B55" s="213"/>
      <c r="C55" s="214"/>
      <c r="D55" s="214"/>
      <c r="E55" s="214"/>
      <c r="F55" s="214"/>
      <c r="G55" s="215"/>
    </row>
    <row r="56" spans="2:7" x14ac:dyDescent="0.3">
      <c r="B56" s="213"/>
      <c r="C56" s="214"/>
      <c r="D56" s="214"/>
      <c r="E56" s="214"/>
      <c r="F56" s="214"/>
      <c r="G56" s="215"/>
    </row>
    <row r="57" spans="2:7" x14ac:dyDescent="0.3">
      <c r="B57" s="213"/>
      <c r="C57" s="214"/>
      <c r="D57" s="214"/>
      <c r="E57" s="214"/>
      <c r="F57" s="214"/>
      <c r="G57" s="215"/>
    </row>
    <row r="58" spans="2:7" x14ac:dyDescent="0.3">
      <c r="B58" s="213"/>
      <c r="C58" s="214"/>
      <c r="D58" s="214"/>
      <c r="E58" s="214"/>
      <c r="F58" s="214"/>
      <c r="G58" s="215"/>
    </row>
    <row r="59" spans="2:7" x14ac:dyDescent="0.3">
      <c r="B59" s="213"/>
      <c r="C59" s="214"/>
      <c r="D59" s="214"/>
      <c r="E59" s="214"/>
      <c r="F59" s="214"/>
      <c r="G59" s="215"/>
    </row>
    <row r="60" spans="2:7" x14ac:dyDescent="0.3">
      <c r="B60" s="216"/>
      <c r="C60" s="217"/>
      <c r="D60" s="217"/>
      <c r="E60" s="217"/>
      <c r="F60" s="217"/>
      <c r="G60" s="218"/>
    </row>
  </sheetData>
  <mergeCells count="5">
    <mergeCell ref="F4:G4"/>
    <mergeCell ref="A14:C14"/>
    <mergeCell ref="B45:D45"/>
    <mergeCell ref="B48:G60"/>
    <mergeCell ref="F5:G5"/>
  </mergeCells>
  <phoneticPr fontId="3"/>
  <conditionalFormatting sqref="F28">
    <cfRule type="expression" dxfId="3" priority="2">
      <formula>OR($H$28&lt;&gt;"",$H$29&lt;&gt;"")</formula>
    </cfRule>
  </conditionalFormatting>
  <conditionalFormatting sqref="F45">
    <cfRule type="containsText" dxfId="2" priority="1" operator="containsText" text="FALSE">
      <formula>NOT(ISERROR(SEARCH("FALSE",F45)))</formula>
    </cfRule>
  </conditionalFormatting>
  <hyperlinks>
    <hyperlink ref="B30" r:id="rId1" xr:uid="{2FE768C4-309C-4E88-9C15-0F14E6EF071E}"/>
    <hyperlink ref="B34" r:id="rId2" xr:uid="{22DDC5D8-C655-4E8E-BAF7-CC287AAB96F1}"/>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9"/>
  <sheetViews>
    <sheetView showGridLines="0" zoomScaleNormal="100" workbookViewId="0">
      <pane ySplit="10" topLeftCell="A11" activePane="bottomLeft" state="frozen"/>
      <selection activeCell="A2" sqref="A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152</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131</v>
      </c>
      <c r="F4" s="4"/>
      <c r="G4" s="4"/>
      <c r="H4" s="4"/>
      <c r="I4" s="4"/>
      <c r="J4" s="4"/>
      <c r="K4" s="4"/>
      <c r="L4" s="4"/>
      <c r="M4" s="4"/>
      <c r="N4" s="52"/>
    </row>
    <row r="5" spans="1:14" x14ac:dyDescent="0.3">
      <c r="D5" s="49"/>
      <c r="E5" s="3"/>
      <c r="F5" s="3"/>
      <c r="G5" s="3"/>
      <c r="H5" s="3"/>
      <c r="I5" s="3"/>
      <c r="J5" s="3"/>
      <c r="K5" s="3"/>
      <c r="L5" s="3"/>
      <c r="M5" s="3"/>
      <c r="N5" s="3"/>
    </row>
    <row r="6" spans="1:14" x14ac:dyDescent="0.3">
      <c r="A6" s="219" t="s">
        <v>133</v>
      </c>
      <c r="B6" s="219"/>
      <c r="C6" s="219"/>
      <c r="D6" s="219"/>
      <c r="E6" s="219"/>
      <c r="F6" s="219"/>
      <c r="G6" s="219"/>
      <c r="H6" s="219"/>
      <c r="I6" s="219"/>
      <c r="J6" s="219"/>
      <c r="K6" s="219"/>
      <c r="L6" s="219"/>
      <c r="M6" s="219"/>
      <c r="N6" s="219"/>
    </row>
    <row r="7" spans="1:14" x14ac:dyDescent="0.3">
      <c r="A7" s="155" t="s">
        <v>134</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2">G70</f>
        <v>0</v>
      </c>
      <c r="F70" s="72" t="s">
        <v>26</v>
      </c>
      <c r="G70" s="73"/>
      <c r="H70" s="72" t="s">
        <v>29</v>
      </c>
      <c r="I70" s="97" t="s">
        <v>61</v>
      </c>
      <c r="J70" s="73"/>
      <c r="K70" s="74"/>
      <c r="L70" s="72"/>
      <c r="M70" s="73"/>
      <c r="N70" s="75"/>
    </row>
    <row r="71" spans="1:14" x14ac:dyDescent="0.3">
      <c r="A71" s="22"/>
      <c r="B71" s="64"/>
      <c r="C71" s="65"/>
      <c r="D71" s="66"/>
      <c r="E71" s="67">
        <f t="shared" si="2"/>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9"/>
  <sheetViews>
    <sheetView showGridLines="0" zoomScaleNormal="100" workbookViewId="0">
      <pane ySplit="10" topLeftCell="A11" activePane="bottomLeft" state="frozen"/>
      <selection activeCell="A2" sqref="A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152</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139</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9"/>
  <sheetViews>
    <sheetView showGridLines="0" zoomScaleNormal="100" workbookViewId="0">
      <pane ySplit="10" topLeftCell="A11" activePane="bottomLeft" state="frozen"/>
      <selection activeCell="A2" sqref="A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152</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9"/>
  <sheetViews>
    <sheetView showGridLines="0" zoomScaleNormal="100" workbookViewId="0">
      <pane ySplit="10" topLeftCell="A11" activePane="bottomLeft" state="frozen"/>
      <selection activeCell="A2" sqref="A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152</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9"/>
  <sheetViews>
    <sheetView showGridLines="0" zoomScaleNormal="100" workbookViewId="0">
      <pane ySplit="10" topLeftCell="A11" activePane="bottomLeft" state="frozen"/>
      <selection activeCell="A2" sqref="A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152</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9"/>
  <sheetViews>
    <sheetView showGridLines="0" zoomScaleNormal="100" workbookViewId="0">
      <pane ySplit="10" topLeftCell="A11" activePane="bottomLeft" state="frozen"/>
      <selection activeCell="A2" sqref="A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152</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2"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2"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6" thickBot="1" x14ac:dyDescent="0.35">
      <c r="A77" s="138" t="s">
        <v>92</v>
      </c>
      <c r="B77" s="139"/>
      <c r="C77" s="140"/>
      <c r="D77" s="141"/>
      <c r="E77" s="105">
        <f>SUBTOTAL(9,E75:E76)</f>
        <v>0</v>
      </c>
      <c r="F77" s="106"/>
      <c r="G77" s="107"/>
      <c r="H77" s="106"/>
      <c r="I77" s="106"/>
      <c r="J77" s="107"/>
      <c r="K77" s="107"/>
      <c r="L77" s="107"/>
      <c r="M77" s="107"/>
      <c r="N77" s="108"/>
    </row>
    <row r="78" spans="1:14" ht="12.6" thickTop="1" x14ac:dyDescent="0.3">
      <c r="A78" s="98" t="s">
        <v>16</v>
      </c>
      <c r="B78" s="99"/>
      <c r="C78" s="99"/>
      <c r="D78" s="142"/>
      <c r="E78" s="100">
        <f>SUBTOTAL(9,E12:E77)</f>
        <v>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9"/>
  <sheetViews>
    <sheetView showGridLines="0" zoomScaleNormal="100" workbookViewId="0"/>
  </sheetViews>
  <sheetFormatPr defaultRowHeight="12" x14ac:dyDescent="0.3"/>
  <cols>
    <col min="1" max="1" width="14.08984375" style="1" customWidth="1"/>
    <col min="2" max="2" width="2.54296875" style="1" bestFit="1" customWidth="1"/>
    <col min="3" max="3" width="13.26953125" style="1" customWidth="1"/>
    <col min="4" max="6" width="20.08984375" style="1" customWidth="1"/>
    <col min="7" max="7" width="18" style="1" customWidth="1"/>
    <col min="8" max="8" width="11.36328125" style="1" bestFit="1" customWidth="1"/>
    <col min="9" max="254" width="8.7265625" style="1"/>
    <col min="255" max="255" width="7.453125" style="1" customWidth="1"/>
    <col min="256" max="256" width="2.54296875" style="1" bestFit="1" customWidth="1"/>
    <col min="257" max="258" width="13.26953125" style="1" customWidth="1"/>
    <col min="259" max="259" width="2.453125" style="1" customWidth="1"/>
    <col min="260" max="260" width="11.26953125" style="1" customWidth="1"/>
    <col min="261" max="261" width="18.36328125" style="1" customWidth="1"/>
    <col min="262" max="262" width="11.26953125" style="1" customWidth="1"/>
    <col min="263" max="510" width="8.7265625" style="1"/>
    <col min="511" max="511" width="7.453125" style="1" customWidth="1"/>
    <col min="512" max="512" width="2.54296875" style="1" bestFit="1" customWidth="1"/>
    <col min="513" max="514" width="13.26953125" style="1" customWidth="1"/>
    <col min="515" max="515" width="2.453125" style="1" customWidth="1"/>
    <col min="516" max="516" width="11.26953125" style="1" customWidth="1"/>
    <col min="517" max="517" width="18.36328125" style="1" customWidth="1"/>
    <col min="518" max="518" width="11.26953125" style="1" customWidth="1"/>
    <col min="519" max="766" width="8.7265625" style="1"/>
    <col min="767" max="767" width="7.453125" style="1" customWidth="1"/>
    <col min="768" max="768" width="2.54296875" style="1" bestFit="1" customWidth="1"/>
    <col min="769" max="770" width="13.26953125" style="1" customWidth="1"/>
    <col min="771" max="771" width="2.453125" style="1" customWidth="1"/>
    <col min="772" max="772" width="11.26953125" style="1" customWidth="1"/>
    <col min="773" max="773" width="18.36328125" style="1" customWidth="1"/>
    <col min="774" max="774" width="11.26953125" style="1" customWidth="1"/>
    <col min="775" max="1022" width="8.7265625" style="1"/>
    <col min="1023" max="1023" width="7.453125" style="1" customWidth="1"/>
    <col min="1024" max="1024" width="2.54296875" style="1" bestFit="1" customWidth="1"/>
    <col min="1025" max="1026" width="13.26953125" style="1" customWidth="1"/>
    <col min="1027" max="1027" width="2.453125" style="1" customWidth="1"/>
    <col min="1028" max="1028" width="11.26953125" style="1" customWidth="1"/>
    <col min="1029" max="1029" width="18.36328125" style="1" customWidth="1"/>
    <col min="1030" max="1030" width="11.26953125" style="1" customWidth="1"/>
    <col min="1031" max="1278" width="8.7265625" style="1"/>
    <col min="1279" max="1279" width="7.453125" style="1" customWidth="1"/>
    <col min="1280" max="1280" width="2.54296875" style="1" bestFit="1" customWidth="1"/>
    <col min="1281" max="1282" width="13.26953125" style="1" customWidth="1"/>
    <col min="1283" max="1283" width="2.453125" style="1" customWidth="1"/>
    <col min="1284" max="1284" width="11.26953125" style="1" customWidth="1"/>
    <col min="1285" max="1285" width="18.36328125" style="1" customWidth="1"/>
    <col min="1286" max="1286" width="11.26953125" style="1" customWidth="1"/>
    <col min="1287" max="1534" width="8.7265625" style="1"/>
    <col min="1535" max="1535" width="7.453125" style="1" customWidth="1"/>
    <col min="1536" max="1536" width="2.54296875" style="1" bestFit="1" customWidth="1"/>
    <col min="1537" max="1538" width="13.26953125" style="1" customWidth="1"/>
    <col min="1539" max="1539" width="2.453125" style="1" customWidth="1"/>
    <col min="1540" max="1540" width="11.26953125" style="1" customWidth="1"/>
    <col min="1541" max="1541" width="18.36328125" style="1" customWidth="1"/>
    <col min="1542" max="1542" width="11.26953125" style="1" customWidth="1"/>
    <col min="1543" max="1790" width="8.7265625" style="1"/>
    <col min="1791" max="1791" width="7.453125" style="1" customWidth="1"/>
    <col min="1792" max="1792" width="2.54296875" style="1" bestFit="1" customWidth="1"/>
    <col min="1793" max="1794" width="13.26953125" style="1" customWidth="1"/>
    <col min="1795" max="1795" width="2.453125" style="1" customWidth="1"/>
    <col min="1796" max="1796" width="11.26953125" style="1" customWidth="1"/>
    <col min="1797" max="1797" width="18.36328125" style="1" customWidth="1"/>
    <col min="1798" max="1798" width="11.26953125" style="1" customWidth="1"/>
    <col min="1799" max="2046" width="8.7265625" style="1"/>
    <col min="2047" max="2047" width="7.453125" style="1" customWidth="1"/>
    <col min="2048" max="2048" width="2.54296875" style="1" bestFit="1" customWidth="1"/>
    <col min="2049" max="2050" width="13.26953125" style="1" customWidth="1"/>
    <col min="2051" max="2051" width="2.453125" style="1" customWidth="1"/>
    <col min="2052" max="2052" width="11.26953125" style="1" customWidth="1"/>
    <col min="2053" max="2053" width="18.36328125" style="1" customWidth="1"/>
    <col min="2054" max="2054" width="11.26953125" style="1" customWidth="1"/>
    <col min="2055" max="2302" width="8.7265625" style="1"/>
    <col min="2303" max="2303" width="7.453125" style="1" customWidth="1"/>
    <col min="2304" max="2304" width="2.54296875" style="1" bestFit="1" customWidth="1"/>
    <col min="2305" max="2306" width="13.26953125" style="1" customWidth="1"/>
    <col min="2307" max="2307" width="2.453125" style="1" customWidth="1"/>
    <col min="2308" max="2308" width="11.26953125" style="1" customWidth="1"/>
    <col min="2309" max="2309" width="18.36328125" style="1" customWidth="1"/>
    <col min="2310" max="2310" width="11.26953125" style="1" customWidth="1"/>
    <col min="2311" max="2558" width="8.7265625" style="1"/>
    <col min="2559" max="2559" width="7.453125" style="1" customWidth="1"/>
    <col min="2560" max="2560" width="2.54296875" style="1" bestFit="1" customWidth="1"/>
    <col min="2561" max="2562" width="13.26953125" style="1" customWidth="1"/>
    <col min="2563" max="2563" width="2.453125" style="1" customWidth="1"/>
    <col min="2564" max="2564" width="11.26953125" style="1" customWidth="1"/>
    <col min="2565" max="2565" width="18.36328125" style="1" customWidth="1"/>
    <col min="2566" max="2566" width="11.26953125" style="1" customWidth="1"/>
    <col min="2567" max="2814" width="8.7265625" style="1"/>
    <col min="2815" max="2815" width="7.453125" style="1" customWidth="1"/>
    <col min="2816" max="2816" width="2.54296875" style="1" bestFit="1" customWidth="1"/>
    <col min="2817" max="2818" width="13.26953125" style="1" customWidth="1"/>
    <col min="2819" max="2819" width="2.453125" style="1" customWidth="1"/>
    <col min="2820" max="2820" width="11.26953125" style="1" customWidth="1"/>
    <col min="2821" max="2821" width="18.36328125" style="1" customWidth="1"/>
    <col min="2822" max="2822" width="11.26953125" style="1" customWidth="1"/>
    <col min="2823" max="3070" width="8.7265625" style="1"/>
    <col min="3071" max="3071" width="7.453125" style="1" customWidth="1"/>
    <col min="3072" max="3072" width="2.54296875" style="1" bestFit="1" customWidth="1"/>
    <col min="3073" max="3074" width="13.26953125" style="1" customWidth="1"/>
    <col min="3075" max="3075" width="2.453125" style="1" customWidth="1"/>
    <col min="3076" max="3076" width="11.26953125" style="1" customWidth="1"/>
    <col min="3077" max="3077" width="18.36328125" style="1" customWidth="1"/>
    <col min="3078" max="3078" width="11.26953125" style="1" customWidth="1"/>
    <col min="3079" max="3326" width="8.7265625" style="1"/>
    <col min="3327" max="3327" width="7.453125" style="1" customWidth="1"/>
    <col min="3328" max="3328" width="2.54296875" style="1" bestFit="1" customWidth="1"/>
    <col min="3329" max="3330" width="13.26953125" style="1" customWidth="1"/>
    <col min="3331" max="3331" width="2.453125" style="1" customWidth="1"/>
    <col min="3332" max="3332" width="11.26953125" style="1" customWidth="1"/>
    <col min="3333" max="3333" width="18.36328125" style="1" customWidth="1"/>
    <col min="3334" max="3334" width="11.26953125" style="1" customWidth="1"/>
    <col min="3335" max="3582" width="8.7265625" style="1"/>
    <col min="3583" max="3583" width="7.453125" style="1" customWidth="1"/>
    <col min="3584" max="3584" width="2.54296875" style="1" bestFit="1" customWidth="1"/>
    <col min="3585" max="3586" width="13.26953125" style="1" customWidth="1"/>
    <col min="3587" max="3587" width="2.453125" style="1" customWidth="1"/>
    <col min="3588" max="3588" width="11.26953125" style="1" customWidth="1"/>
    <col min="3589" max="3589" width="18.36328125" style="1" customWidth="1"/>
    <col min="3590" max="3590" width="11.26953125" style="1" customWidth="1"/>
    <col min="3591" max="3838" width="8.7265625" style="1"/>
    <col min="3839" max="3839" width="7.453125" style="1" customWidth="1"/>
    <col min="3840" max="3840" width="2.54296875" style="1" bestFit="1" customWidth="1"/>
    <col min="3841" max="3842" width="13.26953125" style="1" customWidth="1"/>
    <col min="3843" max="3843" width="2.453125" style="1" customWidth="1"/>
    <col min="3844" max="3844" width="11.26953125" style="1" customWidth="1"/>
    <col min="3845" max="3845" width="18.36328125" style="1" customWidth="1"/>
    <col min="3846" max="3846" width="11.26953125" style="1" customWidth="1"/>
    <col min="3847" max="4094" width="8.7265625" style="1"/>
    <col min="4095" max="4095" width="7.453125" style="1" customWidth="1"/>
    <col min="4096" max="4096" width="2.54296875" style="1" bestFit="1" customWidth="1"/>
    <col min="4097" max="4098" width="13.26953125" style="1" customWidth="1"/>
    <col min="4099" max="4099" width="2.453125" style="1" customWidth="1"/>
    <col min="4100" max="4100" width="11.26953125" style="1" customWidth="1"/>
    <col min="4101" max="4101" width="18.36328125" style="1" customWidth="1"/>
    <col min="4102" max="4102" width="11.26953125" style="1" customWidth="1"/>
    <col min="4103" max="4350" width="8.7265625" style="1"/>
    <col min="4351" max="4351" width="7.453125" style="1" customWidth="1"/>
    <col min="4352" max="4352" width="2.54296875" style="1" bestFit="1" customWidth="1"/>
    <col min="4353" max="4354" width="13.26953125" style="1" customWidth="1"/>
    <col min="4355" max="4355" width="2.453125" style="1" customWidth="1"/>
    <col min="4356" max="4356" width="11.26953125" style="1" customWidth="1"/>
    <col min="4357" max="4357" width="18.36328125" style="1" customWidth="1"/>
    <col min="4358" max="4358" width="11.26953125" style="1" customWidth="1"/>
    <col min="4359" max="4606" width="8.7265625" style="1"/>
    <col min="4607" max="4607" width="7.453125" style="1" customWidth="1"/>
    <col min="4608" max="4608" width="2.54296875" style="1" bestFit="1" customWidth="1"/>
    <col min="4609" max="4610" width="13.26953125" style="1" customWidth="1"/>
    <col min="4611" max="4611" width="2.453125" style="1" customWidth="1"/>
    <col min="4612" max="4612" width="11.26953125" style="1" customWidth="1"/>
    <col min="4613" max="4613" width="18.36328125" style="1" customWidth="1"/>
    <col min="4614" max="4614" width="11.26953125" style="1" customWidth="1"/>
    <col min="4615" max="4862" width="8.7265625" style="1"/>
    <col min="4863" max="4863" width="7.453125" style="1" customWidth="1"/>
    <col min="4864" max="4864" width="2.54296875" style="1" bestFit="1" customWidth="1"/>
    <col min="4865" max="4866" width="13.26953125" style="1" customWidth="1"/>
    <col min="4867" max="4867" width="2.453125" style="1" customWidth="1"/>
    <col min="4868" max="4868" width="11.26953125" style="1" customWidth="1"/>
    <col min="4869" max="4869" width="18.36328125" style="1" customWidth="1"/>
    <col min="4870" max="4870" width="11.26953125" style="1" customWidth="1"/>
    <col min="4871" max="5118" width="8.7265625" style="1"/>
    <col min="5119" max="5119" width="7.453125" style="1" customWidth="1"/>
    <col min="5120" max="5120" width="2.54296875" style="1" bestFit="1" customWidth="1"/>
    <col min="5121" max="5122" width="13.26953125" style="1" customWidth="1"/>
    <col min="5123" max="5123" width="2.453125" style="1" customWidth="1"/>
    <col min="5124" max="5124" width="11.26953125" style="1" customWidth="1"/>
    <col min="5125" max="5125" width="18.36328125" style="1" customWidth="1"/>
    <col min="5126" max="5126" width="11.26953125" style="1" customWidth="1"/>
    <col min="5127" max="5374" width="8.7265625" style="1"/>
    <col min="5375" max="5375" width="7.453125" style="1" customWidth="1"/>
    <col min="5376" max="5376" width="2.54296875" style="1" bestFit="1" customWidth="1"/>
    <col min="5377" max="5378" width="13.26953125" style="1" customWidth="1"/>
    <col min="5379" max="5379" width="2.453125" style="1" customWidth="1"/>
    <col min="5380" max="5380" width="11.26953125" style="1" customWidth="1"/>
    <col min="5381" max="5381" width="18.36328125" style="1" customWidth="1"/>
    <col min="5382" max="5382" width="11.26953125" style="1" customWidth="1"/>
    <col min="5383" max="5630" width="8.7265625" style="1"/>
    <col min="5631" max="5631" width="7.453125" style="1" customWidth="1"/>
    <col min="5632" max="5632" width="2.54296875" style="1" bestFit="1" customWidth="1"/>
    <col min="5633" max="5634" width="13.26953125" style="1" customWidth="1"/>
    <col min="5635" max="5635" width="2.453125" style="1" customWidth="1"/>
    <col min="5636" max="5636" width="11.26953125" style="1" customWidth="1"/>
    <col min="5637" max="5637" width="18.36328125" style="1" customWidth="1"/>
    <col min="5638" max="5638" width="11.26953125" style="1" customWidth="1"/>
    <col min="5639" max="5886" width="8.7265625" style="1"/>
    <col min="5887" max="5887" width="7.453125" style="1" customWidth="1"/>
    <col min="5888" max="5888" width="2.54296875" style="1" bestFit="1" customWidth="1"/>
    <col min="5889" max="5890" width="13.26953125" style="1" customWidth="1"/>
    <col min="5891" max="5891" width="2.453125" style="1" customWidth="1"/>
    <col min="5892" max="5892" width="11.26953125" style="1" customWidth="1"/>
    <col min="5893" max="5893" width="18.36328125" style="1" customWidth="1"/>
    <col min="5894" max="5894" width="11.26953125" style="1" customWidth="1"/>
    <col min="5895" max="6142" width="8.7265625" style="1"/>
    <col min="6143" max="6143" width="7.453125" style="1" customWidth="1"/>
    <col min="6144" max="6144" width="2.54296875" style="1" bestFit="1" customWidth="1"/>
    <col min="6145" max="6146" width="13.26953125" style="1" customWidth="1"/>
    <col min="6147" max="6147" width="2.453125" style="1" customWidth="1"/>
    <col min="6148" max="6148" width="11.26953125" style="1" customWidth="1"/>
    <col min="6149" max="6149" width="18.36328125" style="1" customWidth="1"/>
    <col min="6150" max="6150" width="11.26953125" style="1" customWidth="1"/>
    <col min="6151" max="6398" width="8.7265625" style="1"/>
    <col min="6399" max="6399" width="7.453125" style="1" customWidth="1"/>
    <col min="6400" max="6400" width="2.54296875" style="1" bestFit="1" customWidth="1"/>
    <col min="6401" max="6402" width="13.26953125" style="1" customWidth="1"/>
    <col min="6403" max="6403" width="2.453125" style="1" customWidth="1"/>
    <col min="6404" max="6404" width="11.26953125" style="1" customWidth="1"/>
    <col min="6405" max="6405" width="18.36328125" style="1" customWidth="1"/>
    <col min="6406" max="6406" width="11.26953125" style="1" customWidth="1"/>
    <col min="6407" max="6654" width="8.7265625" style="1"/>
    <col min="6655" max="6655" width="7.453125" style="1" customWidth="1"/>
    <col min="6656" max="6656" width="2.54296875" style="1" bestFit="1" customWidth="1"/>
    <col min="6657" max="6658" width="13.26953125" style="1" customWidth="1"/>
    <col min="6659" max="6659" width="2.453125" style="1" customWidth="1"/>
    <col min="6660" max="6660" width="11.26953125" style="1" customWidth="1"/>
    <col min="6661" max="6661" width="18.36328125" style="1" customWidth="1"/>
    <col min="6662" max="6662" width="11.26953125" style="1" customWidth="1"/>
    <col min="6663" max="6910" width="8.7265625" style="1"/>
    <col min="6911" max="6911" width="7.453125" style="1" customWidth="1"/>
    <col min="6912" max="6912" width="2.54296875" style="1" bestFit="1" customWidth="1"/>
    <col min="6913" max="6914" width="13.26953125" style="1" customWidth="1"/>
    <col min="6915" max="6915" width="2.453125" style="1" customWidth="1"/>
    <col min="6916" max="6916" width="11.26953125" style="1" customWidth="1"/>
    <col min="6917" max="6917" width="18.36328125" style="1" customWidth="1"/>
    <col min="6918" max="6918" width="11.26953125" style="1" customWidth="1"/>
    <col min="6919" max="7166" width="8.7265625" style="1"/>
    <col min="7167" max="7167" width="7.453125" style="1" customWidth="1"/>
    <col min="7168" max="7168" width="2.54296875" style="1" bestFit="1" customWidth="1"/>
    <col min="7169" max="7170" width="13.26953125" style="1" customWidth="1"/>
    <col min="7171" max="7171" width="2.453125" style="1" customWidth="1"/>
    <col min="7172" max="7172" width="11.26953125" style="1" customWidth="1"/>
    <col min="7173" max="7173" width="18.36328125" style="1" customWidth="1"/>
    <col min="7174" max="7174" width="11.26953125" style="1" customWidth="1"/>
    <col min="7175" max="7422" width="8.7265625" style="1"/>
    <col min="7423" max="7423" width="7.453125" style="1" customWidth="1"/>
    <col min="7424" max="7424" width="2.54296875" style="1" bestFit="1" customWidth="1"/>
    <col min="7425" max="7426" width="13.26953125" style="1" customWidth="1"/>
    <col min="7427" max="7427" width="2.453125" style="1" customWidth="1"/>
    <col min="7428" max="7428" width="11.26953125" style="1" customWidth="1"/>
    <col min="7429" max="7429" width="18.36328125" style="1" customWidth="1"/>
    <col min="7430" max="7430" width="11.26953125" style="1" customWidth="1"/>
    <col min="7431" max="7678" width="8.7265625" style="1"/>
    <col min="7679" max="7679" width="7.453125" style="1" customWidth="1"/>
    <col min="7680" max="7680" width="2.54296875" style="1" bestFit="1" customWidth="1"/>
    <col min="7681" max="7682" width="13.26953125" style="1" customWidth="1"/>
    <col min="7683" max="7683" width="2.453125" style="1" customWidth="1"/>
    <col min="7684" max="7684" width="11.26953125" style="1" customWidth="1"/>
    <col min="7685" max="7685" width="18.36328125" style="1" customWidth="1"/>
    <col min="7686" max="7686" width="11.26953125" style="1" customWidth="1"/>
    <col min="7687" max="7934" width="8.7265625" style="1"/>
    <col min="7935" max="7935" width="7.453125" style="1" customWidth="1"/>
    <col min="7936" max="7936" width="2.54296875" style="1" bestFit="1" customWidth="1"/>
    <col min="7937" max="7938" width="13.26953125" style="1" customWidth="1"/>
    <col min="7939" max="7939" width="2.453125" style="1" customWidth="1"/>
    <col min="7940" max="7940" width="11.26953125" style="1" customWidth="1"/>
    <col min="7941" max="7941" width="18.36328125" style="1" customWidth="1"/>
    <col min="7942" max="7942" width="11.26953125" style="1" customWidth="1"/>
    <col min="7943" max="8190" width="8.7265625" style="1"/>
    <col min="8191" max="8191" width="7.453125" style="1" customWidth="1"/>
    <col min="8192" max="8192" width="2.54296875" style="1" bestFit="1" customWidth="1"/>
    <col min="8193" max="8194" width="13.26953125" style="1" customWidth="1"/>
    <col min="8195" max="8195" width="2.453125" style="1" customWidth="1"/>
    <col min="8196" max="8196" width="11.26953125" style="1" customWidth="1"/>
    <col min="8197" max="8197" width="18.36328125" style="1" customWidth="1"/>
    <col min="8198" max="8198" width="11.26953125" style="1" customWidth="1"/>
    <col min="8199" max="8446" width="8.7265625" style="1"/>
    <col min="8447" max="8447" width="7.453125" style="1" customWidth="1"/>
    <col min="8448" max="8448" width="2.54296875" style="1" bestFit="1" customWidth="1"/>
    <col min="8449" max="8450" width="13.26953125" style="1" customWidth="1"/>
    <col min="8451" max="8451" width="2.453125" style="1" customWidth="1"/>
    <col min="8452" max="8452" width="11.26953125" style="1" customWidth="1"/>
    <col min="8453" max="8453" width="18.36328125" style="1" customWidth="1"/>
    <col min="8454" max="8454" width="11.26953125" style="1" customWidth="1"/>
    <col min="8455" max="8702" width="8.7265625" style="1"/>
    <col min="8703" max="8703" width="7.453125" style="1" customWidth="1"/>
    <col min="8704" max="8704" width="2.54296875" style="1" bestFit="1" customWidth="1"/>
    <col min="8705" max="8706" width="13.26953125" style="1" customWidth="1"/>
    <col min="8707" max="8707" width="2.453125" style="1" customWidth="1"/>
    <col min="8708" max="8708" width="11.26953125" style="1" customWidth="1"/>
    <col min="8709" max="8709" width="18.36328125" style="1" customWidth="1"/>
    <col min="8710" max="8710" width="11.26953125" style="1" customWidth="1"/>
    <col min="8711" max="8958" width="8.7265625" style="1"/>
    <col min="8959" max="8959" width="7.453125" style="1" customWidth="1"/>
    <col min="8960" max="8960" width="2.54296875" style="1" bestFit="1" customWidth="1"/>
    <col min="8961" max="8962" width="13.26953125" style="1" customWidth="1"/>
    <col min="8963" max="8963" width="2.453125" style="1" customWidth="1"/>
    <col min="8964" max="8964" width="11.26953125" style="1" customWidth="1"/>
    <col min="8965" max="8965" width="18.36328125" style="1" customWidth="1"/>
    <col min="8966" max="8966" width="11.26953125" style="1" customWidth="1"/>
    <col min="8967" max="9214" width="8.7265625" style="1"/>
    <col min="9215" max="9215" width="7.453125" style="1" customWidth="1"/>
    <col min="9216" max="9216" width="2.54296875" style="1" bestFit="1" customWidth="1"/>
    <col min="9217" max="9218" width="13.26953125" style="1" customWidth="1"/>
    <col min="9219" max="9219" width="2.453125" style="1" customWidth="1"/>
    <col min="9220" max="9220" width="11.26953125" style="1" customWidth="1"/>
    <col min="9221" max="9221" width="18.36328125" style="1" customWidth="1"/>
    <col min="9222" max="9222" width="11.26953125" style="1" customWidth="1"/>
    <col min="9223" max="9470" width="8.7265625" style="1"/>
    <col min="9471" max="9471" width="7.453125" style="1" customWidth="1"/>
    <col min="9472" max="9472" width="2.54296875" style="1" bestFit="1" customWidth="1"/>
    <col min="9473" max="9474" width="13.26953125" style="1" customWidth="1"/>
    <col min="9475" max="9475" width="2.453125" style="1" customWidth="1"/>
    <col min="9476" max="9476" width="11.26953125" style="1" customWidth="1"/>
    <col min="9477" max="9477" width="18.36328125" style="1" customWidth="1"/>
    <col min="9478" max="9478" width="11.26953125" style="1" customWidth="1"/>
    <col min="9479" max="9726" width="8.7265625" style="1"/>
    <col min="9727" max="9727" width="7.453125" style="1" customWidth="1"/>
    <col min="9728" max="9728" width="2.54296875" style="1" bestFit="1" customWidth="1"/>
    <col min="9729" max="9730" width="13.26953125" style="1" customWidth="1"/>
    <col min="9731" max="9731" width="2.453125" style="1" customWidth="1"/>
    <col min="9732" max="9732" width="11.26953125" style="1" customWidth="1"/>
    <col min="9733" max="9733" width="18.36328125" style="1" customWidth="1"/>
    <col min="9734" max="9734" width="11.26953125" style="1" customWidth="1"/>
    <col min="9735" max="9982" width="8.7265625" style="1"/>
    <col min="9983" max="9983" width="7.453125" style="1" customWidth="1"/>
    <col min="9984" max="9984" width="2.54296875" style="1" bestFit="1" customWidth="1"/>
    <col min="9985" max="9986" width="13.26953125" style="1" customWidth="1"/>
    <col min="9987" max="9987" width="2.453125" style="1" customWidth="1"/>
    <col min="9988" max="9988" width="11.26953125" style="1" customWidth="1"/>
    <col min="9989" max="9989" width="18.36328125" style="1" customWidth="1"/>
    <col min="9990" max="9990" width="11.26953125" style="1" customWidth="1"/>
    <col min="9991" max="10238" width="8.7265625" style="1"/>
    <col min="10239" max="10239" width="7.453125" style="1" customWidth="1"/>
    <col min="10240" max="10240" width="2.54296875" style="1" bestFit="1" customWidth="1"/>
    <col min="10241" max="10242" width="13.26953125" style="1" customWidth="1"/>
    <col min="10243" max="10243" width="2.453125" style="1" customWidth="1"/>
    <col min="10244" max="10244" width="11.26953125" style="1" customWidth="1"/>
    <col min="10245" max="10245" width="18.36328125" style="1" customWidth="1"/>
    <col min="10246" max="10246" width="11.26953125" style="1" customWidth="1"/>
    <col min="10247" max="10494" width="8.7265625" style="1"/>
    <col min="10495" max="10495" width="7.453125" style="1" customWidth="1"/>
    <col min="10496" max="10496" width="2.54296875" style="1" bestFit="1" customWidth="1"/>
    <col min="10497" max="10498" width="13.26953125" style="1" customWidth="1"/>
    <col min="10499" max="10499" width="2.453125" style="1" customWidth="1"/>
    <col min="10500" max="10500" width="11.26953125" style="1" customWidth="1"/>
    <col min="10501" max="10501" width="18.36328125" style="1" customWidth="1"/>
    <col min="10502" max="10502" width="11.26953125" style="1" customWidth="1"/>
    <col min="10503" max="10750" width="8.7265625" style="1"/>
    <col min="10751" max="10751" width="7.453125" style="1" customWidth="1"/>
    <col min="10752" max="10752" width="2.54296875" style="1" bestFit="1" customWidth="1"/>
    <col min="10753" max="10754" width="13.26953125" style="1" customWidth="1"/>
    <col min="10755" max="10755" width="2.453125" style="1" customWidth="1"/>
    <col min="10756" max="10756" width="11.26953125" style="1" customWidth="1"/>
    <col min="10757" max="10757" width="18.36328125" style="1" customWidth="1"/>
    <col min="10758" max="10758" width="11.26953125" style="1" customWidth="1"/>
    <col min="10759" max="11006" width="8.7265625" style="1"/>
    <col min="11007" max="11007" width="7.453125" style="1" customWidth="1"/>
    <col min="11008" max="11008" width="2.54296875" style="1" bestFit="1" customWidth="1"/>
    <col min="11009" max="11010" width="13.26953125" style="1" customWidth="1"/>
    <col min="11011" max="11011" width="2.453125" style="1" customWidth="1"/>
    <col min="11012" max="11012" width="11.26953125" style="1" customWidth="1"/>
    <col min="11013" max="11013" width="18.36328125" style="1" customWidth="1"/>
    <col min="11014" max="11014" width="11.26953125" style="1" customWidth="1"/>
    <col min="11015" max="11262" width="8.7265625" style="1"/>
    <col min="11263" max="11263" width="7.453125" style="1" customWidth="1"/>
    <col min="11264" max="11264" width="2.54296875" style="1" bestFit="1" customWidth="1"/>
    <col min="11265" max="11266" width="13.26953125" style="1" customWidth="1"/>
    <col min="11267" max="11267" width="2.453125" style="1" customWidth="1"/>
    <col min="11268" max="11268" width="11.26953125" style="1" customWidth="1"/>
    <col min="11269" max="11269" width="18.36328125" style="1" customWidth="1"/>
    <col min="11270" max="11270" width="11.26953125" style="1" customWidth="1"/>
    <col min="11271" max="11518" width="8.7265625" style="1"/>
    <col min="11519" max="11519" width="7.453125" style="1" customWidth="1"/>
    <col min="11520" max="11520" width="2.54296875" style="1" bestFit="1" customWidth="1"/>
    <col min="11521" max="11522" width="13.26953125" style="1" customWidth="1"/>
    <col min="11523" max="11523" width="2.453125" style="1" customWidth="1"/>
    <col min="11524" max="11524" width="11.26953125" style="1" customWidth="1"/>
    <col min="11525" max="11525" width="18.36328125" style="1" customWidth="1"/>
    <col min="11526" max="11526" width="11.26953125" style="1" customWidth="1"/>
    <col min="11527" max="11774" width="8.7265625" style="1"/>
    <col min="11775" max="11775" width="7.453125" style="1" customWidth="1"/>
    <col min="11776" max="11776" width="2.54296875" style="1" bestFit="1" customWidth="1"/>
    <col min="11777" max="11778" width="13.26953125" style="1" customWidth="1"/>
    <col min="11779" max="11779" width="2.453125" style="1" customWidth="1"/>
    <col min="11780" max="11780" width="11.26953125" style="1" customWidth="1"/>
    <col min="11781" max="11781" width="18.36328125" style="1" customWidth="1"/>
    <col min="11782" max="11782" width="11.26953125" style="1" customWidth="1"/>
    <col min="11783" max="12030" width="8.7265625" style="1"/>
    <col min="12031" max="12031" width="7.453125" style="1" customWidth="1"/>
    <col min="12032" max="12032" width="2.54296875" style="1" bestFit="1" customWidth="1"/>
    <col min="12033" max="12034" width="13.26953125" style="1" customWidth="1"/>
    <col min="12035" max="12035" width="2.453125" style="1" customWidth="1"/>
    <col min="12036" max="12036" width="11.26953125" style="1" customWidth="1"/>
    <col min="12037" max="12037" width="18.36328125" style="1" customWidth="1"/>
    <col min="12038" max="12038" width="11.26953125" style="1" customWidth="1"/>
    <col min="12039" max="12286" width="8.7265625" style="1"/>
    <col min="12287" max="12287" width="7.453125" style="1" customWidth="1"/>
    <col min="12288" max="12288" width="2.54296875" style="1" bestFit="1" customWidth="1"/>
    <col min="12289" max="12290" width="13.26953125" style="1" customWidth="1"/>
    <col min="12291" max="12291" width="2.453125" style="1" customWidth="1"/>
    <col min="12292" max="12292" width="11.26953125" style="1" customWidth="1"/>
    <col min="12293" max="12293" width="18.36328125" style="1" customWidth="1"/>
    <col min="12294" max="12294" width="11.26953125" style="1" customWidth="1"/>
    <col min="12295" max="12542" width="8.7265625" style="1"/>
    <col min="12543" max="12543" width="7.453125" style="1" customWidth="1"/>
    <col min="12544" max="12544" width="2.54296875" style="1" bestFit="1" customWidth="1"/>
    <col min="12545" max="12546" width="13.26953125" style="1" customWidth="1"/>
    <col min="12547" max="12547" width="2.453125" style="1" customWidth="1"/>
    <col min="12548" max="12548" width="11.26953125" style="1" customWidth="1"/>
    <col min="12549" max="12549" width="18.36328125" style="1" customWidth="1"/>
    <col min="12550" max="12550" width="11.26953125" style="1" customWidth="1"/>
    <col min="12551" max="12798" width="8.7265625" style="1"/>
    <col min="12799" max="12799" width="7.453125" style="1" customWidth="1"/>
    <col min="12800" max="12800" width="2.54296875" style="1" bestFit="1" customWidth="1"/>
    <col min="12801" max="12802" width="13.26953125" style="1" customWidth="1"/>
    <col min="12803" max="12803" width="2.453125" style="1" customWidth="1"/>
    <col min="12804" max="12804" width="11.26953125" style="1" customWidth="1"/>
    <col min="12805" max="12805" width="18.36328125" style="1" customWidth="1"/>
    <col min="12806" max="12806" width="11.26953125" style="1" customWidth="1"/>
    <col min="12807" max="13054" width="8.7265625" style="1"/>
    <col min="13055" max="13055" width="7.453125" style="1" customWidth="1"/>
    <col min="13056" max="13056" width="2.54296875" style="1" bestFit="1" customWidth="1"/>
    <col min="13057" max="13058" width="13.26953125" style="1" customWidth="1"/>
    <col min="13059" max="13059" width="2.453125" style="1" customWidth="1"/>
    <col min="13060" max="13060" width="11.26953125" style="1" customWidth="1"/>
    <col min="13061" max="13061" width="18.36328125" style="1" customWidth="1"/>
    <col min="13062" max="13062" width="11.26953125" style="1" customWidth="1"/>
    <col min="13063" max="13310" width="8.7265625" style="1"/>
    <col min="13311" max="13311" width="7.453125" style="1" customWidth="1"/>
    <col min="13312" max="13312" width="2.54296875" style="1" bestFit="1" customWidth="1"/>
    <col min="13313" max="13314" width="13.26953125" style="1" customWidth="1"/>
    <col min="13315" max="13315" width="2.453125" style="1" customWidth="1"/>
    <col min="13316" max="13316" width="11.26953125" style="1" customWidth="1"/>
    <col min="13317" max="13317" width="18.36328125" style="1" customWidth="1"/>
    <col min="13318" max="13318" width="11.26953125" style="1" customWidth="1"/>
    <col min="13319" max="13566" width="8.7265625" style="1"/>
    <col min="13567" max="13567" width="7.453125" style="1" customWidth="1"/>
    <col min="13568" max="13568" width="2.54296875" style="1" bestFit="1" customWidth="1"/>
    <col min="13569" max="13570" width="13.26953125" style="1" customWidth="1"/>
    <col min="13571" max="13571" width="2.453125" style="1" customWidth="1"/>
    <col min="13572" max="13572" width="11.26953125" style="1" customWidth="1"/>
    <col min="13573" max="13573" width="18.36328125" style="1" customWidth="1"/>
    <col min="13574" max="13574" width="11.26953125" style="1" customWidth="1"/>
    <col min="13575" max="13822" width="8.7265625" style="1"/>
    <col min="13823" max="13823" width="7.453125" style="1" customWidth="1"/>
    <col min="13824" max="13824" width="2.54296875" style="1" bestFit="1" customWidth="1"/>
    <col min="13825" max="13826" width="13.26953125" style="1" customWidth="1"/>
    <col min="13827" max="13827" width="2.453125" style="1" customWidth="1"/>
    <col min="13828" max="13828" width="11.26953125" style="1" customWidth="1"/>
    <col min="13829" max="13829" width="18.36328125" style="1" customWidth="1"/>
    <col min="13830" max="13830" width="11.26953125" style="1" customWidth="1"/>
    <col min="13831" max="14078" width="8.7265625" style="1"/>
    <col min="14079" max="14079" width="7.453125" style="1" customWidth="1"/>
    <col min="14080" max="14080" width="2.54296875" style="1" bestFit="1" customWidth="1"/>
    <col min="14081" max="14082" width="13.26953125" style="1" customWidth="1"/>
    <col min="14083" max="14083" width="2.453125" style="1" customWidth="1"/>
    <col min="14084" max="14084" width="11.26953125" style="1" customWidth="1"/>
    <col min="14085" max="14085" width="18.36328125" style="1" customWidth="1"/>
    <col min="14086" max="14086" width="11.26953125" style="1" customWidth="1"/>
    <col min="14087" max="14334" width="8.7265625" style="1"/>
    <col min="14335" max="14335" width="7.453125" style="1" customWidth="1"/>
    <col min="14336" max="14336" width="2.54296875" style="1" bestFit="1" customWidth="1"/>
    <col min="14337" max="14338" width="13.26953125" style="1" customWidth="1"/>
    <col min="14339" max="14339" width="2.453125" style="1" customWidth="1"/>
    <col min="14340" max="14340" width="11.26953125" style="1" customWidth="1"/>
    <col min="14341" max="14341" width="18.36328125" style="1" customWidth="1"/>
    <col min="14342" max="14342" width="11.26953125" style="1" customWidth="1"/>
    <col min="14343" max="14590" width="8.7265625" style="1"/>
    <col min="14591" max="14591" width="7.453125" style="1" customWidth="1"/>
    <col min="14592" max="14592" width="2.54296875" style="1" bestFit="1" customWidth="1"/>
    <col min="14593" max="14594" width="13.26953125" style="1" customWidth="1"/>
    <col min="14595" max="14595" width="2.453125" style="1" customWidth="1"/>
    <col min="14596" max="14596" width="11.26953125" style="1" customWidth="1"/>
    <col min="14597" max="14597" width="18.36328125" style="1" customWidth="1"/>
    <col min="14598" max="14598" width="11.26953125" style="1" customWidth="1"/>
    <col min="14599" max="14846" width="8.7265625" style="1"/>
    <col min="14847" max="14847" width="7.453125" style="1" customWidth="1"/>
    <col min="14848" max="14848" width="2.54296875" style="1" bestFit="1" customWidth="1"/>
    <col min="14849" max="14850" width="13.26953125" style="1" customWidth="1"/>
    <col min="14851" max="14851" width="2.453125" style="1" customWidth="1"/>
    <col min="14852" max="14852" width="11.26953125" style="1" customWidth="1"/>
    <col min="14853" max="14853" width="18.36328125" style="1" customWidth="1"/>
    <col min="14854" max="14854" width="11.26953125" style="1" customWidth="1"/>
    <col min="14855" max="15102" width="8.7265625" style="1"/>
    <col min="15103" max="15103" width="7.453125" style="1" customWidth="1"/>
    <col min="15104" max="15104" width="2.54296875" style="1" bestFit="1" customWidth="1"/>
    <col min="15105" max="15106" width="13.26953125" style="1" customWidth="1"/>
    <col min="15107" max="15107" width="2.453125" style="1" customWidth="1"/>
    <col min="15108" max="15108" width="11.26953125" style="1" customWidth="1"/>
    <col min="15109" max="15109" width="18.36328125" style="1" customWidth="1"/>
    <col min="15110" max="15110" width="11.26953125" style="1" customWidth="1"/>
    <col min="15111" max="15358" width="8.7265625" style="1"/>
    <col min="15359" max="15359" width="7.453125" style="1" customWidth="1"/>
    <col min="15360" max="15360" width="2.54296875" style="1" bestFit="1" customWidth="1"/>
    <col min="15361" max="15362" width="13.26953125" style="1" customWidth="1"/>
    <col min="15363" max="15363" width="2.453125" style="1" customWidth="1"/>
    <col min="15364" max="15364" width="11.26953125" style="1" customWidth="1"/>
    <col min="15365" max="15365" width="18.36328125" style="1" customWidth="1"/>
    <col min="15366" max="15366" width="11.26953125" style="1" customWidth="1"/>
    <col min="15367" max="15614" width="8.7265625" style="1"/>
    <col min="15615" max="15615" width="7.453125" style="1" customWidth="1"/>
    <col min="15616" max="15616" width="2.54296875" style="1" bestFit="1" customWidth="1"/>
    <col min="15617" max="15618" width="13.26953125" style="1" customWidth="1"/>
    <col min="15619" max="15619" width="2.453125" style="1" customWidth="1"/>
    <col min="15620" max="15620" width="11.26953125" style="1" customWidth="1"/>
    <col min="15621" max="15621" width="18.36328125" style="1" customWidth="1"/>
    <col min="15622" max="15622" width="11.26953125" style="1" customWidth="1"/>
    <col min="15623" max="15870" width="8.7265625" style="1"/>
    <col min="15871" max="15871" width="7.453125" style="1" customWidth="1"/>
    <col min="15872" max="15872" width="2.54296875" style="1" bestFit="1" customWidth="1"/>
    <col min="15873" max="15874" width="13.26953125" style="1" customWidth="1"/>
    <col min="15875" max="15875" width="2.453125" style="1" customWidth="1"/>
    <col min="15876" max="15876" width="11.26953125" style="1" customWidth="1"/>
    <col min="15877" max="15877" width="18.36328125" style="1" customWidth="1"/>
    <col min="15878" max="15878" width="11.26953125" style="1" customWidth="1"/>
    <col min="15879" max="16126" width="8.7265625" style="1"/>
    <col min="16127" max="16127" width="7.453125" style="1" customWidth="1"/>
    <col min="16128" max="16128" width="2.54296875" style="1" bestFit="1" customWidth="1"/>
    <col min="16129" max="16130" width="13.26953125" style="1" customWidth="1"/>
    <col min="16131" max="16131" width="2.453125" style="1" customWidth="1"/>
    <col min="16132" max="16132" width="11.26953125" style="1" customWidth="1"/>
    <col min="16133" max="16133" width="18.36328125" style="1" customWidth="1"/>
    <col min="16134" max="16134" width="11.26953125" style="1" customWidth="1"/>
    <col min="16135" max="16384" width="8.7265625" style="1"/>
  </cols>
  <sheetData>
    <row r="1" spans="1:7" x14ac:dyDescent="0.3">
      <c r="A1" s="1" t="s">
        <v>152</v>
      </c>
      <c r="G1" s="2" t="s">
        <v>153</v>
      </c>
    </row>
    <row r="2" spans="1:7" x14ac:dyDescent="0.3">
      <c r="G2" s="2"/>
    </row>
    <row r="3" spans="1:7" x14ac:dyDescent="0.3">
      <c r="D3" s="3"/>
      <c r="E3" s="3"/>
      <c r="G3" s="165"/>
    </row>
    <row r="4" spans="1:7" x14ac:dyDescent="0.3">
      <c r="E4" s="3"/>
      <c r="F4" s="205" t="s">
        <v>117</v>
      </c>
      <c r="G4" s="205"/>
    </row>
    <row r="5" spans="1:7" x14ac:dyDescent="0.3">
      <c r="D5" s="3"/>
      <c r="E5" s="3"/>
      <c r="F5" s="205" t="s">
        <v>131</v>
      </c>
      <c r="G5" s="205"/>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147</v>
      </c>
      <c r="B12" s="156"/>
      <c r="C12" s="156"/>
      <c r="D12" s="156"/>
      <c r="E12" s="156"/>
      <c r="F12" s="156"/>
      <c r="G12" s="6"/>
    </row>
    <row r="13" spans="1:7" x14ac:dyDescent="0.15">
      <c r="A13" s="157" t="s">
        <v>148</v>
      </c>
      <c r="B13" s="157"/>
      <c r="C13" s="157"/>
      <c r="D13" s="157"/>
      <c r="E13" s="157"/>
      <c r="F13" s="157"/>
      <c r="G13" s="7" t="s">
        <v>0</v>
      </c>
    </row>
    <row r="14" spans="1:7" ht="24.6" customHeight="1" x14ac:dyDescent="0.3">
      <c r="A14" s="206" t="s">
        <v>72</v>
      </c>
      <c r="B14" s="207"/>
      <c r="C14" s="208"/>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f>INT(E15*2/3)+1</f>
        <v>3583334</v>
      </c>
      <c r="G15" s="128"/>
    </row>
    <row r="16" spans="1:7" ht="12" customHeight="1" x14ac:dyDescent="0.3">
      <c r="A16" s="16" t="s">
        <v>4</v>
      </c>
      <c r="B16" s="17" t="s">
        <v>5</v>
      </c>
      <c r="C16" s="18" t="s">
        <v>7</v>
      </c>
      <c r="D16" s="19">
        <f>'記載例（代表補助事業者・参加補助事業者）'!E21</f>
        <v>82500</v>
      </c>
      <c r="E16" s="20">
        <f t="shared" ref="E16:E25" si="0">D16</f>
        <v>82500</v>
      </c>
      <c r="F16" s="21">
        <f t="shared" ref="F16:F26" si="1">INT(E16*2/3)</f>
        <v>55000</v>
      </c>
      <c r="G16" s="129"/>
    </row>
    <row r="17" spans="1:8" x14ac:dyDescent="0.3">
      <c r="A17" s="22"/>
      <c r="B17" s="23" t="s">
        <v>6</v>
      </c>
      <c r="C17" s="18" t="s">
        <v>9</v>
      </c>
      <c r="D17" s="24">
        <f>'記載例（代表補助事業者・参加補助事業者）'!E26</f>
        <v>400000</v>
      </c>
      <c r="E17" s="25">
        <f t="shared" si="0"/>
        <v>400000</v>
      </c>
      <c r="F17" s="21">
        <f>INT(E17*2/3)+1</f>
        <v>266667</v>
      </c>
      <c r="G17" s="129"/>
    </row>
    <row r="18" spans="1:8" x14ac:dyDescent="0.3">
      <c r="A18" s="22"/>
      <c r="B18" s="23" t="s">
        <v>8</v>
      </c>
      <c r="C18" s="18" t="s">
        <v>17</v>
      </c>
      <c r="D18" s="24">
        <f>'記載例（代表補助事業者・参加補助事業者）'!E31</f>
        <v>42000</v>
      </c>
      <c r="E18" s="25">
        <f t="shared" si="0"/>
        <v>42000</v>
      </c>
      <c r="F18" s="21">
        <f t="shared" si="1"/>
        <v>28000</v>
      </c>
      <c r="G18" s="129"/>
    </row>
    <row r="19" spans="1:8" x14ac:dyDescent="0.3">
      <c r="A19" s="22"/>
      <c r="B19" s="23" t="s">
        <v>10</v>
      </c>
      <c r="C19" s="18" t="s">
        <v>18</v>
      </c>
      <c r="D19" s="24">
        <f>'記載例（代表補助事業者・参加補助事業者）'!E36</f>
        <v>45000</v>
      </c>
      <c r="E19" s="25">
        <f t="shared" si="0"/>
        <v>45000</v>
      </c>
      <c r="F19" s="21">
        <f t="shared" si="1"/>
        <v>30000</v>
      </c>
      <c r="G19" s="129"/>
    </row>
    <row r="20" spans="1:8" x14ac:dyDescent="0.3">
      <c r="A20" s="22"/>
      <c r="B20" s="23" t="s">
        <v>11</v>
      </c>
      <c r="C20" s="18" t="s">
        <v>15</v>
      </c>
      <c r="D20" s="24">
        <f>'記載例（代表補助事業者・参加補助事業者）'!E41</f>
        <v>25000</v>
      </c>
      <c r="E20" s="25">
        <f t="shared" si="0"/>
        <v>25000</v>
      </c>
      <c r="F20" s="21">
        <f t="shared" si="1"/>
        <v>16666</v>
      </c>
      <c r="G20" s="129"/>
    </row>
    <row r="21" spans="1:8" x14ac:dyDescent="0.3">
      <c r="A21" s="22"/>
      <c r="B21" s="23" t="s">
        <v>12</v>
      </c>
      <c r="C21" s="26" t="s">
        <v>19</v>
      </c>
      <c r="D21" s="24">
        <f>'記載例（代表補助事業者・参加補助事業者）'!E46</f>
        <v>100000</v>
      </c>
      <c r="E21" s="25">
        <f t="shared" si="0"/>
        <v>100000</v>
      </c>
      <c r="F21" s="21">
        <f t="shared" si="1"/>
        <v>66666</v>
      </c>
      <c r="G21" s="129"/>
    </row>
    <row r="22" spans="1:8" x14ac:dyDescent="0.3">
      <c r="A22" s="22"/>
      <c r="B22" s="27" t="s">
        <v>13</v>
      </c>
      <c r="C22" s="28" t="s">
        <v>20</v>
      </c>
      <c r="D22" s="29">
        <f>'記載例（代表補助事業者・参加補助事業者）'!E51</f>
        <v>768000</v>
      </c>
      <c r="E22" s="25">
        <f t="shared" si="0"/>
        <v>768000</v>
      </c>
      <c r="F22" s="30">
        <f t="shared" si="1"/>
        <v>512000</v>
      </c>
      <c r="G22" s="130"/>
    </row>
    <row r="23" spans="1:8" x14ac:dyDescent="0.3">
      <c r="A23" s="22"/>
      <c r="B23" s="27" t="s">
        <v>124</v>
      </c>
      <c r="C23" s="201" t="s">
        <v>122</v>
      </c>
      <c r="D23" s="24">
        <f>'記載例（代表補助事業者・参加補助事業者）'!E56</f>
        <v>200000</v>
      </c>
      <c r="E23" s="25">
        <f t="shared" ref="E23" si="2">D23</f>
        <v>200000</v>
      </c>
      <c r="F23" s="30">
        <f t="shared" si="1"/>
        <v>133333</v>
      </c>
      <c r="G23" s="130"/>
    </row>
    <row r="24" spans="1:8" x14ac:dyDescent="0.3">
      <c r="A24" s="22"/>
      <c r="B24" s="27" t="s">
        <v>150</v>
      </c>
      <c r="C24" s="201" t="s">
        <v>149</v>
      </c>
      <c r="D24" s="24">
        <f>'記載例（代表補助事業者・参加補助事業者）'!E61</f>
        <v>300000</v>
      </c>
      <c r="E24" s="25">
        <f t="shared" ref="E24" si="3">D24</f>
        <v>300000</v>
      </c>
      <c r="F24" s="30">
        <f t="shared" si="1"/>
        <v>200000</v>
      </c>
      <c r="G24" s="130"/>
    </row>
    <row r="25" spans="1:8" x14ac:dyDescent="0.3">
      <c r="A25" s="164"/>
      <c r="B25" s="168" t="s">
        <v>145</v>
      </c>
      <c r="C25" s="169" t="s">
        <v>21</v>
      </c>
      <c r="D25" s="170">
        <f>'記載例（代表補助事業者・参加補助事業者）'!E66</f>
        <v>300000</v>
      </c>
      <c r="E25" s="171">
        <f t="shared" si="0"/>
        <v>300000</v>
      </c>
      <c r="F25" s="172">
        <f t="shared" si="1"/>
        <v>200000</v>
      </c>
      <c r="G25" s="173"/>
    </row>
    <row r="26" spans="1:8" x14ac:dyDescent="0.3">
      <c r="A26" s="10" t="s">
        <v>105</v>
      </c>
      <c r="B26" s="11" t="s">
        <v>2</v>
      </c>
      <c r="C26" s="200" t="s">
        <v>62</v>
      </c>
      <c r="D26" s="13">
        <f>'記載例（代表補助事業者・参加補助事業者）'!E72</f>
        <v>750000</v>
      </c>
      <c r="E26" s="14">
        <f t="shared" ref="E26" si="4">D26</f>
        <v>750000</v>
      </c>
      <c r="F26" s="15">
        <f t="shared" si="1"/>
        <v>500000</v>
      </c>
      <c r="G26" s="128"/>
      <c r="H26" s="202"/>
    </row>
    <row r="27" spans="1:8" s="31" customFormat="1" ht="12.6" thickBot="1" x14ac:dyDescent="0.35">
      <c r="A27" s="193" t="s">
        <v>70</v>
      </c>
      <c r="B27" s="194"/>
      <c r="C27" s="195"/>
      <c r="D27" s="196">
        <f>'記載例（代表補助事業者・参加補助事業者）'!E77+参加補助事業者①!E77+参加補助事業者②!E77+参加補助事業者③!E77+参加補助事業者④!E77+参加補助事業者⑤!E77</f>
        <v>500000</v>
      </c>
      <c r="E27" s="197"/>
      <c r="F27" s="198"/>
      <c r="G27" s="199"/>
      <c r="H27" s="203" t="s">
        <v>84</v>
      </c>
    </row>
    <row r="28" spans="1:8" ht="12.6" thickTop="1" x14ac:dyDescent="0.3">
      <c r="A28" s="32" t="s">
        <v>16</v>
      </c>
      <c r="B28" s="33"/>
      <c r="C28" s="33"/>
      <c r="D28" s="34">
        <f>SUM(D15:D27)</f>
        <v>8887500</v>
      </c>
      <c r="E28" s="34">
        <f>SUBTOTAL(9,E15:E27)</f>
        <v>8387500</v>
      </c>
      <c r="F28" s="34">
        <f>SUBTOTAL(9,F15:F26)</f>
        <v>5591666</v>
      </c>
      <c r="G28" s="35"/>
      <c r="H28" s="125" t="str">
        <f>IF(F28&gt;ROUND(E28*2/3,0),"補助金交付申請額が補助金対象額の2/3を超えています","")</f>
        <v/>
      </c>
    </row>
    <row r="29" spans="1:8" ht="13.2" customHeight="1" x14ac:dyDescent="0.3">
      <c r="A29" s="36" t="s">
        <v>65</v>
      </c>
      <c r="B29" s="37" t="s">
        <v>89</v>
      </c>
      <c r="C29" s="38"/>
      <c r="D29" s="38"/>
      <c r="E29" s="38"/>
      <c r="F29" s="38"/>
      <c r="G29" s="39"/>
      <c r="H29" s="104"/>
    </row>
    <row r="30" spans="1:8" ht="13.2" customHeight="1" x14ac:dyDescent="0.3">
      <c r="A30" s="36"/>
      <c r="B30" s="41" t="s">
        <v>130</v>
      </c>
      <c r="C30" s="38"/>
      <c r="D30" s="38"/>
      <c r="E30" s="38"/>
      <c r="F30" s="38"/>
      <c r="G30" s="39"/>
    </row>
    <row r="31" spans="1:8" ht="13.2" customHeight="1" x14ac:dyDescent="0.3">
      <c r="A31" s="36" t="s">
        <v>66</v>
      </c>
      <c r="B31" s="40" t="s">
        <v>90</v>
      </c>
      <c r="C31" s="39"/>
      <c r="D31" s="39"/>
      <c r="E31" s="39"/>
      <c r="F31" s="39"/>
      <c r="G31" s="39"/>
    </row>
    <row r="32" spans="1:8" ht="13.2" customHeight="1" x14ac:dyDescent="0.3">
      <c r="A32" s="36"/>
      <c r="B32" s="40" t="s">
        <v>81</v>
      </c>
      <c r="C32" s="39"/>
      <c r="D32" s="39"/>
      <c r="E32" s="39"/>
      <c r="F32" s="39"/>
      <c r="G32" s="39"/>
    </row>
    <row r="33" spans="1:8" s="157" customFormat="1" ht="13.2" customHeight="1" x14ac:dyDescent="0.3">
      <c r="A33" s="42"/>
      <c r="B33" s="37" t="s">
        <v>100</v>
      </c>
      <c r="C33" s="38"/>
      <c r="D33" s="38"/>
      <c r="E33" s="38"/>
      <c r="F33" s="38"/>
      <c r="G33" s="38"/>
    </row>
    <row r="34" spans="1:8" ht="13.2" customHeight="1" x14ac:dyDescent="0.3">
      <c r="A34" s="36"/>
      <c r="B34" s="204" t="s">
        <v>154</v>
      </c>
      <c r="C34" s="39"/>
      <c r="D34" s="39"/>
      <c r="E34" s="39"/>
      <c r="F34" s="39"/>
      <c r="G34" s="39"/>
    </row>
    <row r="35" spans="1:8" ht="13.5" customHeight="1" x14ac:dyDescent="0.3">
      <c r="A35" s="42" t="s">
        <v>119</v>
      </c>
      <c r="B35" s="37" t="s">
        <v>121</v>
      </c>
      <c r="C35" s="38"/>
      <c r="D35" s="38"/>
      <c r="E35" s="38"/>
      <c r="F35" s="38"/>
      <c r="G35" s="38"/>
      <c r="H35" s="38"/>
    </row>
    <row r="36" spans="1:8" ht="13.5" customHeight="1" x14ac:dyDescent="0.3">
      <c r="A36" s="42"/>
      <c r="B36" s="37"/>
      <c r="C36" s="38"/>
      <c r="D36" s="38"/>
      <c r="E36" s="38"/>
      <c r="F36" s="38"/>
      <c r="G36" s="38"/>
      <c r="H36" s="38"/>
    </row>
    <row r="37" spans="1:8" ht="12.6" customHeight="1" x14ac:dyDescent="0.3">
      <c r="A37" s="158" t="s">
        <v>93</v>
      </c>
    </row>
    <row r="38" spans="1:8" s="147" customFormat="1" ht="12.6" customHeight="1" x14ac:dyDescent="0.3">
      <c r="A38" s="155" t="s">
        <v>95</v>
      </c>
    </row>
    <row r="39" spans="1:8" s="147" customFormat="1" ht="12.45" customHeight="1" x14ac:dyDescent="0.3">
      <c r="A39" s="155" t="s">
        <v>94</v>
      </c>
    </row>
    <row r="40" spans="1:8" ht="12.6" customHeight="1" x14ac:dyDescent="0.3">
      <c r="A40" s="154"/>
    </row>
    <row r="41" spans="1:8" x14ac:dyDescent="0.15">
      <c r="B41" s="1" t="s">
        <v>57</v>
      </c>
      <c r="E41" s="7" t="s">
        <v>0</v>
      </c>
      <c r="F41" s="47"/>
      <c r="G41" s="47"/>
    </row>
    <row r="42" spans="1:8" x14ac:dyDescent="0.3">
      <c r="B42" s="43" t="s">
        <v>58</v>
      </c>
      <c r="C42" s="44"/>
      <c r="D42" s="45"/>
      <c r="E42" s="192">
        <v>2000000</v>
      </c>
      <c r="G42" s="47"/>
    </row>
    <row r="43" spans="1:8" x14ac:dyDescent="0.3">
      <c r="A43" s="48"/>
      <c r="B43" s="161" t="s">
        <v>59</v>
      </c>
      <c r="C43" s="162"/>
      <c r="D43" s="163"/>
      <c r="E43" s="192">
        <v>1295834</v>
      </c>
      <c r="G43" s="47"/>
    </row>
    <row r="44" spans="1:8" x14ac:dyDescent="0.3">
      <c r="A44" s="48"/>
      <c r="B44" s="209" t="s">
        <v>82</v>
      </c>
      <c r="C44" s="209"/>
      <c r="D44" s="209"/>
      <c r="E44" s="192">
        <f>SUM(E42:E43)</f>
        <v>3295834</v>
      </c>
      <c r="F44" s="127" t="b">
        <f>E44=D28-F28</f>
        <v>1</v>
      </c>
      <c r="G44" s="48"/>
    </row>
    <row r="45" spans="1:8" x14ac:dyDescent="0.3">
      <c r="B45" s="157"/>
      <c r="C45" s="157"/>
      <c r="D45" s="157"/>
    </row>
    <row r="46" spans="1:8" x14ac:dyDescent="0.3">
      <c r="B46" s="157" t="s">
        <v>102</v>
      </c>
      <c r="C46" s="157"/>
      <c r="D46" s="157"/>
    </row>
    <row r="47" spans="1:8" x14ac:dyDescent="0.3">
      <c r="B47" s="210"/>
      <c r="C47" s="211"/>
      <c r="D47" s="211"/>
      <c r="E47" s="211"/>
      <c r="F47" s="211"/>
      <c r="G47" s="212"/>
    </row>
    <row r="48" spans="1:8" x14ac:dyDescent="0.3">
      <c r="B48" s="213"/>
      <c r="C48" s="214"/>
      <c r="D48" s="214"/>
      <c r="E48" s="214"/>
      <c r="F48" s="214"/>
      <c r="G48" s="215"/>
    </row>
    <row r="49" spans="2:7" x14ac:dyDescent="0.3">
      <c r="B49" s="213"/>
      <c r="C49" s="214"/>
      <c r="D49" s="214"/>
      <c r="E49" s="214"/>
      <c r="F49" s="214"/>
      <c r="G49" s="215"/>
    </row>
    <row r="50" spans="2:7" x14ac:dyDescent="0.3">
      <c r="B50" s="213"/>
      <c r="C50" s="214"/>
      <c r="D50" s="214"/>
      <c r="E50" s="214"/>
      <c r="F50" s="214"/>
      <c r="G50" s="215"/>
    </row>
    <row r="51" spans="2:7" x14ac:dyDescent="0.3">
      <c r="B51" s="213"/>
      <c r="C51" s="214"/>
      <c r="D51" s="214"/>
      <c r="E51" s="214"/>
      <c r="F51" s="214"/>
      <c r="G51" s="215"/>
    </row>
    <row r="52" spans="2:7" x14ac:dyDescent="0.3">
      <c r="B52" s="213"/>
      <c r="C52" s="214"/>
      <c r="D52" s="214"/>
      <c r="E52" s="214"/>
      <c r="F52" s="214"/>
      <c r="G52" s="215"/>
    </row>
    <row r="53" spans="2:7" x14ac:dyDescent="0.3">
      <c r="B53" s="213"/>
      <c r="C53" s="214"/>
      <c r="D53" s="214"/>
      <c r="E53" s="214"/>
      <c r="F53" s="214"/>
      <c r="G53" s="215"/>
    </row>
    <row r="54" spans="2:7" x14ac:dyDescent="0.3">
      <c r="B54" s="213"/>
      <c r="C54" s="214"/>
      <c r="D54" s="214"/>
      <c r="E54" s="214"/>
      <c r="F54" s="214"/>
      <c r="G54" s="215"/>
    </row>
    <row r="55" spans="2:7" x14ac:dyDescent="0.3">
      <c r="B55" s="213"/>
      <c r="C55" s="214"/>
      <c r="D55" s="214"/>
      <c r="E55" s="214"/>
      <c r="F55" s="214"/>
      <c r="G55" s="215"/>
    </row>
    <row r="56" spans="2:7" x14ac:dyDescent="0.3">
      <c r="B56" s="213"/>
      <c r="C56" s="214"/>
      <c r="D56" s="214"/>
      <c r="E56" s="214"/>
      <c r="F56" s="214"/>
      <c r="G56" s="215"/>
    </row>
    <row r="57" spans="2:7" x14ac:dyDescent="0.3">
      <c r="B57" s="213"/>
      <c r="C57" s="214"/>
      <c r="D57" s="214"/>
      <c r="E57" s="214"/>
      <c r="F57" s="214"/>
      <c r="G57" s="215"/>
    </row>
    <row r="58" spans="2:7" x14ac:dyDescent="0.3">
      <c r="B58" s="213"/>
      <c r="C58" s="214"/>
      <c r="D58" s="214"/>
      <c r="E58" s="214"/>
      <c r="F58" s="214"/>
      <c r="G58" s="215"/>
    </row>
    <row r="59" spans="2:7" x14ac:dyDescent="0.3">
      <c r="B59" s="216"/>
      <c r="C59" s="217"/>
      <c r="D59" s="217"/>
      <c r="E59" s="217"/>
      <c r="F59" s="217"/>
      <c r="G59" s="218"/>
    </row>
  </sheetData>
  <mergeCells count="5">
    <mergeCell ref="F4:G4"/>
    <mergeCell ref="F5:G5"/>
    <mergeCell ref="A14:C14"/>
    <mergeCell ref="B44:D44"/>
    <mergeCell ref="B47:G59"/>
  </mergeCells>
  <phoneticPr fontId="2"/>
  <conditionalFormatting sqref="F28">
    <cfRule type="expression" dxfId="1" priority="2">
      <formula>OR($H$28&lt;&gt;"",$H$29&lt;&gt;"")</formula>
    </cfRule>
  </conditionalFormatting>
  <conditionalFormatting sqref="F44">
    <cfRule type="containsText" dxfId="0" priority="1" operator="containsText" text="FALSE">
      <formula>NOT(ISERROR(SEARCH("FALSE",F44)))</formula>
    </cfRule>
  </conditionalFormatting>
  <hyperlinks>
    <hyperlink ref="B30" r:id="rId1" xr:uid="{30223AB3-4801-4241-A364-2E9E25C696E1}"/>
    <hyperlink ref="B34" r:id="rId2" xr:uid="{665A7F26-D7C9-4C51-A3A9-E84F796544B6}"/>
  </hyperlinks>
  <pageMargins left="0.70866141732283472" right="0.70866141732283472" top="0.74803149606299213" bottom="0.74803149606299213" header="0.31496062992125984" footer="0.31496062992125984"/>
  <pageSetup paperSize="9" scale="6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9"/>
  <sheetViews>
    <sheetView showGridLines="0" zoomScaleNormal="100" workbookViewId="0">
      <pane ySplit="10" topLeftCell="A56" activePane="bottomLeft" state="frozen"/>
      <selection activeCell="A2" sqref="A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6.3632812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152</v>
      </c>
      <c r="N1" s="2" t="s">
        <v>153</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19" t="s">
        <v>136</v>
      </c>
      <c r="B6" s="219"/>
      <c r="C6" s="219"/>
      <c r="D6" s="219"/>
      <c r="E6" s="219"/>
      <c r="F6" s="219"/>
      <c r="G6" s="219"/>
      <c r="H6" s="219"/>
      <c r="I6" s="219"/>
      <c r="J6" s="219"/>
      <c r="K6" s="219"/>
      <c r="L6" s="219"/>
      <c r="M6" s="219"/>
      <c r="N6" s="219"/>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20" t="s">
        <v>22</v>
      </c>
      <c r="B10" s="221"/>
      <c r="C10" s="222"/>
      <c r="D10" s="54" t="s">
        <v>24</v>
      </c>
      <c r="E10" s="55" t="s">
        <v>103</v>
      </c>
      <c r="F10" s="221" t="s">
        <v>104</v>
      </c>
      <c r="G10" s="221"/>
      <c r="H10" s="221"/>
      <c r="I10" s="221"/>
      <c r="J10" s="221"/>
      <c r="K10" s="221"/>
      <c r="L10" s="221"/>
      <c r="M10" s="221"/>
      <c r="N10" s="222"/>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5"/>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6"/>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6"/>
    </row>
    <row r="15" spans="1:14" x14ac:dyDescent="0.3">
      <c r="A15" s="63"/>
      <c r="B15" s="76" t="s">
        <v>37</v>
      </c>
      <c r="C15" s="77" t="s">
        <v>41</v>
      </c>
      <c r="D15" s="175"/>
      <c r="E15" s="79">
        <f>SUBTOTAL(9,E12:E14)</f>
        <v>5375000</v>
      </c>
      <c r="F15" s="80"/>
      <c r="G15" s="81"/>
      <c r="H15" s="80"/>
      <c r="I15" s="80"/>
      <c r="J15" s="180"/>
      <c r="K15" s="82"/>
      <c r="L15" s="82"/>
      <c r="M15" s="180"/>
      <c r="N15" s="187"/>
    </row>
    <row r="16" spans="1:14" x14ac:dyDescent="0.3">
      <c r="A16" s="84"/>
      <c r="B16" s="85" t="s">
        <v>32</v>
      </c>
      <c r="C16" s="86" t="s">
        <v>31</v>
      </c>
      <c r="D16" s="176"/>
      <c r="E16" s="88">
        <f>SUBTOTAL(9,E12:E15)</f>
        <v>5375000</v>
      </c>
      <c r="F16" s="89"/>
      <c r="G16" s="90"/>
      <c r="H16" s="89"/>
      <c r="I16" s="89"/>
      <c r="J16" s="183"/>
      <c r="K16" s="91"/>
      <c r="L16" s="91"/>
      <c r="M16" s="183"/>
      <c r="N16" s="188"/>
    </row>
    <row r="17" spans="1:14" ht="12" customHeight="1" x14ac:dyDescent="0.3">
      <c r="A17" s="16" t="s">
        <v>4</v>
      </c>
      <c r="B17" s="57" t="s">
        <v>5</v>
      </c>
      <c r="C17" s="58" t="s">
        <v>7</v>
      </c>
      <c r="D17" s="177"/>
      <c r="E17" s="60"/>
      <c r="F17" s="93"/>
      <c r="G17" s="93"/>
      <c r="H17" s="93"/>
      <c r="I17" s="93"/>
      <c r="J17" s="184"/>
      <c r="K17" s="93"/>
      <c r="L17" s="93"/>
      <c r="M17" s="184"/>
      <c r="N17" s="189"/>
    </row>
    <row r="18" spans="1:14" x14ac:dyDescent="0.3">
      <c r="A18" s="16"/>
      <c r="B18" s="64"/>
      <c r="C18" s="65"/>
      <c r="D18" s="144" t="s">
        <v>111</v>
      </c>
      <c r="E18" s="67">
        <f>G18*J18*M18</f>
        <v>30000</v>
      </c>
      <c r="F18" s="68" t="s">
        <v>26</v>
      </c>
      <c r="G18" s="69">
        <v>1000</v>
      </c>
      <c r="H18" s="68" t="s">
        <v>29</v>
      </c>
      <c r="I18" s="68" t="s">
        <v>27</v>
      </c>
      <c r="J18" s="145">
        <v>3</v>
      </c>
      <c r="K18" s="70" t="s">
        <v>35</v>
      </c>
      <c r="L18" s="68" t="s">
        <v>27</v>
      </c>
      <c r="M18" s="145">
        <v>10</v>
      </c>
      <c r="N18" s="185" t="s">
        <v>36</v>
      </c>
    </row>
    <row r="19" spans="1:14" x14ac:dyDescent="0.3">
      <c r="A19" s="16"/>
      <c r="B19" s="64"/>
      <c r="C19" s="65"/>
      <c r="D19" s="144" t="s">
        <v>112</v>
      </c>
      <c r="E19" s="67">
        <f>G19*J19*M19</f>
        <v>30000</v>
      </c>
      <c r="F19" s="72" t="s">
        <v>26</v>
      </c>
      <c r="G19" s="73">
        <v>2000</v>
      </c>
      <c r="H19" s="72" t="s">
        <v>29</v>
      </c>
      <c r="I19" s="72" t="s">
        <v>27</v>
      </c>
      <c r="J19" s="146">
        <v>3</v>
      </c>
      <c r="K19" s="74" t="s">
        <v>35</v>
      </c>
      <c r="L19" s="72" t="s">
        <v>27</v>
      </c>
      <c r="M19" s="146">
        <v>5</v>
      </c>
      <c r="N19" s="186"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6" t="s">
        <v>36</v>
      </c>
    </row>
    <row r="21" spans="1:14" x14ac:dyDescent="0.3">
      <c r="A21" s="16"/>
      <c r="B21" s="76" t="s">
        <v>37</v>
      </c>
      <c r="C21" s="77" t="s">
        <v>38</v>
      </c>
      <c r="D21" s="175"/>
      <c r="E21" s="79">
        <f>SUBTOTAL(9,E18:E20)</f>
        <v>82500</v>
      </c>
      <c r="F21" s="80"/>
      <c r="G21" s="81"/>
      <c r="H21" s="80"/>
      <c r="I21" s="80"/>
      <c r="J21" s="180"/>
      <c r="K21" s="82"/>
      <c r="L21" s="82"/>
      <c r="M21" s="180"/>
      <c r="N21" s="187"/>
    </row>
    <row r="22" spans="1:14" x14ac:dyDescent="0.3">
      <c r="A22" s="22"/>
      <c r="B22" s="57" t="s">
        <v>6</v>
      </c>
      <c r="C22" s="58" t="s">
        <v>9</v>
      </c>
      <c r="D22" s="177"/>
      <c r="E22" s="60"/>
      <c r="F22" s="95"/>
      <c r="G22" s="95"/>
      <c r="H22" s="95"/>
      <c r="I22" s="95"/>
      <c r="J22" s="181"/>
      <c r="K22" s="95"/>
      <c r="L22" s="95"/>
      <c r="M22" s="181"/>
      <c r="N22" s="190"/>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6"/>
    </row>
    <row r="24" spans="1:14" x14ac:dyDescent="0.3">
      <c r="A24" s="22"/>
      <c r="B24" s="64"/>
      <c r="C24" s="65"/>
      <c r="D24" s="144"/>
      <c r="E24" s="67">
        <f>G24*J24</f>
        <v>0</v>
      </c>
      <c r="F24" s="72" t="s">
        <v>26</v>
      </c>
      <c r="G24" s="146"/>
      <c r="H24" s="72" t="s">
        <v>29</v>
      </c>
      <c r="I24" s="72" t="s">
        <v>27</v>
      </c>
      <c r="J24" s="146"/>
      <c r="K24" s="74" t="s">
        <v>36</v>
      </c>
      <c r="L24" s="72"/>
      <c r="M24" s="146"/>
      <c r="N24" s="186"/>
    </row>
    <row r="25" spans="1:14" x14ac:dyDescent="0.3">
      <c r="A25" s="22"/>
      <c r="B25" s="64"/>
      <c r="C25" s="65"/>
      <c r="D25" s="144"/>
      <c r="E25" s="67">
        <f>G25*J25</f>
        <v>0</v>
      </c>
      <c r="F25" s="72" t="s">
        <v>26</v>
      </c>
      <c r="G25" s="146"/>
      <c r="H25" s="72" t="s">
        <v>29</v>
      </c>
      <c r="I25" s="72" t="s">
        <v>27</v>
      </c>
      <c r="J25" s="146"/>
      <c r="K25" s="74" t="s">
        <v>36</v>
      </c>
      <c r="L25" s="72"/>
      <c r="M25" s="146"/>
      <c r="N25" s="186"/>
    </row>
    <row r="26" spans="1:14" x14ac:dyDescent="0.3">
      <c r="A26" s="22"/>
      <c r="B26" s="76" t="s">
        <v>42</v>
      </c>
      <c r="C26" s="77" t="s">
        <v>43</v>
      </c>
      <c r="D26" s="175"/>
      <c r="E26" s="79">
        <f>SUBTOTAL(9,E23:E25)</f>
        <v>400000</v>
      </c>
      <c r="F26" s="80"/>
      <c r="G26" s="180"/>
      <c r="H26" s="80"/>
      <c r="I26" s="80"/>
      <c r="J26" s="180"/>
      <c r="K26" s="82"/>
      <c r="L26" s="82"/>
      <c r="M26" s="180"/>
      <c r="N26" s="187"/>
    </row>
    <row r="27" spans="1:14" x14ac:dyDescent="0.3">
      <c r="A27" s="22"/>
      <c r="B27" s="57" t="s">
        <v>8</v>
      </c>
      <c r="C27" s="58" t="s">
        <v>17</v>
      </c>
      <c r="D27" s="177"/>
      <c r="E27" s="60"/>
      <c r="F27" s="95"/>
      <c r="G27" s="181"/>
      <c r="H27" s="95"/>
      <c r="I27" s="95"/>
      <c r="J27" s="181"/>
      <c r="K27" s="95"/>
      <c r="L27" s="95"/>
      <c r="M27" s="181"/>
      <c r="N27" s="190"/>
    </row>
    <row r="28" spans="1:14" x14ac:dyDescent="0.3">
      <c r="A28" s="22"/>
      <c r="B28" s="64"/>
      <c r="C28" s="65"/>
      <c r="D28" s="144" t="s">
        <v>113</v>
      </c>
      <c r="E28" s="67">
        <f>G28*J28</f>
        <v>42000</v>
      </c>
      <c r="F28" s="72" t="s">
        <v>26</v>
      </c>
      <c r="G28" s="146">
        <v>14000</v>
      </c>
      <c r="H28" s="72" t="s">
        <v>29</v>
      </c>
      <c r="I28" s="72" t="s">
        <v>27</v>
      </c>
      <c r="J28" s="146">
        <v>3</v>
      </c>
      <c r="K28" s="74" t="s">
        <v>36</v>
      </c>
      <c r="L28" s="72"/>
      <c r="M28" s="146"/>
      <c r="N28" s="186"/>
    </row>
    <row r="29" spans="1:14" x14ac:dyDescent="0.3">
      <c r="A29" s="22"/>
      <c r="B29" s="64"/>
      <c r="C29" s="65"/>
      <c r="D29" s="144"/>
      <c r="E29" s="67">
        <f>G29*J29</f>
        <v>0</v>
      </c>
      <c r="F29" s="72" t="s">
        <v>26</v>
      </c>
      <c r="G29" s="146"/>
      <c r="H29" s="72" t="s">
        <v>29</v>
      </c>
      <c r="I29" s="72" t="s">
        <v>27</v>
      </c>
      <c r="J29" s="146"/>
      <c r="K29" s="74" t="s">
        <v>36</v>
      </c>
      <c r="L29" s="72"/>
      <c r="M29" s="146"/>
      <c r="N29" s="186"/>
    </row>
    <row r="30" spans="1:14" x14ac:dyDescent="0.3">
      <c r="A30" s="22"/>
      <c r="B30" s="64"/>
      <c r="C30" s="65"/>
      <c r="D30" s="144"/>
      <c r="E30" s="67">
        <f>G30*J30</f>
        <v>0</v>
      </c>
      <c r="F30" s="72" t="s">
        <v>26</v>
      </c>
      <c r="G30" s="146"/>
      <c r="H30" s="72" t="s">
        <v>29</v>
      </c>
      <c r="I30" s="72" t="s">
        <v>27</v>
      </c>
      <c r="J30" s="146"/>
      <c r="K30" s="74" t="s">
        <v>36</v>
      </c>
      <c r="L30" s="72"/>
      <c r="M30" s="146"/>
      <c r="N30" s="186"/>
    </row>
    <row r="31" spans="1:14" x14ac:dyDescent="0.3">
      <c r="A31" s="22"/>
      <c r="B31" s="76" t="s">
        <v>44</v>
      </c>
      <c r="C31" s="77" t="s">
        <v>45</v>
      </c>
      <c r="D31" s="175"/>
      <c r="E31" s="79">
        <f>SUBTOTAL(9,E28:E30)</f>
        <v>42000</v>
      </c>
      <c r="F31" s="80"/>
      <c r="G31" s="180"/>
      <c r="H31" s="80"/>
      <c r="I31" s="80"/>
      <c r="J31" s="180"/>
      <c r="K31" s="82"/>
      <c r="L31" s="82"/>
      <c r="M31" s="180"/>
      <c r="N31" s="187"/>
    </row>
    <row r="32" spans="1:14" x14ac:dyDescent="0.3">
      <c r="A32" s="22"/>
      <c r="B32" s="57" t="s">
        <v>10</v>
      </c>
      <c r="C32" s="58" t="s">
        <v>18</v>
      </c>
      <c r="D32" s="177"/>
      <c r="E32" s="60"/>
      <c r="F32" s="95"/>
      <c r="G32" s="181"/>
      <c r="H32" s="95"/>
      <c r="I32" s="95"/>
      <c r="J32" s="181"/>
      <c r="K32" s="95"/>
      <c r="L32" s="95"/>
      <c r="M32" s="181"/>
      <c r="N32" s="190"/>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6"/>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6"/>
    </row>
    <row r="35" spans="1:14" x14ac:dyDescent="0.3">
      <c r="A35" s="22"/>
      <c r="B35" s="64"/>
      <c r="C35" s="65"/>
      <c r="D35" s="144"/>
      <c r="E35" s="67">
        <f>G35*J35</f>
        <v>0</v>
      </c>
      <c r="F35" s="72" t="s">
        <v>26</v>
      </c>
      <c r="G35" s="146"/>
      <c r="H35" s="72" t="s">
        <v>29</v>
      </c>
      <c r="I35" s="72" t="s">
        <v>27</v>
      </c>
      <c r="J35" s="146"/>
      <c r="K35" s="74" t="s">
        <v>39</v>
      </c>
      <c r="L35" s="72"/>
      <c r="M35" s="146"/>
      <c r="N35" s="186"/>
    </row>
    <row r="36" spans="1:14" x14ac:dyDescent="0.3">
      <c r="A36" s="22"/>
      <c r="B36" s="76" t="s">
        <v>46</v>
      </c>
      <c r="C36" s="77" t="s">
        <v>47</v>
      </c>
      <c r="D36" s="175"/>
      <c r="E36" s="79">
        <f>SUBTOTAL(9,E33:E35)</f>
        <v>45000</v>
      </c>
      <c r="F36" s="80"/>
      <c r="G36" s="180"/>
      <c r="H36" s="80"/>
      <c r="I36" s="80"/>
      <c r="J36" s="180"/>
      <c r="K36" s="82"/>
      <c r="L36" s="82"/>
      <c r="M36" s="180"/>
      <c r="N36" s="187"/>
    </row>
    <row r="37" spans="1:14" x14ac:dyDescent="0.3">
      <c r="A37" s="22"/>
      <c r="B37" s="57" t="s">
        <v>11</v>
      </c>
      <c r="C37" s="58" t="s">
        <v>15</v>
      </c>
      <c r="D37" s="177"/>
      <c r="E37" s="60"/>
      <c r="F37" s="95"/>
      <c r="G37" s="181"/>
      <c r="H37" s="95"/>
      <c r="I37" s="95"/>
      <c r="J37" s="181"/>
      <c r="K37" s="95"/>
      <c r="L37" s="95"/>
      <c r="M37" s="181"/>
      <c r="N37" s="190"/>
    </row>
    <row r="38" spans="1:14" x14ac:dyDescent="0.3">
      <c r="A38" s="22"/>
      <c r="B38" s="64"/>
      <c r="C38" s="65"/>
      <c r="D38" s="144" t="s">
        <v>69</v>
      </c>
      <c r="E38" s="67">
        <f>G38*J38</f>
        <v>5000</v>
      </c>
      <c r="F38" s="72" t="s">
        <v>26</v>
      </c>
      <c r="G38" s="146">
        <v>1000</v>
      </c>
      <c r="H38" s="72" t="s">
        <v>29</v>
      </c>
      <c r="I38" s="72" t="s">
        <v>27</v>
      </c>
      <c r="J38" s="146">
        <v>5</v>
      </c>
      <c r="K38" s="74" t="s">
        <v>39</v>
      </c>
      <c r="L38" s="72"/>
      <c r="M38" s="146"/>
      <c r="N38" s="186"/>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6"/>
    </row>
    <row r="40" spans="1:14" x14ac:dyDescent="0.3">
      <c r="A40" s="22"/>
      <c r="B40" s="64"/>
      <c r="C40" s="65"/>
      <c r="D40" s="144"/>
      <c r="E40" s="67">
        <f>G40*J40</f>
        <v>0</v>
      </c>
      <c r="F40" s="72" t="s">
        <v>26</v>
      </c>
      <c r="G40" s="146"/>
      <c r="H40" s="72" t="s">
        <v>29</v>
      </c>
      <c r="I40" s="72" t="s">
        <v>27</v>
      </c>
      <c r="J40" s="146"/>
      <c r="K40" s="74" t="s">
        <v>39</v>
      </c>
      <c r="L40" s="72"/>
      <c r="M40" s="146"/>
      <c r="N40" s="186"/>
    </row>
    <row r="41" spans="1:14" x14ac:dyDescent="0.3">
      <c r="A41" s="22"/>
      <c r="B41" s="76" t="s">
        <v>48</v>
      </c>
      <c r="C41" s="77" t="s">
        <v>49</v>
      </c>
      <c r="D41" s="175"/>
      <c r="E41" s="79">
        <f>SUBTOTAL(9,E38:E40)</f>
        <v>25000</v>
      </c>
      <c r="F41" s="80"/>
      <c r="G41" s="180"/>
      <c r="H41" s="80"/>
      <c r="I41" s="80"/>
      <c r="J41" s="180"/>
      <c r="K41" s="82"/>
      <c r="L41" s="82"/>
      <c r="M41" s="180"/>
      <c r="N41" s="187"/>
    </row>
    <row r="42" spans="1:14" x14ac:dyDescent="0.3">
      <c r="A42" s="22"/>
      <c r="B42" s="57" t="s">
        <v>12</v>
      </c>
      <c r="C42" s="58" t="s">
        <v>19</v>
      </c>
      <c r="D42" s="177"/>
      <c r="E42" s="60"/>
      <c r="F42" s="95"/>
      <c r="G42" s="181"/>
      <c r="H42" s="95"/>
      <c r="I42" s="95"/>
      <c r="J42" s="181"/>
      <c r="K42" s="95"/>
      <c r="L42" s="95"/>
      <c r="M42" s="181"/>
      <c r="N42" s="190"/>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6" t="s">
        <v>36</v>
      </c>
    </row>
    <row r="44" spans="1:14" x14ac:dyDescent="0.3">
      <c r="A44" s="22"/>
      <c r="B44" s="64"/>
      <c r="C44" s="65"/>
      <c r="D44" s="144"/>
      <c r="E44" s="67">
        <f t="shared" si="0"/>
        <v>0</v>
      </c>
      <c r="F44" s="72" t="s">
        <v>26</v>
      </c>
      <c r="G44" s="146"/>
      <c r="H44" s="72" t="s">
        <v>29</v>
      </c>
      <c r="I44" s="72" t="s">
        <v>27</v>
      </c>
      <c r="J44" s="146"/>
      <c r="K44" s="74" t="s">
        <v>40</v>
      </c>
      <c r="L44" s="72" t="s">
        <v>27</v>
      </c>
      <c r="M44" s="146"/>
      <c r="N44" s="186" t="s">
        <v>36</v>
      </c>
    </row>
    <row r="45" spans="1:14" x14ac:dyDescent="0.3">
      <c r="A45" s="22"/>
      <c r="B45" s="64"/>
      <c r="C45" s="65"/>
      <c r="D45" s="144"/>
      <c r="E45" s="67">
        <f t="shared" si="0"/>
        <v>0</v>
      </c>
      <c r="F45" s="72" t="s">
        <v>26</v>
      </c>
      <c r="G45" s="146"/>
      <c r="H45" s="72" t="s">
        <v>29</v>
      </c>
      <c r="I45" s="72" t="s">
        <v>27</v>
      </c>
      <c r="J45" s="146"/>
      <c r="K45" s="74" t="s">
        <v>40</v>
      </c>
      <c r="L45" s="72" t="s">
        <v>27</v>
      </c>
      <c r="M45" s="146"/>
      <c r="N45" s="186" t="s">
        <v>36</v>
      </c>
    </row>
    <row r="46" spans="1:14" x14ac:dyDescent="0.3">
      <c r="A46" s="22"/>
      <c r="B46" s="76" t="s">
        <v>50</v>
      </c>
      <c r="C46" s="77" t="s">
        <v>51</v>
      </c>
      <c r="D46" s="175"/>
      <c r="E46" s="79">
        <f>SUBTOTAL(9,E43:E45)</f>
        <v>100000</v>
      </c>
      <c r="F46" s="80"/>
      <c r="G46" s="180"/>
      <c r="H46" s="80"/>
      <c r="I46" s="80"/>
      <c r="J46" s="180"/>
      <c r="K46" s="82"/>
      <c r="L46" s="82"/>
      <c r="M46" s="180"/>
      <c r="N46" s="187"/>
    </row>
    <row r="47" spans="1:14" x14ac:dyDescent="0.3">
      <c r="A47" s="22"/>
      <c r="B47" s="57" t="s">
        <v>13</v>
      </c>
      <c r="C47" s="58" t="s">
        <v>20</v>
      </c>
      <c r="D47" s="177"/>
      <c r="E47" s="60"/>
      <c r="F47" s="95"/>
      <c r="G47" s="181"/>
      <c r="H47" s="95"/>
      <c r="I47" s="95"/>
      <c r="J47" s="181"/>
      <c r="K47" s="95"/>
      <c r="L47" s="95"/>
      <c r="M47" s="181"/>
      <c r="N47" s="190"/>
    </row>
    <row r="48" spans="1:14" x14ac:dyDescent="0.3">
      <c r="A48" s="22"/>
      <c r="B48" s="64"/>
      <c r="C48" s="65"/>
      <c r="D48" s="144" t="s">
        <v>110</v>
      </c>
      <c r="E48" s="67">
        <f>G48*J48</f>
        <v>768000</v>
      </c>
      <c r="F48" s="72" t="s">
        <v>25</v>
      </c>
      <c r="G48" s="146">
        <v>1200</v>
      </c>
      <c r="H48" s="72" t="s">
        <v>29</v>
      </c>
      <c r="I48" s="72" t="s">
        <v>27</v>
      </c>
      <c r="J48" s="146">
        <v>640</v>
      </c>
      <c r="K48" s="74" t="s">
        <v>30</v>
      </c>
      <c r="L48" s="72"/>
      <c r="M48" s="146"/>
      <c r="N48" s="186"/>
    </row>
    <row r="49" spans="1:18" x14ac:dyDescent="0.3">
      <c r="A49" s="22"/>
      <c r="B49" s="64"/>
      <c r="C49" s="65"/>
      <c r="D49" s="144"/>
      <c r="E49" s="67">
        <f>G49*J49</f>
        <v>0</v>
      </c>
      <c r="F49" s="72" t="s">
        <v>25</v>
      </c>
      <c r="G49" s="146"/>
      <c r="H49" s="72" t="s">
        <v>29</v>
      </c>
      <c r="I49" s="72" t="s">
        <v>27</v>
      </c>
      <c r="J49" s="146"/>
      <c r="K49" s="74" t="s">
        <v>30</v>
      </c>
      <c r="L49" s="72"/>
      <c r="M49" s="146"/>
      <c r="N49" s="186"/>
    </row>
    <row r="50" spans="1:18" x14ac:dyDescent="0.3">
      <c r="A50" s="22"/>
      <c r="B50" s="64"/>
      <c r="C50" s="65"/>
      <c r="D50" s="144"/>
      <c r="E50" s="67">
        <f>G50*J50</f>
        <v>0</v>
      </c>
      <c r="F50" s="72" t="s">
        <v>25</v>
      </c>
      <c r="G50" s="146"/>
      <c r="H50" s="72" t="s">
        <v>29</v>
      </c>
      <c r="I50" s="72" t="s">
        <v>27</v>
      </c>
      <c r="J50" s="146"/>
      <c r="K50" s="74" t="s">
        <v>30</v>
      </c>
      <c r="L50" s="72"/>
      <c r="M50" s="146"/>
      <c r="N50" s="186"/>
    </row>
    <row r="51" spans="1:18" x14ac:dyDescent="0.3">
      <c r="A51" s="22"/>
      <c r="B51" s="76" t="s">
        <v>52</v>
      </c>
      <c r="C51" s="77" t="s">
        <v>53</v>
      </c>
      <c r="D51" s="175"/>
      <c r="E51" s="79">
        <f>SUBTOTAL(9,E48:E50)</f>
        <v>768000</v>
      </c>
      <c r="F51" s="80"/>
      <c r="G51" s="180"/>
      <c r="H51" s="80"/>
      <c r="I51" s="80"/>
      <c r="J51" s="180"/>
      <c r="K51" s="82"/>
      <c r="L51" s="82"/>
      <c r="M51" s="180"/>
      <c r="N51" s="187"/>
    </row>
    <row r="52" spans="1:18" x14ac:dyDescent="0.3">
      <c r="A52" s="22"/>
      <c r="B52" s="57" t="s">
        <v>14</v>
      </c>
      <c r="C52" s="58" t="s">
        <v>127</v>
      </c>
      <c r="D52" s="177"/>
      <c r="E52" s="60"/>
      <c r="F52" s="95"/>
      <c r="G52" s="181"/>
      <c r="H52" s="95"/>
      <c r="I52" s="95"/>
      <c r="J52" s="181"/>
      <c r="K52" s="95"/>
      <c r="L52" s="95"/>
      <c r="M52" s="181"/>
      <c r="N52" s="190"/>
    </row>
    <row r="53" spans="1:18" ht="14.4" x14ac:dyDescent="0.3">
      <c r="A53" s="22"/>
      <c r="B53" s="64"/>
      <c r="C53" s="65"/>
      <c r="D53" s="144" t="s">
        <v>129</v>
      </c>
      <c r="E53" s="67">
        <f>G53*J53</f>
        <v>200000</v>
      </c>
      <c r="F53" s="72" t="s">
        <v>26</v>
      </c>
      <c r="G53" s="146">
        <v>200000</v>
      </c>
      <c r="H53" s="72" t="s">
        <v>29</v>
      </c>
      <c r="I53" s="72" t="s">
        <v>27</v>
      </c>
      <c r="J53" s="146">
        <v>1</v>
      </c>
      <c r="K53" s="74" t="s">
        <v>36</v>
      </c>
      <c r="L53" s="72"/>
      <c r="M53" s="146"/>
      <c r="N53" s="186"/>
      <c r="R53"/>
    </row>
    <row r="54" spans="1:18" ht="14.4" x14ac:dyDescent="0.3">
      <c r="A54" s="22"/>
      <c r="B54" s="64"/>
      <c r="C54" s="65"/>
      <c r="D54" s="144"/>
      <c r="E54" s="67">
        <f>G54*J54</f>
        <v>0</v>
      </c>
      <c r="F54" s="72" t="s">
        <v>26</v>
      </c>
      <c r="G54" s="146"/>
      <c r="H54" s="72" t="s">
        <v>29</v>
      </c>
      <c r="I54" s="72" t="s">
        <v>27</v>
      </c>
      <c r="J54" s="146"/>
      <c r="K54" s="74" t="s">
        <v>36</v>
      </c>
      <c r="L54" s="72"/>
      <c r="M54" s="146"/>
      <c r="N54" s="186"/>
      <c r="R54"/>
    </row>
    <row r="55" spans="1:18" ht="14.4" x14ac:dyDescent="0.3">
      <c r="A55" s="22" t="s">
        <v>63</v>
      </c>
      <c r="B55" s="64"/>
      <c r="C55" s="65"/>
      <c r="D55" s="144"/>
      <c r="E55" s="67">
        <f>G55*J55</f>
        <v>0</v>
      </c>
      <c r="F55" s="72" t="s">
        <v>26</v>
      </c>
      <c r="G55" s="146"/>
      <c r="H55" s="72" t="s">
        <v>29</v>
      </c>
      <c r="I55" s="72" t="s">
        <v>27</v>
      </c>
      <c r="J55" s="146"/>
      <c r="K55" s="74" t="s">
        <v>36</v>
      </c>
      <c r="L55" s="72"/>
      <c r="M55" s="146"/>
      <c r="N55" s="186"/>
      <c r="R55"/>
    </row>
    <row r="56" spans="1:18" ht="12" customHeight="1" x14ac:dyDescent="0.3">
      <c r="A56" s="22"/>
      <c r="B56" s="76" t="s">
        <v>54</v>
      </c>
      <c r="C56" s="77" t="s">
        <v>128</v>
      </c>
      <c r="D56" s="175"/>
      <c r="E56" s="79">
        <f>SUBTOTAL(9,E53:E55)</f>
        <v>200000</v>
      </c>
      <c r="F56" s="80"/>
      <c r="G56" s="180"/>
      <c r="H56" s="80"/>
      <c r="I56" s="80"/>
      <c r="J56" s="81"/>
      <c r="K56" s="82"/>
      <c r="L56" s="82"/>
      <c r="M56" s="81"/>
      <c r="N56" s="83"/>
      <c r="R56"/>
    </row>
    <row r="57" spans="1:18" ht="14.4" x14ac:dyDescent="0.3">
      <c r="A57" s="22"/>
      <c r="B57" s="57" t="s">
        <v>126</v>
      </c>
      <c r="C57" s="58" t="s">
        <v>142</v>
      </c>
      <c r="D57" s="177"/>
      <c r="E57" s="60"/>
      <c r="F57" s="95"/>
      <c r="G57" s="181"/>
      <c r="H57" s="95"/>
      <c r="I57" s="95"/>
      <c r="J57" s="181"/>
      <c r="K57" s="95"/>
      <c r="L57" s="95"/>
      <c r="M57" s="181"/>
      <c r="N57" s="190"/>
      <c r="R57"/>
    </row>
    <row r="58" spans="1:18" x14ac:dyDescent="0.3">
      <c r="A58" s="22"/>
      <c r="B58" s="64"/>
      <c r="C58" s="65"/>
      <c r="D58" s="144" t="s">
        <v>151</v>
      </c>
      <c r="E58" s="67">
        <f>G58*J58</f>
        <v>300000</v>
      </c>
      <c r="F58" s="72" t="s">
        <v>26</v>
      </c>
      <c r="G58" s="146">
        <v>300000</v>
      </c>
      <c r="H58" s="72" t="s">
        <v>29</v>
      </c>
      <c r="I58" s="72" t="s">
        <v>27</v>
      </c>
      <c r="J58" s="146">
        <v>1</v>
      </c>
      <c r="K58" s="74" t="s">
        <v>36</v>
      </c>
      <c r="L58" s="72"/>
      <c r="M58" s="146"/>
      <c r="N58" s="186"/>
    </row>
    <row r="59" spans="1:18" x14ac:dyDescent="0.3">
      <c r="A59" s="22"/>
      <c r="B59" s="64"/>
      <c r="C59" s="65"/>
      <c r="D59" s="144"/>
      <c r="E59" s="67">
        <f>G59*J59</f>
        <v>0</v>
      </c>
      <c r="F59" s="72" t="s">
        <v>26</v>
      </c>
      <c r="G59" s="146"/>
      <c r="H59" s="72" t="s">
        <v>29</v>
      </c>
      <c r="I59" s="72" t="s">
        <v>27</v>
      </c>
      <c r="J59" s="146"/>
      <c r="K59" s="74" t="s">
        <v>36</v>
      </c>
      <c r="L59" s="72"/>
      <c r="M59" s="146"/>
      <c r="N59" s="186"/>
    </row>
    <row r="60" spans="1:18" ht="13.2" x14ac:dyDescent="0.3">
      <c r="A60" s="22" t="s">
        <v>63</v>
      </c>
      <c r="B60" s="64"/>
      <c r="C60" s="65"/>
      <c r="D60" s="144"/>
      <c r="E60" s="67">
        <f>G60*J60</f>
        <v>0</v>
      </c>
      <c r="F60" s="72" t="s">
        <v>26</v>
      </c>
      <c r="G60" s="146"/>
      <c r="H60" s="72" t="s">
        <v>29</v>
      </c>
      <c r="I60" s="72" t="s">
        <v>27</v>
      </c>
      <c r="J60" s="146"/>
      <c r="K60" s="74" t="s">
        <v>36</v>
      </c>
      <c r="L60" s="72"/>
      <c r="M60" s="146"/>
      <c r="N60" s="186"/>
    </row>
    <row r="61" spans="1:18" ht="12" customHeight="1" x14ac:dyDescent="0.3">
      <c r="A61" s="22"/>
      <c r="B61" s="76" t="s">
        <v>125</v>
      </c>
      <c r="C61" s="77" t="s">
        <v>144</v>
      </c>
      <c r="D61" s="175"/>
      <c r="E61" s="79">
        <f>SUBTOTAL(9,E58:E60)</f>
        <v>300000</v>
      </c>
      <c r="F61" s="80"/>
      <c r="G61" s="180"/>
      <c r="H61" s="80"/>
      <c r="I61" s="80"/>
      <c r="J61" s="81"/>
      <c r="K61" s="82"/>
      <c r="L61" s="82"/>
      <c r="M61" s="81"/>
      <c r="N61" s="83"/>
    </row>
    <row r="62" spans="1:18" ht="14.4" x14ac:dyDescent="0.3">
      <c r="A62" s="22"/>
      <c r="B62" s="57" t="s">
        <v>126</v>
      </c>
      <c r="C62" s="58" t="s">
        <v>21</v>
      </c>
      <c r="D62" s="177"/>
      <c r="E62" s="60"/>
      <c r="F62" s="95"/>
      <c r="G62" s="181"/>
      <c r="H62" s="95"/>
      <c r="I62" s="95"/>
      <c r="J62" s="181"/>
      <c r="K62" s="95"/>
      <c r="L62" s="95"/>
      <c r="M62" s="181"/>
      <c r="N62" s="190"/>
      <c r="R62"/>
    </row>
    <row r="63" spans="1:18" x14ac:dyDescent="0.3">
      <c r="A63" s="22"/>
      <c r="B63" s="64"/>
      <c r="C63" s="65"/>
      <c r="D63" s="144" t="s">
        <v>114</v>
      </c>
      <c r="E63" s="67">
        <f>G63*J63</f>
        <v>300000</v>
      </c>
      <c r="F63" s="72" t="s">
        <v>26</v>
      </c>
      <c r="G63" s="146">
        <v>300000</v>
      </c>
      <c r="H63" s="72" t="s">
        <v>29</v>
      </c>
      <c r="I63" s="72" t="s">
        <v>27</v>
      </c>
      <c r="J63" s="146">
        <v>1</v>
      </c>
      <c r="K63" s="74" t="s">
        <v>36</v>
      </c>
      <c r="L63" s="72"/>
      <c r="M63" s="146"/>
      <c r="N63" s="186"/>
    </row>
    <row r="64" spans="1:18" x14ac:dyDescent="0.3">
      <c r="A64" s="22"/>
      <c r="B64" s="64"/>
      <c r="C64" s="65"/>
      <c r="D64" s="144"/>
      <c r="E64" s="67">
        <f>G64*J64</f>
        <v>0</v>
      </c>
      <c r="F64" s="72" t="s">
        <v>26</v>
      </c>
      <c r="G64" s="146"/>
      <c r="H64" s="72" t="s">
        <v>29</v>
      </c>
      <c r="I64" s="72" t="s">
        <v>27</v>
      </c>
      <c r="J64" s="146"/>
      <c r="K64" s="74" t="s">
        <v>36</v>
      </c>
      <c r="L64" s="72"/>
      <c r="M64" s="146"/>
      <c r="N64" s="186"/>
    </row>
    <row r="65" spans="1:14" ht="13.2" x14ac:dyDescent="0.3">
      <c r="A65" s="22" t="s">
        <v>63</v>
      </c>
      <c r="B65" s="64"/>
      <c r="C65" s="65"/>
      <c r="D65" s="144"/>
      <c r="E65" s="67">
        <f>G65*J65</f>
        <v>0</v>
      </c>
      <c r="F65" s="72" t="s">
        <v>26</v>
      </c>
      <c r="G65" s="146"/>
      <c r="H65" s="72" t="s">
        <v>29</v>
      </c>
      <c r="I65" s="72" t="s">
        <v>27</v>
      </c>
      <c r="J65" s="146"/>
      <c r="K65" s="74" t="s">
        <v>36</v>
      </c>
      <c r="L65" s="72"/>
      <c r="M65" s="146"/>
      <c r="N65" s="186"/>
    </row>
    <row r="66" spans="1:14" ht="12" customHeight="1" x14ac:dyDescent="0.3">
      <c r="A66" s="22"/>
      <c r="B66" s="76" t="s">
        <v>125</v>
      </c>
      <c r="C66" s="77" t="s">
        <v>55</v>
      </c>
      <c r="D66" s="175"/>
      <c r="E66" s="79">
        <f>SUBTOTAL(9,E63:E65)</f>
        <v>300000</v>
      </c>
      <c r="F66" s="80"/>
      <c r="G66" s="180"/>
      <c r="H66" s="80"/>
      <c r="I66" s="80"/>
      <c r="J66" s="81"/>
      <c r="K66" s="82"/>
      <c r="L66" s="82"/>
      <c r="M66" s="81"/>
      <c r="N66" s="83"/>
    </row>
    <row r="67" spans="1:14" s="31" customFormat="1" x14ac:dyDescent="0.3">
      <c r="A67" s="167"/>
      <c r="B67" s="112" t="s">
        <v>33</v>
      </c>
      <c r="C67" s="113" t="s">
        <v>34</v>
      </c>
      <c r="D67" s="178"/>
      <c r="E67" s="115">
        <f>SUBTOTAL(9,E17:E66)</f>
        <v>2262500</v>
      </c>
      <c r="F67" s="116"/>
      <c r="G67" s="182"/>
      <c r="H67" s="116"/>
      <c r="I67" s="116"/>
      <c r="J67" s="117"/>
      <c r="K67" s="117"/>
      <c r="L67" s="117"/>
      <c r="M67" s="117"/>
      <c r="N67" s="118"/>
    </row>
    <row r="68" spans="1:14" s="31" customFormat="1" x14ac:dyDescent="0.3">
      <c r="A68" s="166" t="s">
        <v>106</v>
      </c>
      <c r="B68" s="57" t="s">
        <v>2</v>
      </c>
      <c r="C68" s="58" t="s">
        <v>60</v>
      </c>
      <c r="D68" s="177"/>
      <c r="E68" s="60"/>
      <c r="F68" s="95"/>
      <c r="G68" s="181"/>
      <c r="H68" s="95"/>
      <c r="I68" s="95"/>
      <c r="J68" s="95"/>
      <c r="K68" s="95"/>
      <c r="L68" s="95"/>
      <c r="M68" s="95"/>
      <c r="N68" s="96"/>
    </row>
    <row r="69" spans="1:14" s="31" customFormat="1" x14ac:dyDescent="0.3">
      <c r="A69" s="166"/>
      <c r="B69" s="64"/>
      <c r="C69" s="65"/>
      <c r="D69" s="179" t="s">
        <v>78</v>
      </c>
      <c r="E69" s="67">
        <f>G69</f>
        <v>750000</v>
      </c>
      <c r="F69" s="72" t="s">
        <v>26</v>
      </c>
      <c r="G69" s="146">
        <v>750000</v>
      </c>
      <c r="H69" s="72" t="s">
        <v>29</v>
      </c>
      <c r="I69" s="97" t="s">
        <v>85</v>
      </c>
      <c r="J69" s="73"/>
      <c r="K69" s="74"/>
      <c r="L69" s="72"/>
      <c r="M69" s="73"/>
      <c r="N69" s="75"/>
    </row>
    <row r="70" spans="1:14" s="31" customFormat="1" x14ac:dyDescent="0.3">
      <c r="A70" s="166"/>
      <c r="B70" s="64"/>
      <c r="C70" s="65"/>
      <c r="D70" s="179"/>
      <c r="E70" s="67">
        <f>G70*J70</f>
        <v>0</v>
      </c>
      <c r="F70" s="72" t="s">
        <v>26</v>
      </c>
      <c r="G70" s="146"/>
      <c r="H70" s="72" t="s">
        <v>29</v>
      </c>
      <c r="I70" s="97" t="s">
        <v>61</v>
      </c>
      <c r="J70" s="73"/>
      <c r="K70" s="74"/>
      <c r="L70" s="72"/>
      <c r="M70" s="73"/>
      <c r="N70" s="75"/>
    </row>
    <row r="71" spans="1:14" x14ac:dyDescent="0.3">
      <c r="A71" s="22"/>
      <c r="B71" s="64"/>
      <c r="C71" s="65"/>
      <c r="D71" s="144"/>
      <c r="E71" s="67">
        <f>G71*J71</f>
        <v>0</v>
      </c>
      <c r="F71" s="72" t="s">
        <v>26</v>
      </c>
      <c r="G71" s="146"/>
      <c r="H71" s="72" t="s">
        <v>29</v>
      </c>
      <c r="I71" s="97" t="s">
        <v>61</v>
      </c>
      <c r="J71" s="73"/>
      <c r="K71" s="74"/>
      <c r="L71" s="72"/>
      <c r="M71" s="73"/>
      <c r="N71" s="75"/>
    </row>
    <row r="72" spans="1:14" x14ac:dyDescent="0.3">
      <c r="A72" s="63"/>
      <c r="B72" s="76" t="s">
        <v>37</v>
      </c>
      <c r="C72" s="77" t="s">
        <v>109</v>
      </c>
      <c r="D72" s="78"/>
      <c r="E72" s="79">
        <f>SUBTOTAL(9,E69:E71)</f>
        <v>750000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91" t="s">
        <v>115</v>
      </c>
      <c r="B75" s="149"/>
      <c r="C75" s="150"/>
      <c r="D75" s="151"/>
      <c r="E75" s="109">
        <f>G75</f>
        <v>500000</v>
      </c>
      <c r="F75" s="72" t="s">
        <v>26</v>
      </c>
      <c r="G75" s="146">
        <v>500000</v>
      </c>
      <c r="H75" s="72" t="s">
        <v>29</v>
      </c>
      <c r="I75" s="110" t="s">
        <v>27</v>
      </c>
      <c r="J75" s="160">
        <v>1</v>
      </c>
      <c r="K75" s="159" t="s">
        <v>36</v>
      </c>
      <c r="L75" s="111"/>
      <c r="M75" s="111"/>
      <c r="N75" s="152"/>
    </row>
    <row r="76" spans="1:14" s="31" customFormat="1" x14ac:dyDescent="0.3">
      <c r="A76" s="131" t="s">
        <v>80</v>
      </c>
      <c r="B76" s="132"/>
      <c r="C76" s="133"/>
      <c r="D76" s="137"/>
      <c r="E76" s="79">
        <f>SUBTOTAL(9,E75:E75)</f>
        <v>500000</v>
      </c>
      <c r="F76" s="134"/>
      <c r="G76" s="135"/>
      <c r="H76" s="134"/>
      <c r="I76" s="134"/>
      <c r="J76" s="135"/>
      <c r="K76" s="135"/>
      <c r="L76" s="135"/>
      <c r="M76" s="135"/>
      <c r="N76" s="136"/>
    </row>
    <row r="77" spans="1:14" s="31" customFormat="1" ht="12.6" thickBot="1" x14ac:dyDescent="0.35">
      <c r="A77" s="138" t="s">
        <v>92</v>
      </c>
      <c r="B77" s="139"/>
      <c r="C77" s="140"/>
      <c r="D77" s="141"/>
      <c r="E77" s="105">
        <f>SUBTOTAL(9,E75:E76)</f>
        <v>500000</v>
      </c>
      <c r="F77" s="106"/>
      <c r="G77" s="107"/>
      <c r="H77" s="106"/>
      <c r="I77" s="106"/>
      <c r="J77" s="107"/>
      <c r="K77" s="107"/>
      <c r="L77" s="107"/>
      <c r="M77" s="107"/>
      <c r="N77" s="108"/>
    </row>
    <row r="78" spans="1:14" ht="12.6" thickTop="1" x14ac:dyDescent="0.3">
      <c r="A78" s="98" t="s">
        <v>16</v>
      </c>
      <c r="B78" s="99"/>
      <c r="C78" s="99"/>
      <c r="D78" s="142"/>
      <c r="E78" s="100">
        <f>SUBTOTAL(9,E12:E77)</f>
        <v>8887500</v>
      </c>
      <c r="F78" s="101"/>
      <c r="G78" s="102"/>
      <c r="H78" s="101"/>
      <c r="I78" s="101"/>
      <c r="J78" s="102"/>
      <c r="K78" s="102"/>
      <c r="L78" s="102"/>
      <c r="M78" s="102"/>
      <c r="N78" s="103"/>
    </row>
    <row r="7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2022-07-25T08:42:09Z</dcterms:created>
  <dcterms:modified xsi:type="dcterms:W3CDTF">2024-08-20T03:04:20Z</dcterms:modified>
</cp:coreProperties>
</file>