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tokyotocho.sharepoint.com/sites/R6_DX_PMH_TAIMS/Shared Documents/01：全体共有/21 医療費助成/14_R7年度医療機関向け補助/04_jGrants/01_R6仕入税額控除報告/01_アップロード資料/"/>
    </mc:Choice>
  </mc:AlternateContent>
  <xr:revisionPtr revIDLastSave="1" documentId="13_ncr:1_{F0E531E4-7139-4FD4-A1F5-4DEEB51CE8F7}" xr6:coauthVersionLast="47" xr6:coauthVersionMax="47" xr10:uidLastSave="{055C3EAE-4CC0-46AA-AAC3-8070E2EEB979}"/>
  <bookViews>
    <workbookView xWindow="-120" yWindow="-120" windowWidth="29040" windowHeight="15720" firstSheet="1" activeTab="1" xr2:uid="{53323654-1E65-4A19-A4FE-8BF9D2CC4B56}"/>
  </bookViews>
  <sheets>
    <sheet name="入力提出方法" sheetId="1" r:id="rId1"/>
    <sheet name="１計算シート" sheetId="3" r:id="rId2"/>
    <sheet name="２提出前チェックシート" sheetId="18" r:id="rId3"/>
    <sheet name="３計算結果" sheetId="2" r:id="rId4"/>
    <sheet name="参考" sheetId="11" r:id="rId5"/>
  </sheets>
  <definedNames>
    <definedName name="_xlnm._FilterDatabase" localSheetId="1" hidden="1">'１計算シート'!$B$8:$AG$13</definedName>
    <definedName name="_xlnm.Print_Area" localSheetId="1">'１計算シート'!$A$1:$AK$95</definedName>
    <definedName name="_xlnm.Print_Area" localSheetId="2">'２提出前チェックシート'!$A$1:$T$43</definedName>
    <definedName name="_xlnm.Print_Area" localSheetId="3">'３計算結果'!$A$1:$J$14</definedName>
    <definedName name="_xlnm.Print_Area" localSheetId="4">参考!$A$1:$I$39</definedName>
    <definedName name="_xlnm.Print_Area" localSheetId="0">入力提出方法!$B$1:$N$27</definedName>
    <definedName name="Z_0AD570EA_D470_4C73_8C86_9D952E4038A9_.wvu.PrintArea" localSheetId="1" hidden="1">'１計算シート'!$A$1:$AH$89</definedName>
    <definedName name="Z_0AD570EA_D470_4C73_8C86_9D952E4038A9_.wvu.PrintArea" localSheetId="3" hidden="1">'３計算結果'!$A$1:$J$14</definedName>
  </definedNames>
  <calcPr calcId="191028"/>
  <customWorkbookViews>
    <customWorkbookView name="東京都 - 個人用ビュー" guid="{0AD570EA-D470-4C73-8C86-9D952E4038A9}" mergeInterval="0" personalView="1" maximized="1" xWindow="-9" yWindow="-9" windowWidth="1938" windowHeight="1060" tabRatio="933"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8" l="1"/>
  <c r="N27" i="18"/>
  <c r="N23" i="18"/>
  <c r="AJ13" i="3"/>
  <c r="AK13" i="3"/>
  <c r="AL13" i="3"/>
  <c r="N10" i="18"/>
  <c r="N15" i="18"/>
  <c r="AI13" i="3"/>
  <c r="J44" i="3" l="1"/>
  <c r="K3" i="2"/>
  <c r="Q3" i="18"/>
  <c r="C35" i="18" s="1"/>
  <c r="K13" i="2"/>
  <c r="K10" i="2"/>
  <c r="B11" i="2"/>
  <c r="AI16" i="3"/>
  <c r="H3" i="2"/>
  <c r="K11" i="2"/>
  <c r="K12" i="2"/>
  <c r="K9" i="2"/>
  <c r="C23" i="18" l="1"/>
  <c r="C27" i="18"/>
  <c r="C39" i="18"/>
  <c r="C31" i="18"/>
  <c r="A3" i="18"/>
  <c r="B21" i="18"/>
  <c r="K7" i="2" l="1"/>
  <c r="B8" i="2"/>
  <c r="J84" i="3"/>
  <c r="P69" i="3"/>
  <c r="M69" i="3"/>
  <c r="J69" i="3"/>
  <c r="P55" i="3"/>
  <c r="M55" i="3"/>
  <c r="J55" i="3"/>
  <c r="S54" i="3"/>
  <c r="K8" i="2"/>
  <c r="B7" i="2" l="1"/>
  <c r="S53" i="3" l="1"/>
  <c r="S52" i="3"/>
  <c r="S55" i="3" l="1"/>
  <c r="N35" i="18" s="1"/>
  <c r="AN13" i="3"/>
  <c r="AM13" i="3"/>
  <c r="B45" i="18" l="1"/>
  <c r="B46" i="18"/>
  <c r="S66" i="3" l="1"/>
  <c r="AB84" i="3" l="1"/>
  <c r="Y84" i="3"/>
  <c r="V84" i="3"/>
  <c r="S84" i="3"/>
  <c r="P84" i="3"/>
  <c r="AE83" i="3" s="1"/>
  <c r="M84" i="3"/>
  <c r="AE82" i="3"/>
  <c r="AE81" i="3"/>
  <c r="S68" i="3"/>
  <c r="S67" i="3"/>
  <c r="S69" i="3" s="1"/>
  <c r="AE84" i="3" l="1"/>
  <c r="W88" i="3" l="1"/>
  <c r="M59" i="3" l="1"/>
  <c r="AI89" i="3" s="1"/>
  <c r="AJ89" i="3" s="1"/>
  <c r="K5" i="2" s="1"/>
  <c r="H5" i="2" s="1"/>
  <c r="N7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tc={B94B7292-3075-4376-9764-221354B0B95A}</author>
  </authors>
  <commentList>
    <comment ref="B13" authorId="0" shapeId="0" xr:uid="{B94B7292-3075-4376-9764-221354B0B95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jGrants申請フォームに添付</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41" authorId="0" shapeId="0" xr:uid="{00000000-0006-0000-0200-000001000000}">
      <text>
        <r>
          <rPr>
            <sz val="9"/>
            <color indexed="81"/>
            <rFont val="MS P ゴシック"/>
            <family val="3"/>
            <charset val="128"/>
          </rPr>
          <t>確定申告書
付表２「消費税等の確定申告書における課税売上割合・控除対象仕入税額等の計算表」の④の額を記入</t>
        </r>
      </text>
    </comment>
    <comment ref="J42" authorId="0" shapeId="0" xr:uid="{00000000-0006-0000-0200-000002000000}">
      <text>
        <r>
          <rPr>
            <sz val="9"/>
            <color indexed="81"/>
            <rFont val="MS P ゴシック"/>
            <family val="3"/>
            <charset val="128"/>
          </rPr>
          <t>確定申告書
付表２「消費税等の確定申告書における課税売上割合・控除対象仕入税額等の計算表」の⑦の額を記入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1" authorId="0" shapeId="0" xr:uid="{00000000-0006-0000-0100-000001000000}">
      <text>
        <r>
          <rPr>
            <b/>
            <sz val="9"/>
            <color indexed="81"/>
            <rFont val="MS P ゴシック"/>
            <family val="3"/>
            <charset val="128"/>
          </rPr>
          <t xml:space="preserve">
３　</t>
        </r>
        <r>
          <rPr>
            <b/>
            <sz val="10"/>
            <color indexed="81"/>
            <rFont val="Meiryo UI"/>
            <family val="3"/>
            <charset val="128"/>
          </rPr>
          <t>記載内容を確認するための書類
１計算シートで選択した番号①~⑥により自動転記されます。
※チェックボックスは、報告書原本を作成する際に印刷の上ご記入ください。
【以下必要書類一覧】</t>
        </r>
        <r>
          <rPr>
            <b/>
            <sz val="9"/>
            <color indexed="81"/>
            <rFont val="Meiryo UI"/>
            <family val="3"/>
            <charset val="128"/>
          </rPr>
          <t xml:space="preserve">
①　消費税の確定申告義務がない。（課税売上1,000万円以下）
　・原則なし
②　消費税の申告義務がない（新規設立・開業）
　□　新規設立・開業時の登記簿謄本や設立（開業）届出書などの写し
　□　法人の場合：資本金・出資金が記された資料の写し
③　簡易課税方式により申告している。
　□　消費税及び地方消費税の確定申告書（第３―（３）号様式）の写し
④インボイス制度における２割特例の適用を受けている。
　□　消費税及び地方消費税の確定申告書（第３―（１）号様式）の写し
⑤　公益法人等で特定収入割合が５％を超えている。
　□　消費税及び地方消費税の確定申告書（第３―（１）号様式）の写し
　□　特定収入割合の計算表の写し
⑥　補助対象経費に係る消費税を、個別対応方式において、「非課税売上に要するもの」として申告している。
　□　消費税及び地方消費税の確定申告書（第３―（１）号様式）の写し
　□　課税売上割合・控除対象仕入れ額等の計算表（付表２）の写し
　□　勘定科目別税区分表など
⑦　上記の項目に該当がない場合
　□　消費税及び地方消費税の確定申告書（第３―（１）号様式）の写し
　□　課税売上割合・控除対象仕入れ額等の計算表（付表２）の写し</t>
        </r>
      </text>
    </comment>
  </commentList>
</comments>
</file>

<file path=xl/sharedStrings.xml><?xml version="1.0" encoding="utf-8"?>
<sst xmlns="http://schemas.openxmlformats.org/spreadsheetml/2006/main" count="201" uniqueCount="160">
  <si>
    <t>入力・提出方法</t>
    <rPh sb="0" eb="2">
      <t>ニュウリョク</t>
    </rPh>
    <rPh sb="3" eb="5">
      <t>テイシュツ</t>
    </rPh>
    <rPh sb="5" eb="7">
      <t>ホウホウ</t>
    </rPh>
    <phoneticPr fontId="5"/>
  </si>
  <si>
    <t>全て</t>
    <rPh sb="0" eb="1">
      <t>スベ</t>
    </rPh>
    <phoneticPr fontId="4"/>
  </si>
  <si>
    <t>無し</t>
    <rPh sb="0" eb="1">
      <t>ナ</t>
    </rPh>
    <phoneticPr fontId="4"/>
  </si>
  <si>
    <t>１　令和６年度仕入控除税額に関する計算シート</t>
    <rPh sb="2" eb="4">
      <t>レイワ</t>
    </rPh>
    <rPh sb="5" eb="7">
      <t>ネンド</t>
    </rPh>
    <rPh sb="7" eb="9">
      <t>シイレ</t>
    </rPh>
    <rPh sb="9" eb="11">
      <t>コウジョ</t>
    </rPh>
    <rPh sb="11" eb="13">
      <t>ゼイガク</t>
    </rPh>
    <rPh sb="14" eb="15">
      <t>カン</t>
    </rPh>
    <rPh sb="17" eb="19">
      <t>ケイサン</t>
    </rPh>
    <phoneticPr fontId="4"/>
  </si>
  <si>
    <r>
      <rPr>
        <b/>
        <sz val="11"/>
        <rFont val="游ゴシック"/>
        <family val="3"/>
        <charset val="128"/>
        <scheme val="minor"/>
      </rPr>
      <t>◎</t>
    </r>
    <r>
      <rPr>
        <b/>
        <sz val="11"/>
        <color rgb="FFFF0000"/>
        <rFont val="游ゴシック"/>
        <family val="3"/>
        <charset val="128"/>
        <scheme val="minor"/>
      </rPr>
      <t>黄色のセル部分に</t>
    </r>
    <r>
      <rPr>
        <b/>
        <sz val="11"/>
        <rFont val="游ゴシック"/>
        <family val="3"/>
        <charset val="128"/>
        <scheme val="minor"/>
      </rPr>
      <t>記入してください。</t>
    </r>
    <rPh sb="1" eb="3">
      <t>キイロ</t>
    </rPh>
    <rPh sb="6" eb="8">
      <t>ブブン</t>
    </rPh>
    <rPh sb="9" eb="11">
      <t>キニュウ</t>
    </rPh>
    <phoneticPr fontId="4"/>
  </si>
  <si>
    <t>基本情報</t>
    <rPh sb="0" eb="2">
      <t>キホン</t>
    </rPh>
    <rPh sb="2" eb="4">
      <t>ジョウホウ</t>
    </rPh>
    <phoneticPr fontId="5"/>
  </si>
  <si>
    <t>代表者所在地</t>
    <rPh sb="0" eb="3">
      <t>ダイヒョウシャ</t>
    </rPh>
    <rPh sb="3" eb="5">
      <t>ショザイ</t>
    </rPh>
    <rPh sb="5" eb="6">
      <t>チ</t>
    </rPh>
    <phoneticPr fontId="5"/>
  </si>
  <si>
    <t>開設者名称（法人名・保健医療機関等名）</t>
  </si>
  <si>
    <t>代表者職・氏名</t>
    <rPh sb="0" eb="3">
      <t>ダイヒョウシャ</t>
    </rPh>
    <rPh sb="3" eb="4">
      <t>ショク</t>
    </rPh>
    <rPh sb="5" eb="6">
      <t>シ</t>
    </rPh>
    <rPh sb="6" eb="7">
      <t>メイ</t>
    </rPh>
    <phoneticPr fontId="5"/>
  </si>
  <si>
    <r>
      <t>交付決定兼額の確定について</t>
    </r>
    <r>
      <rPr>
        <sz val="11"/>
        <rFont val="游ゴシック"/>
        <family val="3"/>
        <charset val="128"/>
        <scheme val="minor"/>
      </rPr>
      <t>（別記）</t>
    </r>
    <rPh sb="0" eb="2">
      <t>コウフ</t>
    </rPh>
    <rPh sb="2" eb="4">
      <t>ケッテイ</t>
    </rPh>
    <rPh sb="4" eb="5">
      <t>ケン</t>
    </rPh>
    <rPh sb="5" eb="6">
      <t>ガク</t>
    </rPh>
    <rPh sb="7" eb="9">
      <t>カクテイ</t>
    </rPh>
    <rPh sb="14" eb="16">
      <t>ベッキ</t>
    </rPh>
    <phoneticPr fontId="4"/>
  </si>
  <si>
    <t>交付確定額（合計）</t>
    <rPh sb="0" eb="2">
      <t>コウフ</t>
    </rPh>
    <rPh sb="2" eb="4">
      <t>カクテイ</t>
    </rPh>
    <rPh sb="4" eb="5">
      <t>ガク</t>
    </rPh>
    <rPh sb="6" eb="8">
      <t>ゴウケイ</t>
    </rPh>
    <phoneticPr fontId="5"/>
  </si>
  <si>
    <t>円</t>
    <rPh sb="0" eb="1">
      <t>エン</t>
    </rPh>
    <phoneticPr fontId="5"/>
  </si>
  <si>
    <t>10,000,000（以下）</t>
    <rPh sb="11" eb="13">
      <t>イカ</t>
    </rPh>
    <phoneticPr fontId="4"/>
  </si>
  <si>
    <t>【仕入控除税額（返還額）がない場合】　①～⑥</t>
    <phoneticPr fontId="5"/>
  </si>
  <si>
    <t>不明</t>
    <rPh sb="0" eb="2">
      <t>フメイ</t>
    </rPh>
    <phoneticPr fontId="4"/>
  </si>
  <si>
    <t>※①～⑥のうち該当するものにプルダウンで「○」を選択してください（①、②、⑤の場合、右側の黄色のセル部分にも記入してください）</t>
    <rPh sb="7" eb="9">
      <t>ガイトウ</t>
    </rPh>
    <rPh sb="24" eb="26">
      <t>センタク</t>
    </rPh>
    <rPh sb="39" eb="41">
      <t>バアイ</t>
    </rPh>
    <rPh sb="42" eb="44">
      <t>ミギガワ</t>
    </rPh>
    <rPh sb="45" eb="47">
      <t>キイロ</t>
    </rPh>
    <rPh sb="50" eb="52">
      <t>ブブン</t>
    </rPh>
    <rPh sb="54" eb="56">
      <t>キニュウ</t>
    </rPh>
    <phoneticPr fontId="5"/>
  </si>
  <si>
    <t>←プルダウン用</t>
    <rPh sb="6" eb="7">
      <t>ヨウ</t>
    </rPh>
    <phoneticPr fontId="5"/>
  </si>
  <si>
    <t>①</t>
    <phoneticPr fontId="5"/>
  </si>
  <si>
    <t>消費税の申告義務がない（課税売上1,000万円以下）</t>
    <rPh sb="12" eb="14">
      <t>カゼイ</t>
    </rPh>
    <rPh sb="14" eb="16">
      <t>ウリアゲ</t>
    </rPh>
    <rPh sb="21" eb="23">
      <t>マンエン</t>
    </rPh>
    <rPh sb="23" eb="25">
      <t>イカ</t>
    </rPh>
    <phoneticPr fontId="5"/>
  </si>
  <si>
    <t>ⅰ基準期間（前々年度）における課税売上高</t>
    <rPh sb="6" eb="8">
      <t>ゼンゼン</t>
    </rPh>
    <rPh sb="8" eb="10">
      <t>ネンド</t>
    </rPh>
    <phoneticPr fontId="4"/>
  </si>
  <si>
    <t>確認書類</t>
    <rPh sb="0" eb="2">
      <t>カクニン</t>
    </rPh>
    <rPh sb="2" eb="4">
      <t>ショルイ</t>
    </rPh>
    <phoneticPr fontId="5"/>
  </si>
  <si>
    <t>-</t>
    <phoneticPr fontId="4"/>
  </si>
  <si>
    <t>ⅱ特定期間（前年度の開始から６カ月）における課税売上高</t>
    <rPh sb="1" eb="3">
      <t>トクテイ</t>
    </rPh>
    <rPh sb="6" eb="9">
      <t>ゼンネンド</t>
    </rPh>
    <rPh sb="7" eb="9">
      <t>ネンド</t>
    </rPh>
    <rPh sb="10" eb="12">
      <t>カイシ</t>
    </rPh>
    <rPh sb="14" eb="17">
      <t>ロッカゲツ</t>
    </rPh>
    <phoneticPr fontId="4"/>
  </si>
  <si>
    <t>②</t>
    <phoneticPr fontId="5"/>
  </si>
  <si>
    <r>
      <t>消費税の申告義務がない（</t>
    </r>
    <r>
      <rPr>
        <sz val="11"/>
        <color theme="1"/>
        <rFont val="游ゴシック"/>
        <family val="3"/>
        <charset val="128"/>
        <scheme val="minor"/>
      </rPr>
      <t>新規設立・開業</t>
    </r>
    <r>
      <rPr>
        <sz val="11"/>
        <color theme="1"/>
        <rFont val="游ゴシック"/>
        <family val="2"/>
        <charset val="128"/>
        <scheme val="minor"/>
      </rPr>
      <t>）</t>
    </r>
    <rPh sb="12" eb="14">
      <t>シンキ</t>
    </rPh>
    <rPh sb="14" eb="16">
      <t>セツリツ</t>
    </rPh>
    <rPh sb="17" eb="19">
      <t>カイギョウ</t>
    </rPh>
    <phoneticPr fontId="5"/>
  </si>
  <si>
    <t>設立・開業日</t>
    <rPh sb="0" eb="2">
      <t>セツリツ</t>
    </rPh>
    <rPh sb="3" eb="5">
      <t>カイギョウ</t>
    </rPh>
    <rPh sb="5" eb="6">
      <t>ビ</t>
    </rPh>
    <phoneticPr fontId="4"/>
  </si>
  <si>
    <t>令和</t>
    <rPh sb="0" eb="2">
      <t>レイワ</t>
    </rPh>
    <phoneticPr fontId="4"/>
  </si>
  <si>
    <t>年</t>
    <rPh sb="0" eb="1">
      <t>ネン</t>
    </rPh>
    <phoneticPr fontId="4"/>
  </si>
  <si>
    <t>月</t>
    <phoneticPr fontId="4"/>
  </si>
  <si>
    <t>日</t>
    <rPh sb="0" eb="1">
      <t>ニチ</t>
    </rPh>
    <phoneticPr fontId="4"/>
  </si>
  <si>
    <t>□　新規設立・開業時の登記簿謄本や設立（開業）届け出書などの写し
□　法人の場合は資本金・出資金が記された資料の写し</t>
    <rPh sb="9" eb="10">
      <t>ジ</t>
    </rPh>
    <phoneticPr fontId="4"/>
  </si>
  <si>
    <t>法人の場合は「〇」を選択し設立時の「資本金or出資金」を記入してください</t>
    <rPh sb="0" eb="2">
      <t>ホウジン</t>
    </rPh>
    <rPh sb="3" eb="5">
      <t>バアイ</t>
    </rPh>
    <rPh sb="10" eb="12">
      <t>センタク</t>
    </rPh>
    <rPh sb="13" eb="15">
      <t>セツリツ</t>
    </rPh>
    <rPh sb="15" eb="16">
      <t>ジ</t>
    </rPh>
    <rPh sb="18" eb="21">
      <t>シホンキン</t>
    </rPh>
    <rPh sb="23" eb="26">
      <t>シュッシキン</t>
    </rPh>
    <rPh sb="28" eb="30">
      <t>キニュウ</t>
    </rPh>
    <phoneticPr fontId="4"/>
  </si>
  <si>
    <t>③</t>
    <phoneticPr fontId="5"/>
  </si>
  <si>
    <t>簡易課税方式により申告している</t>
    <phoneticPr fontId="5"/>
  </si>
  <si>
    <t>□　消費税及び地方消費税の確定申告書（第３―（３）号様式）の写し</t>
    <phoneticPr fontId="4"/>
  </si>
  <si>
    <t>④</t>
    <phoneticPr fontId="5"/>
  </si>
  <si>
    <t>インボイス制度における２割特例の適用を受けている</t>
    <phoneticPr fontId="5"/>
  </si>
  <si>
    <t>□　消費税及び地方消費税の確定申告書（第３―（１）号様式）の写し</t>
    <phoneticPr fontId="4"/>
  </si>
  <si>
    <t>⑤</t>
    <phoneticPr fontId="5"/>
  </si>
  <si>
    <t>公益法人等であって、特定収入割合が５％を超えている（医療法人社団及び医療法人財団を除く）</t>
    <phoneticPr fontId="5"/>
  </si>
  <si>
    <t>特定収入割合</t>
  </si>
  <si>
    <t>％</t>
    <phoneticPr fontId="5"/>
  </si>
  <si>
    <t>□　消費税及び地方消費税の確定申告書（第３―（１）号様式）の写し
□　特定収入割合の計算表（計算表１～３）の写し</t>
    <rPh sb="46" eb="48">
      <t>ケイサン</t>
    </rPh>
    <rPh sb="48" eb="49">
      <t>ヒョウ</t>
    </rPh>
    <phoneticPr fontId="4"/>
  </si>
  <si>
    <t>⑥</t>
    <phoneticPr fontId="5"/>
  </si>
  <si>
    <t>補助対象経費にかかる消費税を、個別対応方式において、「非課税売上のみに要するもの」として申告している</t>
    <phoneticPr fontId="5"/>
  </si>
  <si>
    <t>□　消費税及び地方消費税の確定申告書（第３―（１）号様式）の写し
□　課税売上割合・控除対象仕入れ額等の計算表（付表２）の写し
□　勘定科目別税区分表など</t>
    <phoneticPr fontId="4"/>
  </si>
  <si>
    <r>
      <t>※</t>
    </r>
    <r>
      <rPr>
        <b/>
        <u/>
        <sz val="12"/>
        <color rgb="FF0000FF"/>
        <rFont val="游ゴシック"/>
        <family val="3"/>
        <charset val="128"/>
        <scheme val="minor"/>
      </rPr>
      <t>①～⑥を選択した場合は　以下【仕入控除税額（返還額）がある場合】への記入は不要です。</t>
    </r>
    <rPh sb="5" eb="7">
      <t>センタク</t>
    </rPh>
    <rPh sb="9" eb="11">
      <t>バアイ</t>
    </rPh>
    <rPh sb="13" eb="15">
      <t>イカ</t>
    </rPh>
    <rPh sb="30" eb="32">
      <t>バアイ</t>
    </rPh>
    <rPh sb="35" eb="37">
      <t>キニュウ</t>
    </rPh>
    <rPh sb="38" eb="40">
      <t>フヨウ</t>
    </rPh>
    <phoneticPr fontId="4"/>
  </si>
  <si>
    <t>【仕入控除税額（返還額）がある場合】　⑦ア~⑦ウ</t>
    <rPh sb="5" eb="6">
      <t>ゼイ</t>
    </rPh>
    <phoneticPr fontId="5"/>
  </si>
  <si>
    <t>※①~⑥の項目に該当がない場合</t>
    <rPh sb="5" eb="7">
      <t>コウモク</t>
    </rPh>
    <rPh sb="8" eb="10">
      <t>ガイトウ</t>
    </rPh>
    <rPh sb="13" eb="15">
      <t>バアイ</t>
    </rPh>
    <phoneticPr fontId="5"/>
  </si>
  <si>
    <t>　以下の黄色のセル部分に必要事項を記入してください。ア～ウは、該当するものにプルダウンで「○」を選択してください</t>
    <rPh sb="1" eb="3">
      <t>イカ</t>
    </rPh>
    <rPh sb="4" eb="6">
      <t>キイロ</t>
    </rPh>
    <rPh sb="12" eb="14">
      <t>ヒツヨウ</t>
    </rPh>
    <rPh sb="14" eb="16">
      <t>ジコウ</t>
    </rPh>
    <rPh sb="17" eb="19">
      <t>キニュウ</t>
    </rPh>
    <phoneticPr fontId="4"/>
  </si>
  <si>
    <t>（課税売上割合）</t>
    <rPh sb="1" eb="3">
      <t>カゼイ</t>
    </rPh>
    <rPh sb="3" eb="5">
      <t>ウリア</t>
    </rPh>
    <rPh sb="5" eb="7">
      <t>ワリアイ</t>
    </rPh>
    <phoneticPr fontId="5"/>
  </si>
  <si>
    <t>課税資産の譲渡等の対価の額</t>
  </si>
  <si>
    <t>････　ａ</t>
    <phoneticPr fontId="5"/>
  </si>
  <si>
    <t>資産の譲渡等の対価の額</t>
  </si>
  <si>
    <t>････　ｂ</t>
    <phoneticPr fontId="5"/>
  </si>
  <si>
    <t>課税売上割合　ａ／ｂ＝</t>
    <rPh sb="0" eb="2">
      <t>カゼイ</t>
    </rPh>
    <rPh sb="2" eb="4">
      <t>ウリア</t>
    </rPh>
    <rPh sb="4" eb="6">
      <t>ワリアイ</t>
    </rPh>
    <phoneticPr fontId="5"/>
  </si>
  <si>
    <t>････　 c</t>
    <phoneticPr fontId="5"/>
  </si>
  <si>
    <r>
      <t>　※自動で計算されますが、税額控除の計算で</t>
    </r>
    <r>
      <rPr>
        <sz val="10"/>
        <color theme="1"/>
        <rFont val="游ゴシック"/>
        <family val="3"/>
        <charset val="128"/>
        <scheme val="minor"/>
      </rPr>
      <t>端数処理している場合</t>
    </r>
    <r>
      <rPr>
        <sz val="10"/>
        <color theme="1"/>
        <rFont val="游ゴシック"/>
        <family val="2"/>
        <charset val="128"/>
        <scheme val="minor"/>
      </rPr>
      <t>には、端数処理した金額を直接入力してください</t>
    </r>
    <rPh sb="2" eb="4">
      <t>ジドウ</t>
    </rPh>
    <rPh sb="5" eb="7">
      <t>ケイサン</t>
    </rPh>
    <rPh sb="13" eb="15">
      <t>ゼイガク</t>
    </rPh>
    <phoneticPr fontId="5"/>
  </si>
  <si>
    <t>本ファイルのバージョンは、下記のとおり</t>
    <rPh sb="0" eb="1">
      <t>ホン</t>
    </rPh>
    <rPh sb="13" eb="15">
      <t>カキ</t>
    </rPh>
    <phoneticPr fontId="4"/>
  </si>
  <si>
    <t>　　（注：申告書に記載された％をそのまま入力するわけではありません）</t>
    <phoneticPr fontId="5"/>
  </si>
  <si>
    <t>←入力用シート、様式２に自動転記</t>
    <rPh sb="1" eb="4">
      <t>ニュウリョクヨウ</t>
    </rPh>
    <rPh sb="8" eb="10">
      <t>ヨウシキ</t>
    </rPh>
    <rPh sb="12" eb="14">
      <t>ジドウ</t>
    </rPh>
    <rPh sb="14" eb="16">
      <t>テンキ</t>
    </rPh>
    <phoneticPr fontId="4"/>
  </si>
  <si>
    <t>⑦
ア</t>
    <phoneticPr fontId="5"/>
  </si>
  <si>
    <t>課税売上割合が９５％以上かつ課税売上高が５億円以下の法人等の場合</t>
    <phoneticPr fontId="5"/>
  </si>
  <si>
    <t>■補助金対象経費の内訳（交付確定額ではなく補助金により購入等をした経費の内訳です）</t>
    <rPh sb="1" eb="4">
      <t>ホジョキン</t>
    </rPh>
    <rPh sb="4" eb="6">
      <t>タイショウ</t>
    </rPh>
    <rPh sb="6" eb="8">
      <t>ケイヒ</t>
    </rPh>
    <rPh sb="9" eb="11">
      <t>ウチワケ</t>
    </rPh>
    <rPh sb="12" eb="14">
      <t>コウフ</t>
    </rPh>
    <rPh sb="14" eb="16">
      <t>カクテイ</t>
    </rPh>
    <rPh sb="16" eb="17">
      <t>ガク</t>
    </rPh>
    <rPh sb="21" eb="24">
      <t>ホジョキン</t>
    </rPh>
    <rPh sb="27" eb="29">
      <t>コウニュウ</t>
    </rPh>
    <rPh sb="29" eb="30">
      <t>トウ</t>
    </rPh>
    <rPh sb="33" eb="35">
      <t>ケイヒ</t>
    </rPh>
    <rPh sb="36" eb="38">
      <t>ウチワケ</t>
    </rPh>
    <phoneticPr fontId="5"/>
  </si>
  <si>
    <t>■⑦ア選択時に以下確認してご回答ください</t>
  </si>
  <si>
    <t>□　消費税及び地方消費税の確定申告書（第３―（１）号様式）の写し
□　課税売上割合・控除対象仕入れ額等の計算表（付表２）の写し</t>
    <phoneticPr fontId="4"/>
  </si>
  <si>
    <t>対象経費の内訳</t>
    <rPh sb="0" eb="2">
      <t>タイショウ</t>
    </rPh>
    <rPh sb="2" eb="4">
      <t>ケイヒ</t>
    </rPh>
    <rPh sb="5" eb="7">
      <t>ウチワケ</t>
    </rPh>
    <phoneticPr fontId="5"/>
  </si>
  <si>
    <t>課税仕入額
（１０％）</t>
    <rPh sb="0" eb="2">
      <t>カゼイ</t>
    </rPh>
    <rPh sb="2" eb="4">
      <t>シイ</t>
    </rPh>
    <rPh sb="4" eb="5">
      <t>ガク</t>
    </rPh>
    <phoneticPr fontId="5"/>
  </si>
  <si>
    <t>課税仕入額
（８％）</t>
    <rPh sb="0" eb="2">
      <t>カゼイ</t>
    </rPh>
    <rPh sb="2" eb="4">
      <t>シイ</t>
    </rPh>
    <rPh sb="4" eb="5">
      <t>ガク</t>
    </rPh>
    <phoneticPr fontId="5"/>
  </si>
  <si>
    <t>非課税・
不課税仕入額</t>
    <rPh sb="0" eb="3">
      <t>ヒカゼイ</t>
    </rPh>
    <rPh sb="5" eb="8">
      <t>フカゼイ</t>
    </rPh>
    <rPh sb="8" eb="10">
      <t>シイ</t>
    </rPh>
    <rPh sb="10" eb="11">
      <t>ガク</t>
    </rPh>
    <phoneticPr fontId="5"/>
  </si>
  <si>
    <t>合　　計</t>
    <rPh sb="0" eb="1">
      <t>ゴウ</t>
    </rPh>
    <rPh sb="3" eb="4">
      <t>ケイ</t>
    </rPh>
    <phoneticPr fontId="5"/>
  </si>
  <si>
    <t>・以下正しければ□に✔を選択をお願いします</t>
    <rPh sb="1" eb="3">
      <t>イカ</t>
    </rPh>
    <rPh sb="3" eb="4">
      <t>タダ</t>
    </rPh>
    <rPh sb="12" eb="14">
      <t>センタク</t>
    </rPh>
    <rPh sb="16" eb="17">
      <t>ネガ</t>
    </rPh>
    <phoneticPr fontId="4"/>
  </si>
  <si>
    <t>内訳の「課税仕入額」及び「非課税・不課税仕入額」の分類は、税務署に申告済の内容と相違ありません。</t>
    <rPh sb="6" eb="8">
      <t>シイ</t>
    </rPh>
    <rPh sb="8" eb="9">
      <t>ガク</t>
    </rPh>
    <phoneticPr fontId="4"/>
  </si>
  <si>
    <t>・内訳合計（ｆ）が補助金の「交付確定額（合計）」と相違ある場合は理由をご記入ください</t>
    <rPh sb="1" eb="3">
      <t>ウチワケ</t>
    </rPh>
    <rPh sb="3" eb="5">
      <t>ゴウケイ</t>
    </rPh>
    <rPh sb="14" eb="16">
      <t>コウフ</t>
    </rPh>
    <rPh sb="16" eb="18">
      <t>カクテイ</t>
    </rPh>
    <rPh sb="18" eb="19">
      <t>ガク</t>
    </rPh>
    <rPh sb="20" eb="22">
      <t>ゴウケイ</t>
    </rPh>
    <rPh sb="25" eb="27">
      <t>ソウイ</t>
    </rPh>
    <rPh sb="29" eb="31">
      <t>バアイ</t>
    </rPh>
    <phoneticPr fontId="4"/>
  </si>
  <si>
    <t>ｄ</t>
    <phoneticPr fontId="5"/>
  </si>
  <si>
    <t>ｅ</t>
    <phoneticPr fontId="5"/>
  </si>
  <si>
    <t>ｆ</t>
    <phoneticPr fontId="5"/>
  </si>
  <si>
    <t>（仕入控除税額（返還額））</t>
  </si>
  <si>
    <t>（例）補助金対象経費を満額で記載したため。</t>
    <rPh sb="1" eb="2">
      <t>レイ</t>
    </rPh>
    <rPh sb="3" eb="6">
      <t>ホジョキン</t>
    </rPh>
    <rPh sb="6" eb="8">
      <t>タイショウ</t>
    </rPh>
    <rPh sb="8" eb="10">
      <t>ケイヒ</t>
    </rPh>
    <rPh sb="11" eb="13">
      <t>マンガク</t>
    </rPh>
    <rPh sb="14" eb="16">
      <t>キサイ</t>
    </rPh>
    <phoneticPr fontId="4"/>
  </si>
  <si>
    <t>（補助金の額の確定額×１０／１１０×(ｄ／ｆ))＋</t>
  </si>
  <si>
    <t>（補助金の額の確定額×８／１０８×(ｅ／ｆ))＝</t>
    <phoneticPr fontId="4"/>
  </si>
  <si>
    <t>⑦
イ</t>
    <phoneticPr fontId="4"/>
  </si>
  <si>
    <r>
      <t>課税売上割合が９５％未満の法人等、又は課税売上割合が９５％以上かつ課税売上高が５億円を超える法人等であって、</t>
    </r>
    <r>
      <rPr>
        <b/>
        <u/>
        <sz val="11"/>
        <color theme="1"/>
        <rFont val="游ゴシック"/>
        <family val="3"/>
        <charset val="128"/>
        <scheme val="minor"/>
      </rPr>
      <t>一括比例配分方式</t>
    </r>
    <r>
      <rPr>
        <sz val="11"/>
        <color theme="1"/>
        <rFont val="游ゴシック"/>
        <family val="2"/>
        <charset val="128"/>
        <scheme val="minor"/>
      </rPr>
      <t xml:space="preserve">により消費税の申告を行っている場合
</t>
    </r>
    <phoneticPr fontId="4"/>
  </si>
  <si>
    <t>■⑦イ選択時に以下確認してご回答ください</t>
    <rPh sb="3" eb="5">
      <t>センタク</t>
    </rPh>
    <rPh sb="5" eb="6">
      <t>ジ</t>
    </rPh>
    <rPh sb="7" eb="9">
      <t>イカ</t>
    </rPh>
    <rPh sb="9" eb="11">
      <t>カクニン</t>
    </rPh>
    <rPh sb="14" eb="16">
      <t>カイトウ</t>
    </rPh>
    <phoneticPr fontId="4"/>
  </si>
  <si>
    <t>・以下正しければ□に✔をお願いします</t>
    <rPh sb="1" eb="3">
      <t>イカ</t>
    </rPh>
    <rPh sb="3" eb="4">
      <t>タダ</t>
    </rPh>
    <rPh sb="13" eb="14">
      <t>ネガ</t>
    </rPh>
    <phoneticPr fontId="4"/>
  </si>
  <si>
    <t>・内訳合計（ｉ）が補助金の「交付確定額（合計）」と相違ある場合は理由をご記入ください</t>
    <rPh sb="1" eb="3">
      <t>ウチワケ</t>
    </rPh>
    <rPh sb="3" eb="5">
      <t>ゴウケイ</t>
    </rPh>
    <rPh sb="14" eb="16">
      <t>コウフ</t>
    </rPh>
    <rPh sb="16" eb="18">
      <t>カクテイ</t>
    </rPh>
    <rPh sb="18" eb="19">
      <t>ガク</t>
    </rPh>
    <rPh sb="20" eb="22">
      <t>ゴウケイ</t>
    </rPh>
    <rPh sb="25" eb="27">
      <t>ソウイ</t>
    </rPh>
    <rPh sb="29" eb="31">
      <t>バアイ</t>
    </rPh>
    <phoneticPr fontId="4"/>
  </si>
  <si>
    <t>g</t>
    <phoneticPr fontId="5"/>
  </si>
  <si>
    <t>h</t>
    <phoneticPr fontId="5"/>
  </si>
  <si>
    <t>i</t>
    <phoneticPr fontId="5"/>
  </si>
  <si>
    <t>（補助金の額の確定額×１０／１１０×ｃ×(ｇ／ｉ))＋</t>
    <phoneticPr fontId="4"/>
  </si>
  <si>
    <t>（補助金の額の確定額×８／１０８×ｃ×(ｈ／ｉ))＝</t>
    <phoneticPr fontId="4"/>
  </si>
  <si>
    <t>⑦
ウ　</t>
    <phoneticPr fontId="5"/>
  </si>
  <si>
    <r>
      <t>課税売上割合が９５％未満の法人等、又は課税売上割合が９５％以上かつ課税売上高が５億円を超える法人等であって、</t>
    </r>
    <r>
      <rPr>
        <b/>
        <u/>
        <sz val="11"/>
        <color theme="1"/>
        <rFont val="游ゴシック"/>
        <family val="3"/>
        <charset val="128"/>
        <scheme val="minor"/>
      </rPr>
      <t>個別対応方式</t>
    </r>
    <r>
      <rPr>
        <sz val="11"/>
        <color theme="1"/>
        <rFont val="游ゴシック"/>
        <family val="2"/>
        <charset val="128"/>
        <scheme val="minor"/>
      </rPr>
      <t xml:space="preserve">により消費税の申告を行っている場合
</t>
    </r>
    <phoneticPr fontId="4"/>
  </si>
  <si>
    <t>課税仕入額（10％分）</t>
    <rPh sb="0" eb="2">
      <t>カゼイ</t>
    </rPh>
    <rPh sb="2" eb="4">
      <t>シイ</t>
    </rPh>
    <rPh sb="4" eb="5">
      <t>ガク</t>
    </rPh>
    <rPh sb="9" eb="10">
      <t>ブン</t>
    </rPh>
    <phoneticPr fontId="5"/>
  </si>
  <si>
    <t>課税仕入額（8％分）</t>
    <rPh sb="0" eb="2">
      <t>カゼイ</t>
    </rPh>
    <rPh sb="2" eb="4">
      <t>シイ</t>
    </rPh>
    <rPh sb="4" eb="5">
      <t>ガク</t>
    </rPh>
    <rPh sb="8" eb="9">
      <t>ブン</t>
    </rPh>
    <phoneticPr fontId="5"/>
  </si>
  <si>
    <t>課税売上
対 応 分</t>
    <rPh sb="0" eb="2">
      <t>カゼイ</t>
    </rPh>
    <rPh sb="2" eb="4">
      <t>ウリア</t>
    </rPh>
    <rPh sb="5" eb="6">
      <t>タイ</t>
    </rPh>
    <rPh sb="7" eb="8">
      <t>オウ</t>
    </rPh>
    <rPh sb="9" eb="10">
      <t>ブン</t>
    </rPh>
    <phoneticPr fontId="5"/>
  </si>
  <si>
    <t>共通対応分</t>
    <rPh sb="0" eb="1">
      <t>トモ</t>
    </rPh>
    <rPh sb="1" eb="2">
      <t>トオル</t>
    </rPh>
    <rPh sb="2" eb="3">
      <t>タイ</t>
    </rPh>
    <rPh sb="3" eb="4">
      <t>オウ</t>
    </rPh>
    <rPh sb="4" eb="5">
      <t>ブン</t>
    </rPh>
    <phoneticPr fontId="5"/>
  </si>
  <si>
    <t>非課税売上
対　応　分</t>
    <rPh sb="0" eb="1">
      <t>ヒ</t>
    </rPh>
    <rPh sb="1" eb="3">
      <t>カゼイ</t>
    </rPh>
    <rPh sb="3" eb="5">
      <t>ウリア</t>
    </rPh>
    <rPh sb="6" eb="7">
      <t>タイ</t>
    </rPh>
    <rPh sb="8" eb="9">
      <t>オウ</t>
    </rPh>
    <rPh sb="10" eb="11">
      <t>ブン</t>
    </rPh>
    <phoneticPr fontId="5"/>
  </si>
  <si>
    <t>ｊ</t>
    <phoneticPr fontId="4"/>
  </si>
  <si>
    <t>ｋ</t>
    <phoneticPr fontId="4"/>
  </si>
  <si>
    <t>ｌ</t>
    <phoneticPr fontId="4"/>
  </si>
  <si>
    <t>ｍ</t>
    <phoneticPr fontId="4"/>
  </si>
  <si>
    <t>ｎ</t>
    <phoneticPr fontId="4"/>
  </si>
  <si>
    <t>（仕入控除税額（返還額））</t>
    <phoneticPr fontId="5"/>
  </si>
  <si>
    <t>（補助金の額の確定額×１０／１１０×(ｊ／ｎ))＋（補助金の額の確定額×１０／１１０×ｃ×（ｋ／ｎ））＋</t>
    <phoneticPr fontId="5"/>
  </si>
  <si>
    <t>（補助金の額の確定額×　８／１０８×(ｌ／ｎ))＋（補助金の額の確定額×　８／１０８×ｃ×（ｍ／ｎ））＝</t>
    <phoneticPr fontId="5"/>
  </si>
  <si>
    <t>■⑦ウ選択時に以下、右を確認してご回答ください</t>
    <rPh sb="3" eb="5">
      <t>センタク</t>
    </rPh>
    <rPh sb="5" eb="6">
      <t>ジ</t>
    </rPh>
    <rPh sb="7" eb="9">
      <t>イカ</t>
    </rPh>
    <rPh sb="10" eb="11">
      <t>ミギ</t>
    </rPh>
    <rPh sb="12" eb="14">
      <t>カクニン</t>
    </rPh>
    <rPh sb="17" eb="19">
      <t>カイトウ</t>
    </rPh>
    <phoneticPr fontId="4"/>
  </si>
  <si>
    <t>・内訳合計（ｎ)が補助金の「交付確定額（合計）」と相違ある場合は理由をご記入ください</t>
    <phoneticPr fontId="4"/>
  </si>
  <si>
    <t>内訳の「課税売上対応分」「共通対応分」
「非課税売上対応分」及び「非課税・不課税仕入額」
の分類は、税務署に申告済の内容と相違ありません。</t>
    <phoneticPr fontId="4"/>
  </si>
  <si>
    <t>（例）補助金対象経費を満額で記載したため。</t>
    <phoneticPr fontId="4"/>
  </si>
  <si>
    <t>２　提出前チェックリスト</t>
    <phoneticPr fontId="4"/>
  </si>
  <si>
    <t>消費税の計算方法</t>
    <rPh sb="0" eb="3">
      <t>ショウヒゼイ</t>
    </rPh>
    <rPh sb="4" eb="6">
      <t>ケイサン</t>
    </rPh>
    <rPh sb="6" eb="8">
      <t>ホウホウ</t>
    </rPh>
    <phoneticPr fontId="4"/>
  </si>
  <si>
    <t>記入するシート〇</t>
    <rPh sb="0" eb="2">
      <t>キニュウ</t>
    </rPh>
    <phoneticPr fontId="4"/>
  </si>
  <si>
    <t>計算シート</t>
    <rPh sb="0" eb="2">
      <t>ケイサン</t>
    </rPh>
    <phoneticPr fontId="4"/>
  </si>
  <si>
    <t>〇</t>
    <phoneticPr fontId="4"/>
  </si>
  <si>
    <t>〇以下の項目をご確認いただき、B列ボックスにチェックを入れてください。</t>
    <rPh sb="1" eb="3">
      <t>イカ</t>
    </rPh>
    <rPh sb="4" eb="6">
      <t>コウモク</t>
    </rPh>
    <rPh sb="8" eb="10">
      <t>カクニン</t>
    </rPh>
    <rPh sb="16" eb="17">
      <t>レツ</t>
    </rPh>
    <rPh sb="27" eb="28">
      <t>イ</t>
    </rPh>
    <phoneticPr fontId="4"/>
  </si>
  <si>
    <r>
      <t>〇N列に</t>
    </r>
    <r>
      <rPr>
        <b/>
        <sz val="12"/>
        <color rgb="FFFF0000"/>
        <rFont val="游ゴシック"/>
        <family val="3"/>
        <charset val="128"/>
        <scheme val="minor"/>
      </rPr>
      <t>「未記入有り」</t>
    </r>
    <r>
      <rPr>
        <b/>
        <sz val="12"/>
        <color theme="1"/>
        <rFont val="游ゴシック"/>
        <family val="3"/>
        <charset val="128"/>
        <scheme val="minor"/>
      </rPr>
      <t>と表示された場合は、</t>
    </r>
    <r>
      <rPr>
        <b/>
        <u/>
        <sz val="12"/>
        <color theme="1"/>
        <rFont val="游ゴシック"/>
        <family val="3"/>
        <charset val="128"/>
        <scheme val="minor"/>
      </rPr>
      <t>計算シートに必要事項の記入漏れがございます</t>
    </r>
    <r>
      <rPr>
        <b/>
        <sz val="12"/>
        <color theme="1"/>
        <rFont val="游ゴシック"/>
        <family val="3"/>
        <charset val="128"/>
        <scheme val="minor"/>
      </rPr>
      <t>ので、改めてご確認ください。</t>
    </r>
    <rPh sb="2" eb="3">
      <t>レツ</t>
    </rPh>
    <rPh sb="5" eb="8">
      <t>ミキニュウ</t>
    </rPh>
    <rPh sb="8" eb="9">
      <t>ア</t>
    </rPh>
    <rPh sb="12" eb="14">
      <t>ヒョウジ</t>
    </rPh>
    <rPh sb="17" eb="19">
      <t>バアイ</t>
    </rPh>
    <rPh sb="21" eb="23">
      <t>ケイサン</t>
    </rPh>
    <rPh sb="27" eb="29">
      <t>ヒツヨウ</t>
    </rPh>
    <rPh sb="29" eb="31">
      <t>ジコウ</t>
    </rPh>
    <rPh sb="32" eb="34">
      <t>キニュウ</t>
    </rPh>
    <rPh sb="34" eb="35">
      <t>モ</t>
    </rPh>
    <rPh sb="45" eb="46">
      <t>アラタ</t>
    </rPh>
    <rPh sb="49" eb="51">
      <t>カクニン</t>
    </rPh>
    <phoneticPr fontId="4"/>
  </si>
  <si>
    <t>①</t>
    <phoneticPr fontId="4"/>
  </si>
  <si>
    <t>２【仕入控除税額（返還額）がない場合】　①～⑥を選択された方</t>
    <phoneticPr fontId="4"/>
  </si>
  <si>
    <t>１基本情報</t>
    <phoneticPr fontId="4"/>
  </si>
  <si>
    <t>②</t>
    <phoneticPr fontId="4"/>
  </si>
  <si>
    <r>
      <t>２【仕入控除税額（返還額）がある場合】　⑦ア</t>
    </r>
    <r>
      <rPr>
        <sz val="11"/>
        <color rgb="FF000000"/>
        <rFont val="Calibri"/>
        <family val="2"/>
      </rPr>
      <t>~</t>
    </r>
    <r>
      <rPr>
        <sz val="11"/>
        <color rgb="FF000000"/>
        <rFont val="游ゴシック"/>
        <family val="2"/>
        <charset val="128"/>
      </rPr>
      <t>⑦</t>
    </r>
    <r>
      <rPr>
        <sz val="11"/>
        <color rgb="FF000000"/>
        <rFont val="游ゴシック"/>
        <family val="3"/>
        <charset val="128"/>
        <scheme val="minor"/>
      </rPr>
      <t>ウを選択された方</t>
    </r>
    <phoneticPr fontId="4"/>
  </si>
  <si>
    <t>③</t>
    <phoneticPr fontId="4"/>
  </si>
  <si>
    <t>１計算シートにて消費税の計算方法に応じて、①～⑦ウのいずれかに〇を選択してください。</t>
    <rPh sb="1" eb="3">
      <t>ケイサン</t>
    </rPh>
    <phoneticPr fontId="4"/>
  </si>
  <si>
    <r>
      <rPr>
        <sz val="11"/>
        <rFont val="游ゴシック"/>
        <family val="3"/>
        <charset val="128"/>
        <scheme val="minor"/>
      </rPr>
      <t>代表者</t>
    </r>
    <r>
      <rPr>
        <sz val="11"/>
        <color theme="1"/>
        <rFont val="游ゴシック"/>
        <family val="2"/>
        <charset val="128"/>
        <scheme val="minor"/>
      </rPr>
      <t xml:space="preserve">所在地、開設者名称、代表者職・氏名はもれなく入力されていますか。
</t>
    </r>
    <r>
      <rPr>
        <sz val="11"/>
        <rFont val="游ゴシック"/>
        <family val="3"/>
        <charset val="128"/>
        <scheme val="minor"/>
      </rPr>
      <t>また、事業者登録時より変更があった場合は</t>
    </r>
    <r>
      <rPr>
        <sz val="11"/>
        <rFont val="Segoe UI Symbol"/>
        <family val="2"/>
      </rPr>
      <t>✔</t>
    </r>
    <r>
      <rPr>
        <sz val="11"/>
        <rFont val="游ゴシック"/>
        <family val="3"/>
        <charset val="128"/>
        <scheme val="minor"/>
      </rPr>
      <t>（チェック）していますか</t>
    </r>
    <rPh sb="0" eb="3">
      <t>ダイヒョウシャ</t>
    </rPh>
    <rPh sb="7" eb="9">
      <t>カイセツ</t>
    </rPh>
    <rPh sb="9" eb="10">
      <t>シャ</t>
    </rPh>
    <rPh sb="10" eb="12">
      <t>メイショウ</t>
    </rPh>
    <rPh sb="16" eb="17">
      <t>ショク</t>
    </rPh>
    <rPh sb="18" eb="20">
      <t>シメイ</t>
    </rPh>
    <phoneticPr fontId="4"/>
  </si>
  <si>
    <t>④</t>
    <phoneticPr fontId="4"/>
  </si>
  <si>
    <t>⑤</t>
    <phoneticPr fontId="4"/>
  </si>
  <si>
    <t>基準期間における課税売上高（前々年度）を入力していますか</t>
    <phoneticPr fontId="4"/>
  </si>
  <si>
    <t>⑥ア</t>
    <phoneticPr fontId="4"/>
  </si>
  <si>
    <t>特定期間における課税売上高（前年度の開始から６カ月）を入力していますか</t>
    <phoneticPr fontId="4"/>
  </si>
  <si>
    <t>⑥イ</t>
    <phoneticPr fontId="4"/>
  </si>
  <si>
    <t>設立日を入力していますか、また、法人の場合は、設立時の「資本金または出資金」が入力されていますか</t>
    <rPh sb="4" eb="6">
      <t>ニュウリョク</t>
    </rPh>
    <phoneticPr fontId="4"/>
  </si>
  <si>
    <t>⑥ウ</t>
    <phoneticPr fontId="4"/>
  </si>
  <si>
    <t>補助金確定額（総交付額）と各会計年度の交付額が正しく入力されていますか</t>
    <phoneticPr fontId="4"/>
  </si>
  <si>
    <t>特定収入割合を入力していますか</t>
    <phoneticPr fontId="4"/>
  </si>
  <si>
    <t>☑</t>
    <phoneticPr fontId="4"/>
  </si>
  <si>
    <t>課税売上割合を入力していますか</t>
    <phoneticPr fontId="4"/>
  </si>
  <si>
    <t>本事業を実施することで発生した補助金対象経費の内訳を、表に記入していますか（科目と価格をともにご記入ください）</t>
    <rPh sb="38" eb="40">
      <t>カモク</t>
    </rPh>
    <rPh sb="41" eb="43">
      <t>カカク</t>
    </rPh>
    <rPh sb="48" eb="50">
      <t>キニュウ</t>
    </rPh>
    <phoneticPr fontId="4"/>
  </si>
  <si>
    <t>補助金対象経費の「課税仕入額」及び「非課税・不課税仕入額」の分類が、税務署に申告済の内容と相違ない場合、チェック欄に印を入れていますか</t>
    <phoneticPr fontId="4"/>
  </si>
  <si>
    <t>補助金対象経費の合計額と「交付確定額（合計）」が相違している場合は、差額の理由を記入していますか</t>
    <phoneticPr fontId="4"/>
  </si>
  <si>
    <t>法人の場合は、本年度の「資本金または出資金」が入力されていますか</t>
    <rPh sb="7" eb="10">
      <t>ホンネンド</t>
    </rPh>
    <phoneticPr fontId="4"/>
  </si>
  <si>
    <t>①～⑥を選択した場合は　計算シート下段【仕入控除税額（返還額）がある場合】への記入は不要です。</t>
    <rPh sb="12" eb="14">
      <t>ケイサン</t>
    </rPh>
    <rPh sb="17" eb="19">
      <t>ゲダン</t>
    </rPh>
    <phoneticPr fontId="4"/>
  </si>
  <si>
    <t>お疲れ様でした。全てのボックスにチェックを入れ、かつ未記入のアラートがなければ、書類添付欄に、本Excel資料をjGrants申請フォームへアップロードし申請してください。ご提出いただいた報告内容について、内容に関するご質問や追加資料をお願いすることがございますので予めご了承ください。</t>
    <rPh sb="1" eb="2">
      <t>ツカ</t>
    </rPh>
    <rPh sb="3" eb="4">
      <t>サマ</t>
    </rPh>
    <rPh sb="8" eb="9">
      <t>スベ</t>
    </rPh>
    <rPh sb="21" eb="22">
      <t>イ</t>
    </rPh>
    <rPh sb="96" eb="98">
      <t>ナイヨウ</t>
    </rPh>
    <phoneticPr fontId="4"/>
  </si>
  <si>
    <r>
      <t>残高試算表等で経費の集計科目について確認する可能性がございますので、ご提出いただいた</t>
    </r>
    <r>
      <rPr>
        <sz val="11"/>
        <color rgb="FFFF0000"/>
        <rFont val="游ゴシック"/>
        <family val="3"/>
        <charset val="128"/>
        <scheme val="minor"/>
      </rPr>
      <t>資料</t>
    </r>
    <r>
      <rPr>
        <sz val="11"/>
        <color rgb="FF000000"/>
        <rFont val="游ゴシック"/>
        <family val="3"/>
        <charset val="128"/>
        <scheme val="minor"/>
      </rPr>
      <t>を確認次第、改めてご連絡いたします</t>
    </r>
    <rPh sb="0" eb="2">
      <t>ザンダカ</t>
    </rPh>
    <rPh sb="2" eb="4">
      <t>シサン</t>
    </rPh>
    <rPh sb="4" eb="5">
      <t>ヒョウ</t>
    </rPh>
    <rPh sb="5" eb="6">
      <t>トウ</t>
    </rPh>
    <rPh sb="7" eb="9">
      <t>ケイヒ</t>
    </rPh>
    <rPh sb="10" eb="12">
      <t>シュウケイ</t>
    </rPh>
    <rPh sb="12" eb="14">
      <t>カモク</t>
    </rPh>
    <rPh sb="18" eb="20">
      <t>カクニン</t>
    </rPh>
    <rPh sb="22" eb="25">
      <t>カノウセイ</t>
    </rPh>
    <rPh sb="35" eb="37">
      <t>テイシュツ</t>
    </rPh>
    <rPh sb="42" eb="44">
      <t>シリョウ</t>
    </rPh>
    <rPh sb="45" eb="47">
      <t>カクニン</t>
    </rPh>
    <rPh sb="47" eb="49">
      <t>シダイ</t>
    </rPh>
    <rPh sb="50" eb="51">
      <t>アラタ</t>
    </rPh>
    <rPh sb="54" eb="56">
      <t>レンラク</t>
    </rPh>
    <phoneticPr fontId="4"/>
  </si>
  <si>
    <t>簡易課税用の確定申告書にて課税方式の確認をいたしますので、本Excel表と併せてご提出ください。</t>
    <rPh sb="0" eb="2">
      <t>カンイ</t>
    </rPh>
    <rPh sb="2" eb="5">
      <t>カゼイヨウ</t>
    </rPh>
    <rPh sb="6" eb="8">
      <t>カクテイ</t>
    </rPh>
    <rPh sb="8" eb="10">
      <t>シンコク</t>
    </rPh>
    <rPh sb="10" eb="11">
      <t>ショ</t>
    </rPh>
    <rPh sb="13" eb="15">
      <t>カゼイ</t>
    </rPh>
    <rPh sb="15" eb="17">
      <t>ホウシキ</t>
    </rPh>
    <rPh sb="18" eb="20">
      <t>カクニン</t>
    </rPh>
    <rPh sb="29" eb="30">
      <t>ホン</t>
    </rPh>
    <rPh sb="35" eb="36">
      <t>ヒョウ</t>
    </rPh>
    <rPh sb="37" eb="38">
      <t>アワ</t>
    </rPh>
    <rPh sb="41" eb="43">
      <t>テイシュツ</t>
    </rPh>
    <phoneticPr fontId="4"/>
  </si>
  <si>
    <t>確定申告書にて税額控除に係る経過措置の適用(２割特例)欄に〇があることを確認いたしますので、本Excel表と合わせてご提出ください。</t>
    <rPh sb="0" eb="2">
      <t>カクテイ</t>
    </rPh>
    <rPh sb="2" eb="4">
      <t>シンコク</t>
    </rPh>
    <rPh sb="4" eb="5">
      <t>ショ</t>
    </rPh>
    <rPh sb="7" eb="9">
      <t>ゼイガク</t>
    </rPh>
    <rPh sb="36" eb="38">
      <t>カクニン</t>
    </rPh>
    <rPh sb="46" eb="47">
      <t>ホン</t>
    </rPh>
    <rPh sb="47" eb="53">
      <t>エクセルヒョウ</t>
    </rPh>
    <rPh sb="54" eb="55">
      <t>ア</t>
    </rPh>
    <rPh sb="59" eb="61">
      <t>テイシュツ</t>
    </rPh>
    <phoneticPr fontId="4"/>
  </si>
  <si>
    <t>３　計算結果</t>
    <phoneticPr fontId="4"/>
  </si>
  <si>
    <t>（１）こどもDX推進に向けた医療機関等におけるマイナンバーカード利活用推進事業補助金交付要綱第10条の規定による補助金の額の確定額</t>
    <phoneticPr fontId="4"/>
  </si>
  <si>
    <t>➡</t>
    <phoneticPr fontId="4"/>
  </si>
  <si>
    <t>金</t>
    <rPh sb="0" eb="1">
      <t>キン</t>
    </rPh>
    <phoneticPr fontId="5"/>
  </si>
  <si>
    <t>　円</t>
    <phoneticPr fontId="5"/>
  </si>
  <si>
    <t>（２）消費税及び地方消費税の申告により確定した消費税及び地方消費税に係る仕入控除税額（補助金返還額）</t>
    <phoneticPr fontId="4"/>
  </si>
  <si>
    <t>➡</t>
  </si>
  <si>
    <t>（３）（返還額が０円の場合のみ）理由</t>
    <phoneticPr fontId="4"/>
  </si>
  <si>
    <t>（４）記載内容を確認するための書類</t>
    <phoneticPr fontId="4"/>
  </si>
  <si>
    <t>記載内容を確認するための書類（以下の書類の写しを添付してください）</t>
    <rPh sb="0" eb="2">
      <t>キサイ</t>
    </rPh>
    <rPh sb="2" eb="4">
      <t>ナイヨウ</t>
    </rPh>
    <rPh sb="5" eb="7">
      <t>カクニン</t>
    </rPh>
    <rPh sb="12" eb="14">
      <t>ショルイ</t>
    </rPh>
    <rPh sb="15" eb="17">
      <t>イカ</t>
    </rPh>
    <rPh sb="18" eb="20">
      <t>ショルイ</t>
    </rPh>
    <rPh sb="21" eb="22">
      <t>ウツ</t>
    </rPh>
    <rPh sb="24" eb="26">
      <t>テンプ</t>
    </rPh>
    <phoneticPr fontId="4"/>
  </si>
  <si>
    <t>〇確定申告（第３―（３）号様式）　【簡易課税用】</t>
    <rPh sb="18" eb="20">
      <t>カンイ</t>
    </rPh>
    <rPh sb="20" eb="22">
      <t>カゼイ</t>
    </rPh>
    <rPh sb="22" eb="23">
      <t>ヨウ</t>
    </rPh>
    <phoneticPr fontId="4"/>
  </si>
  <si>
    <t>〇確定申告（第３―（１）号様式）　【一般用】</t>
    <rPh sb="18" eb="20">
      <t>イッパン</t>
    </rPh>
    <rPh sb="20" eb="21">
      <t>ヨウ</t>
    </rPh>
    <phoneticPr fontId="4"/>
  </si>
  <si>
    <t>〇課税売上割合・控除対象仕入税額等の計算表（付表２）</t>
    <rPh sb="14" eb="15">
      <t>ゼイ</t>
    </rPh>
    <phoneticPr fontId="4"/>
  </si>
  <si>
    <t>〇特定収入割合の計算表（計算表１～３）</t>
    <rPh sb="12" eb="14">
      <t>ケイサン</t>
    </rPh>
    <rPh sb="14" eb="15">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</si>
</sst>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_);[Red]\(#,##0\)"/>
    <numFmt numFmtId="178" formatCode="0_);[Red]\(0\)"/>
    <numFmt numFmtId="179" formatCode="0.000_);[Red]\(0.000\)"/>
  </numFmts>
  <fonts count="48">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9"/>
      <color indexed="81"/>
      <name val="MS P ゴシック"/>
      <family val="3"/>
      <charset val="128"/>
    </font>
    <font>
      <sz val="11"/>
      <color theme="0"/>
      <name val="游ゴシック"/>
      <family val="2"/>
      <charset val="128"/>
      <scheme val="minor"/>
    </font>
    <font>
      <b/>
      <sz val="9"/>
      <color indexed="81"/>
      <name val="MS P ゴシック"/>
      <family val="3"/>
      <charset val="128"/>
    </font>
    <font>
      <sz val="11"/>
      <color theme="0"/>
      <name val="游ゴシック"/>
      <family val="3"/>
      <charset val="128"/>
      <scheme val="minor"/>
    </font>
    <font>
      <b/>
      <sz val="14"/>
      <name val="游ゴシック"/>
      <family val="3"/>
      <charset val="128"/>
      <scheme val="minor"/>
    </font>
    <font>
      <sz val="1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
      <b/>
      <sz val="12"/>
      <color rgb="FF0000FF"/>
      <name val="游ゴシック"/>
      <family val="3"/>
      <charset val="128"/>
      <scheme val="minor"/>
    </font>
    <font>
      <b/>
      <sz val="14"/>
      <color rgb="FF0000FF"/>
      <name val="游ゴシック"/>
      <family val="3"/>
      <charset val="128"/>
      <scheme val="minor"/>
    </font>
    <font>
      <b/>
      <sz val="11"/>
      <color rgb="FFFF0000"/>
      <name val="游ゴシック"/>
      <family val="3"/>
      <charset val="128"/>
      <scheme val="minor"/>
    </font>
    <font>
      <sz val="10"/>
      <name val="游ゴシック"/>
      <family val="3"/>
      <charset val="128"/>
      <scheme val="minor"/>
    </font>
    <font>
      <sz val="12"/>
      <color rgb="FF0000FF"/>
      <name val="游ゴシック"/>
      <family val="3"/>
      <charset val="128"/>
      <scheme val="minor"/>
    </font>
    <font>
      <sz val="12"/>
      <color theme="1"/>
      <name val="游ゴシック"/>
      <family val="2"/>
      <charset val="128"/>
      <scheme val="minor"/>
    </font>
    <font>
      <b/>
      <sz val="12"/>
      <color rgb="FF0000FF"/>
      <name val="游ゴシック"/>
      <family val="2"/>
      <charset val="128"/>
      <scheme val="minor"/>
    </font>
    <font>
      <b/>
      <sz val="9"/>
      <color indexed="81"/>
      <name val="Meiryo UI"/>
      <family val="3"/>
      <charset val="128"/>
    </font>
    <font>
      <b/>
      <sz val="10"/>
      <color indexed="81"/>
      <name val="Meiryo UI"/>
      <family val="3"/>
      <charset val="128"/>
    </font>
    <font>
      <sz val="11"/>
      <name val="游ゴシック"/>
      <family val="2"/>
      <charset val="128"/>
      <scheme val="minor"/>
    </font>
    <font>
      <b/>
      <u/>
      <sz val="12"/>
      <color rgb="FF0000FF"/>
      <name val="游ゴシック"/>
      <family val="3"/>
      <charset val="128"/>
      <scheme val="minor"/>
    </font>
    <font>
      <b/>
      <sz val="1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4"/>
      <color rgb="FFFF0000"/>
      <name val="游ゴシック"/>
      <family val="3"/>
      <charset val="128"/>
      <scheme val="minor"/>
    </font>
    <font>
      <b/>
      <sz val="16"/>
      <color rgb="FF000000"/>
      <name val="游ゴシック"/>
      <family val="3"/>
      <charset val="128"/>
      <scheme val="minor"/>
    </font>
    <font>
      <sz val="11"/>
      <color rgb="FF000000"/>
      <name val="游ゴシック"/>
      <family val="3"/>
      <charset val="128"/>
      <scheme val="minor"/>
    </font>
    <font>
      <sz val="11"/>
      <color rgb="FF000000"/>
      <name val="Calibri"/>
      <family val="2"/>
    </font>
    <font>
      <b/>
      <u/>
      <sz val="12"/>
      <color theme="1"/>
      <name val="游ゴシック"/>
      <family val="3"/>
      <charset val="128"/>
      <scheme val="minor"/>
    </font>
    <font>
      <sz val="10"/>
      <name val="游ゴシック"/>
      <family val="2"/>
      <charset val="128"/>
      <scheme val="minor"/>
    </font>
    <font>
      <strike/>
      <sz val="12"/>
      <color theme="1"/>
      <name val="游ゴシック"/>
      <family val="3"/>
      <charset val="128"/>
      <scheme val="minor"/>
    </font>
    <font>
      <b/>
      <sz val="16"/>
      <color rgb="FF000000"/>
      <name val="游ゴシック"/>
      <family val="2"/>
      <charset val="128"/>
    </font>
    <font>
      <sz val="11"/>
      <name val="Segoe UI Symbol"/>
      <family val="2"/>
    </font>
    <font>
      <b/>
      <sz val="12"/>
      <color theme="0"/>
      <name val="游ゴシック"/>
      <family val="3"/>
      <charset val="128"/>
      <scheme val="minor"/>
    </font>
    <font>
      <sz val="11"/>
      <color rgb="FF000000"/>
      <name val="游ゴシック"/>
      <family val="2"/>
      <charset val="128"/>
    </font>
    <font>
      <sz val="11"/>
      <color rgb="FF000000"/>
      <name val="游ゴシック"/>
      <family val="2"/>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FF0000"/>
        <bgColor indexed="64"/>
      </patternFill>
    </fill>
    <fill>
      <patternFill patternType="solid">
        <fgColor rgb="FFFFFFFF"/>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right/>
      <top/>
      <bottom style="double">
        <color theme="2"/>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medium">
        <color rgb="FFFF0000"/>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299">
    <xf numFmtId="0" fontId="0" fillId="0" borderId="0" xfId="0">
      <alignment vertical="center"/>
    </xf>
    <xf numFmtId="0" fontId="0" fillId="3" borderId="5" xfId="0" applyFill="1" applyBorder="1" applyAlignment="1" applyProtection="1">
      <alignment horizontal="center" vertical="center"/>
      <protection locked="0"/>
    </xf>
    <xf numFmtId="0" fontId="8" fillId="0" borderId="0" xfId="0" applyFont="1" applyAlignment="1">
      <alignment horizontal="center" vertical="center"/>
    </xf>
    <xf numFmtId="0" fontId="20" fillId="0" borderId="0" xfId="0" applyFont="1">
      <alignment vertical="center"/>
    </xf>
    <xf numFmtId="0" fontId="27" fillId="0" borderId="0" xfId="0" applyFont="1">
      <alignment vertical="center"/>
    </xf>
    <xf numFmtId="0" fontId="15"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38" fontId="3" fillId="0" borderId="18" xfId="1" applyFont="1" applyFill="1" applyBorder="1" applyAlignment="1" applyProtection="1">
      <alignment vertical="center" shrinkToFit="1"/>
    </xf>
    <xf numFmtId="38" fontId="3" fillId="0" borderId="0" xfId="1" applyFont="1" applyFill="1" applyBorder="1" applyAlignment="1" applyProtection="1">
      <alignment vertical="center" shrinkToFit="1"/>
    </xf>
    <xf numFmtId="0" fontId="0" fillId="0" borderId="0" xfId="0" applyAlignment="1">
      <alignment vertical="top"/>
    </xf>
    <xf numFmtId="38" fontId="0" fillId="0" borderId="6" xfId="1" applyFont="1" applyFill="1" applyBorder="1" applyAlignment="1" applyProtection="1">
      <alignment horizontal="center" vertical="center"/>
    </xf>
    <xf numFmtId="38" fontId="0" fillId="0" borderId="7" xfId="1" applyFont="1" applyFill="1" applyBorder="1" applyAlignment="1" applyProtection="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31" fillId="0" borderId="0" xfId="0" applyFont="1">
      <alignment vertical="center"/>
    </xf>
    <xf numFmtId="0" fontId="16" fillId="0" borderId="0" xfId="0" applyFont="1">
      <alignment vertical="center"/>
    </xf>
    <xf numFmtId="0" fontId="35" fillId="0" borderId="0" xfId="0" applyFont="1">
      <alignment vertical="center"/>
    </xf>
    <xf numFmtId="0" fontId="0" fillId="4" borderId="0" xfId="0" applyFill="1" applyAlignment="1"/>
    <xf numFmtId="0" fontId="0" fillId="4" borderId="0" xfId="0" applyFill="1">
      <alignment vertical="center"/>
    </xf>
    <xf numFmtId="55" fontId="9" fillId="0" borderId="5" xfId="0" applyNumberFormat="1" applyFont="1" applyBorder="1" applyAlignment="1">
      <alignment horizontal="center" vertical="center"/>
    </xf>
    <xf numFmtId="0" fontId="18" fillId="4" borderId="0" xfId="0" applyFont="1" applyFill="1">
      <alignment vertical="center"/>
    </xf>
    <xf numFmtId="0" fontId="0" fillId="0" borderId="0" xfId="0" applyAlignment="1"/>
    <xf numFmtId="0" fontId="24" fillId="4" borderId="0" xfId="0" applyFont="1" applyFill="1">
      <alignment vertical="center"/>
    </xf>
    <xf numFmtId="0" fontId="16" fillId="4" borderId="0" xfId="0" applyFont="1" applyFill="1">
      <alignment vertical="center"/>
    </xf>
    <xf numFmtId="0" fontId="16" fillId="4" borderId="27" xfId="0" applyFont="1" applyFill="1" applyBorder="1" applyAlignment="1">
      <alignment horizontal="center" vertical="center"/>
    </xf>
    <xf numFmtId="0" fontId="16" fillId="4" borderId="0" xfId="0" applyFont="1" applyFill="1" applyAlignment="1">
      <alignment vertical="top"/>
    </xf>
    <xf numFmtId="0" fontId="16" fillId="4" borderId="0" xfId="0" applyFont="1" applyFill="1" applyAlignment="1">
      <alignment vertical="top" wrapText="1"/>
    </xf>
    <xf numFmtId="0" fontId="16" fillId="4" borderId="27" xfId="0" applyFont="1" applyFill="1" applyBorder="1" applyAlignment="1">
      <alignment vertical="top" wrapText="1"/>
    </xf>
    <xf numFmtId="0" fontId="25" fillId="4" borderId="0" xfId="0" applyFont="1" applyFill="1" applyAlignment="1">
      <alignment vertical="top"/>
    </xf>
    <xf numFmtId="0" fontId="38" fillId="0" borderId="0" xfId="0" applyFont="1">
      <alignment vertical="center"/>
    </xf>
    <xf numFmtId="0" fontId="36" fillId="0" borderId="0" xfId="0" applyFont="1">
      <alignment vertical="center"/>
    </xf>
    <xf numFmtId="0" fontId="21" fillId="0" borderId="0" xfId="0" applyFont="1">
      <alignment vertical="center"/>
    </xf>
    <xf numFmtId="0" fontId="0" fillId="0" borderId="0" xfId="0" applyAlignment="1">
      <alignment horizontal="left" vertical="top"/>
    </xf>
    <xf numFmtId="0" fontId="24" fillId="5" borderId="5" xfId="0" applyFont="1" applyFill="1" applyBorder="1" applyAlignment="1">
      <alignment horizontal="center" vertical="center"/>
    </xf>
    <xf numFmtId="0" fontId="0" fillId="0" borderId="0" xfId="0" applyAlignment="1">
      <alignment horizontal="right" vertical="center"/>
    </xf>
    <xf numFmtId="0" fontId="33" fillId="5" borderId="16" xfId="0" applyFont="1" applyFill="1" applyBorder="1" applyAlignment="1">
      <alignment horizontal="center" vertical="center"/>
    </xf>
    <xf numFmtId="0" fontId="0" fillId="0" borderId="29" xfId="0" applyBorder="1">
      <alignment vertical="center"/>
    </xf>
    <xf numFmtId="0" fontId="0" fillId="0" borderId="0" xfId="0" applyAlignment="1">
      <alignment vertical="top" wrapText="1"/>
    </xf>
    <xf numFmtId="0" fontId="0" fillId="0" borderId="8" xfId="0" applyBorder="1" applyAlignment="1">
      <alignment horizontal="center" vertical="center"/>
    </xf>
    <xf numFmtId="38" fontId="0" fillId="4" borderId="7" xfId="1" applyFont="1" applyFill="1" applyBorder="1" applyAlignment="1" applyProtection="1">
      <alignment horizontal="center" vertical="center"/>
    </xf>
    <xf numFmtId="0" fontId="33" fillId="0" borderId="0" xfId="0" applyFont="1" applyAlignment="1">
      <alignment horizontal="center" vertical="center"/>
    </xf>
    <xf numFmtId="38" fontId="0" fillId="3" borderId="7" xfId="1" applyFont="1" applyFill="1" applyBorder="1" applyAlignment="1" applyProtection="1">
      <alignment horizontal="center" vertical="center"/>
      <protection locked="0"/>
    </xf>
    <xf numFmtId="0" fontId="7" fillId="4" borderId="0" xfId="0" applyFont="1" applyFill="1" applyAlignment="1"/>
    <xf numFmtId="0" fontId="0" fillId="4" borderId="30" xfId="0" applyFill="1" applyBorder="1">
      <alignment vertical="center"/>
    </xf>
    <xf numFmtId="0" fontId="6" fillId="4" borderId="28" xfId="0" applyFont="1" applyFill="1" applyBorder="1" applyAlignment="1"/>
    <xf numFmtId="0" fontId="9" fillId="4" borderId="0" xfId="0" applyFont="1" applyFill="1" applyAlignment="1">
      <alignment horizontal="right" vertical="center"/>
    </xf>
    <xf numFmtId="0" fontId="8" fillId="4" borderId="0" xfId="0" applyFont="1" applyFill="1" applyAlignment="1">
      <alignment horizontal="right" vertical="center"/>
    </xf>
    <xf numFmtId="0" fontId="8" fillId="4" borderId="0" xfId="0" applyFont="1" applyFill="1">
      <alignment vertical="center"/>
    </xf>
    <xf numFmtId="0" fontId="8" fillId="4" borderId="0" xfId="0" applyFont="1" applyFill="1" applyAlignment="1">
      <alignment horizontal="center" vertical="center"/>
    </xf>
    <xf numFmtId="0" fontId="8" fillId="4" borderId="0" xfId="0" applyFont="1" applyFill="1" applyAlignment="1">
      <alignment horizontal="left" vertical="center"/>
    </xf>
    <xf numFmtId="0" fontId="0" fillId="4" borderId="0" xfId="0" applyFill="1" applyAlignment="1">
      <alignment horizontal="center" vertical="center"/>
    </xf>
    <xf numFmtId="0" fontId="19" fillId="4" borderId="0" xfId="0" applyFont="1" applyFill="1">
      <alignment vertical="center"/>
    </xf>
    <xf numFmtId="0" fontId="0" fillId="4" borderId="0" xfId="0" applyFill="1" applyAlignment="1">
      <alignment horizontal="left" vertical="center"/>
    </xf>
    <xf numFmtId="38" fontId="0" fillId="4" borderId="13" xfId="1" applyFont="1" applyFill="1" applyBorder="1" applyAlignment="1" applyProtection="1">
      <alignment vertical="center"/>
    </xf>
    <xf numFmtId="38" fontId="0" fillId="4" borderId="0" xfId="1" applyFont="1" applyFill="1" applyBorder="1" applyAlignment="1" applyProtection="1">
      <alignment vertical="center"/>
    </xf>
    <xf numFmtId="0" fontId="0" fillId="4" borderId="0" xfId="0" applyFill="1" applyAlignment="1">
      <alignment horizontal="right" vertical="center"/>
    </xf>
    <xf numFmtId="176" fontId="0" fillId="4" borderId="0" xfId="1" applyNumberFormat="1" applyFont="1" applyFill="1" applyBorder="1" applyAlignment="1" applyProtection="1">
      <alignment vertical="center"/>
    </xf>
    <xf numFmtId="0" fontId="26" fillId="4" borderId="0" xfId="0" applyFont="1" applyFill="1" applyAlignment="1">
      <alignment horizontal="center" vertical="center"/>
    </xf>
    <xf numFmtId="0" fontId="26" fillId="4" borderId="0" xfId="0" applyFont="1" applyFill="1">
      <alignment vertical="center"/>
    </xf>
    <xf numFmtId="0" fontId="7" fillId="4" borderId="0" xfId="0" applyFont="1" applyFill="1">
      <alignment vertical="center"/>
    </xf>
    <xf numFmtId="0" fontId="12" fillId="4" borderId="0" xfId="0" applyFont="1" applyFill="1" applyAlignment="1">
      <alignment horizontal="center" vertical="center"/>
    </xf>
    <xf numFmtId="0" fontId="14" fillId="4" borderId="0" xfId="0" applyFont="1" applyFill="1">
      <alignment vertical="center"/>
    </xf>
    <xf numFmtId="0" fontId="10" fillId="4" borderId="0" xfId="0" applyFont="1" applyFill="1">
      <alignment vertical="center"/>
    </xf>
    <xf numFmtId="0" fontId="8" fillId="4" borderId="20" xfId="0" applyFont="1" applyFill="1" applyBorder="1" applyAlignment="1">
      <alignment horizontal="center" vertical="center" wrapText="1"/>
    </xf>
    <xf numFmtId="0" fontId="0" fillId="4" borderId="0" xfId="0" applyFill="1" applyAlignment="1">
      <alignment horizontal="center" vertical="top"/>
    </xf>
    <xf numFmtId="0" fontId="8" fillId="4" borderId="0" xfId="0" applyFont="1" applyFill="1" applyAlignment="1">
      <alignment horizontal="center" vertical="center" wrapText="1"/>
    </xf>
    <xf numFmtId="0" fontId="0" fillId="4" borderId="0" xfId="0" applyFill="1" applyAlignment="1">
      <alignment vertical="top" wrapText="1"/>
    </xf>
    <xf numFmtId="0" fontId="0" fillId="4" borderId="0" xfId="0" applyFill="1" applyAlignment="1">
      <alignment vertical="top"/>
    </xf>
    <xf numFmtId="0" fontId="0" fillId="4" borderId="0" xfId="0" applyFill="1" applyAlignment="1">
      <alignment horizontal="left" vertical="top"/>
    </xf>
    <xf numFmtId="0" fontId="0" fillId="4" borderId="9" xfId="0" applyFill="1" applyBorder="1" applyAlignment="1">
      <alignment horizontal="left" vertical="top"/>
    </xf>
    <xf numFmtId="0" fontId="0" fillId="4" borderId="7" xfId="0" applyFill="1" applyBorder="1" applyAlignment="1">
      <alignment horizontal="center" vertical="center"/>
    </xf>
    <xf numFmtId="0" fontId="0" fillId="4" borderId="13" xfId="0" applyFill="1" applyBorder="1" applyAlignment="1">
      <alignment horizontal="center" vertical="center"/>
    </xf>
    <xf numFmtId="0" fontId="0" fillId="4" borderId="18" xfId="0" applyFill="1" applyBorder="1" applyAlignment="1">
      <alignment horizontal="center" vertical="center"/>
    </xf>
    <xf numFmtId="0" fontId="28" fillId="4" borderId="0" xfId="0" applyFont="1" applyFill="1" applyAlignment="1">
      <alignment horizontal="left" vertical="center"/>
    </xf>
    <xf numFmtId="0" fontId="22" fillId="4" borderId="0" xfId="0" applyFont="1" applyFill="1" applyAlignment="1">
      <alignment horizontal="left" vertical="center"/>
    </xf>
    <xf numFmtId="38" fontId="0" fillId="0" borderId="8" xfId="1" applyFont="1" applyFill="1" applyBorder="1" applyAlignment="1" applyProtection="1">
      <alignment horizontal="center" vertical="center"/>
    </xf>
    <xf numFmtId="0" fontId="0" fillId="4" borderId="18" xfId="0" applyFill="1" applyBorder="1">
      <alignment vertical="center"/>
    </xf>
    <xf numFmtId="0" fontId="0" fillId="3" borderId="36" xfId="0" applyFill="1" applyBorder="1" applyAlignment="1" applyProtection="1">
      <alignment horizontal="center" vertical="center"/>
      <protection locked="0"/>
    </xf>
    <xf numFmtId="0" fontId="27" fillId="4" borderId="0" xfId="0" applyFont="1" applyFill="1">
      <alignment vertical="center"/>
    </xf>
    <xf numFmtId="0" fontId="0" fillId="4" borderId="13" xfId="0" applyFill="1" applyBorder="1">
      <alignment vertical="center"/>
    </xf>
    <xf numFmtId="0" fontId="24" fillId="4" borderId="30" xfId="0" applyFont="1" applyFill="1" applyBorder="1" applyAlignment="1">
      <alignment horizontal="center" vertical="center"/>
    </xf>
    <xf numFmtId="0" fontId="0" fillId="4" borderId="27" xfId="0" applyFill="1" applyBorder="1">
      <alignment vertical="center"/>
    </xf>
    <xf numFmtId="0" fontId="0" fillId="4" borderId="28" xfId="0" applyFill="1" applyBorder="1">
      <alignment vertical="center"/>
    </xf>
    <xf numFmtId="0" fontId="0" fillId="4" borderId="0" xfId="0" applyFill="1" applyAlignment="1">
      <alignment horizontal="left" vertical="top" wrapText="1"/>
    </xf>
    <xf numFmtId="0" fontId="0" fillId="4" borderId="29" xfId="0" applyFill="1" applyBorder="1">
      <alignment vertical="center"/>
    </xf>
    <xf numFmtId="0" fontId="0" fillId="4" borderId="23" xfId="0" applyFill="1" applyBorder="1">
      <alignment vertical="center"/>
    </xf>
    <xf numFmtId="0" fontId="0" fillId="4" borderId="4" xfId="0" applyFill="1" applyBorder="1" applyAlignment="1">
      <alignment horizontal="center" vertical="center"/>
    </xf>
    <xf numFmtId="0" fontId="0" fillId="4" borderId="4" xfId="0" applyFill="1" applyBorder="1" applyAlignment="1">
      <alignment vertical="top" wrapText="1"/>
    </xf>
    <xf numFmtId="0" fontId="37" fillId="4" borderId="28" xfId="0" applyFont="1" applyFill="1" applyBorder="1">
      <alignment vertical="center"/>
    </xf>
    <xf numFmtId="0" fontId="23" fillId="4" borderId="28" xfId="0" applyFont="1" applyFill="1" applyBorder="1">
      <alignment vertical="center"/>
    </xf>
    <xf numFmtId="0" fontId="6" fillId="4" borderId="28" xfId="0" applyFont="1" applyFill="1" applyBorder="1">
      <alignment vertical="center"/>
    </xf>
    <xf numFmtId="0" fontId="36" fillId="4" borderId="0" xfId="0" applyFont="1" applyFill="1">
      <alignment vertical="center"/>
    </xf>
    <xf numFmtId="0" fontId="38" fillId="4" borderId="0" xfId="0" applyFont="1" applyFill="1">
      <alignment vertical="center"/>
    </xf>
    <xf numFmtId="0" fontId="21" fillId="4" borderId="14" xfId="0" applyFont="1" applyFill="1" applyBorder="1">
      <alignment vertical="center"/>
    </xf>
    <xf numFmtId="0" fontId="21" fillId="4" borderId="0" xfId="0" applyFont="1" applyFill="1">
      <alignment vertical="center"/>
    </xf>
    <xf numFmtId="0" fontId="0" fillId="4" borderId="31" xfId="0" applyFill="1" applyBorder="1">
      <alignment vertical="center"/>
    </xf>
    <xf numFmtId="0" fontId="16" fillId="3" borderId="25" xfId="0" applyFont="1" applyFill="1" applyBorder="1" applyAlignment="1" applyProtection="1">
      <alignment horizontal="center" vertical="top"/>
      <protection locked="0"/>
    </xf>
    <xf numFmtId="0" fontId="16" fillId="3" borderId="25" xfId="0" applyFont="1" applyFill="1" applyBorder="1" applyAlignment="1" applyProtection="1">
      <alignment horizontal="center" vertical="top" wrapText="1"/>
      <protection locked="0"/>
    </xf>
    <xf numFmtId="0" fontId="31" fillId="4" borderId="0" xfId="0" applyFont="1" applyFill="1">
      <alignment vertical="center"/>
    </xf>
    <xf numFmtId="0" fontId="6" fillId="4" borderId="23" xfId="0" applyFont="1" applyFill="1" applyBorder="1" applyAlignment="1"/>
    <xf numFmtId="0" fontId="7" fillId="4" borderId="4" xfId="0" applyFont="1" applyFill="1" applyBorder="1" applyAlignment="1"/>
    <xf numFmtId="0" fontId="21" fillId="4" borderId="28" xfId="0" applyFont="1" applyFill="1" applyBorder="1" applyAlignment="1">
      <alignment horizontal="center"/>
    </xf>
    <xf numFmtId="0" fontId="21" fillId="4" borderId="0" xfId="0" applyFont="1" applyFill="1" applyAlignment="1">
      <alignment horizontal="center"/>
    </xf>
    <xf numFmtId="0" fontId="21" fillId="4" borderId="30" xfId="0" applyFont="1" applyFill="1" applyBorder="1" applyAlignment="1">
      <alignment horizontal="center"/>
    </xf>
    <xf numFmtId="0" fontId="9" fillId="0" borderId="0" xfId="0" applyFont="1">
      <alignment vertical="center"/>
    </xf>
    <xf numFmtId="0" fontId="7" fillId="4" borderId="18" xfId="2" applyFont="1" applyFill="1" applyBorder="1" applyAlignment="1">
      <alignment horizontal="right" vertical="center"/>
    </xf>
    <xf numFmtId="38" fontId="7" fillId="4" borderId="0" xfId="1" applyFont="1" applyFill="1" applyBorder="1" applyAlignment="1" applyProtection="1">
      <alignment horizontal="center" vertical="center" shrinkToFit="1"/>
    </xf>
    <xf numFmtId="38" fontId="9" fillId="0" borderId="0" xfId="0" applyNumberFormat="1" applyFont="1">
      <alignment vertical="center"/>
    </xf>
    <xf numFmtId="0" fontId="7" fillId="0" borderId="0" xfId="2" applyFont="1" applyAlignment="1">
      <alignment vertical="center"/>
    </xf>
    <xf numFmtId="0" fontId="0" fillId="4" borderId="0" xfId="0" applyFill="1" applyAlignment="1">
      <alignment horizontal="distributed" vertical="center"/>
    </xf>
    <xf numFmtId="0" fontId="0" fillId="4" borderId="0" xfId="0" applyFill="1" applyAlignment="1" applyProtection="1">
      <alignment horizontal="center" vertical="center"/>
      <protection locked="0"/>
    </xf>
    <xf numFmtId="0" fontId="16" fillId="4" borderId="3" xfId="0" applyFont="1" applyFill="1" applyBorder="1" applyAlignment="1">
      <alignment horizontal="center" vertical="center"/>
    </xf>
    <xf numFmtId="0" fontId="0" fillId="3" borderId="6" xfId="0" applyFill="1" applyBorder="1" applyAlignment="1" applyProtection="1">
      <alignment horizontal="center" vertical="center"/>
      <protection locked="0"/>
    </xf>
    <xf numFmtId="0" fontId="24" fillId="0" borderId="0" xfId="0" applyFont="1" applyAlignment="1">
      <alignment horizontal="center" vertical="center"/>
    </xf>
    <xf numFmtId="0" fontId="9" fillId="4" borderId="0" xfId="0" applyFont="1" applyFill="1" applyAlignment="1" applyProtection="1">
      <alignment horizontal="center" vertical="center"/>
      <protection locked="0"/>
    </xf>
    <xf numFmtId="0" fontId="6" fillId="4" borderId="0" xfId="0" applyFont="1" applyFill="1" applyAlignment="1">
      <alignment horizontal="center" vertical="center"/>
    </xf>
    <xf numFmtId="0" fontId="9" fillId="3" borderId="2" xfId="0" applyFont="1" applyFill="1" applyBorder="1" applyAlignment="1">
      <alignment horizontal="right" vertical="center"/>
    </xf>
    <xf numFmtId="0" fontId="19" fillId="3" borderId="2" xfId="0" applyFont="1" applyFill="1" applyBorder="1">
      <alignment vertical="center"/>
    </xf>
    <xf numFmtId="0" fontId="9" fillId="3" borderId="3" xfId="0" applyFont="1" applyFill="1" applyBorder="1" applyAlignment="1">
      <alignment horizontal="right" vertical="center"/>
    </xf>
    <xf numFmtId="0" fontId="24" fillId="3" borderId="1" xfId="0" applyFont="1" applyFill="1" applyBorder="1">
      <alignment vertical="center"/>
    </xf>
    <xf numFmtId="0" fontId="0" fillId="3" borderId="50" xfId="0" applyFill="1" applyBorder="1" applyAlignment="1" applyProtection="1">
      <alignment horizontal="center" vertical="center"/>
      <protection locked="0"/>
    </xf>
    <xf numFmtId="0" fontId="9" fillId="4" borderId="54" xfId="2" applyFont="1" applyFill="1" applyBorder="1" applyAlignment="1">
      <alignment vertical="center" wrapText="1"/>
    </xf>
    <xf numFmtId="0" fontId="9" fillId="4" borderId="0" xfId="2" applyFont="1" applyFill="1" applyAlignment="1">
      <alignment vertical="center" wrapText="1"/>
    </xf>
    <xf numFmtId="0" fontId="7" fillId="4" borderId="0" xfId="2" applyFont="1" applyFill="1" applyAlignment="1">
      <alignment vertical="center"/>
    </xf>
    <xf numFmtId="0" fontId="9" fillId="4" borderId="55" xfId="0" applyFont="1" applyFill="1" applyBorder="1">
      <alignment vertical="center"/>
    </xf>
    <xf numFmtId="0" fontId="7" fillId="4" borderId="0" xfId="2" applyFont="1" applyFill="1" applyAlignment="1">
      <alignment horizontal="center" vertical="center"/>
    </xf>
    <xf numFmtId="0" fontId="7" fillId="4" borderId="56" xfId="2" applyFont="1" applyFill="1" applyBorder="1" applyAlignment="1">
      <alignment vertical="center"/>
    </xf>
    <xf numFmtId="0" fontId="9" fillId="4" borderId="54" xfId="2" applyFont="1" applyFill="1" applyBorder="1" applyAlignment="1">
      <alignment horizontal="center" vertical="center" wrapText="1"/>
    </xf>
    <xf numFmtId="0" fontId="9" fillId="4" borderId="0" xfId="2" applyFont="1" applyFill="1" applyAlignment="1">
      <alignment horizontal="center" vertical="center" wrapText="1"/>
    </xf>
    <xf numFmtId="0" fontId="7" fillId="4" borderId="0" xfId="2" applyFont="1" applyFill="1" applyAlignment="1">
      <alignment horizontal="right" vertical="center"/>
    </xf>
    <xf numFmtId="0" fontId="7" fillId="4" borderId="55" xfId="2" applyFont="1" applyFill="1" applyBorder="1" applyAlignment="1">
      <alignment vertical="center"/>
    </xf>
    <xf numFmtId="0" fontId="9" fillId="8" borderId="55" xfId="0" applyFont="1" applyFill="1" applyBorder="1">
      <alignment vertical="center"/>
    </xf>
    <xf numFmtId="0" fontId="7" fillId="4" borderId="54" xfId="2" applyFont="1" applyFill="1" applyBorder="1" applyAlignment="1">
      <alignment vertical="center"/>
    </xf>
    <xf numFmtId="0" fontId="8" fillId="4" borderId="54" xfId="2" applyFont="1" applyFill="1" applyBorder="1" applyAlignment="1">
      <alignment vertical="center"/>
    </xf>
    <xf numFmtId="0" fontId="42" fillId="4" borderId="0" xfId="2" applyFont="1" applyFill="1" applyAlignment="1">
      <alignment vertical="center"/>
    </xf>
    <xf numFmtId="0" fontId="6" fillId="8" borderId="55" xfId="2" applyFont="1" applyFill="1" applyBorder="1" applyAlignment="1">
      <alignment vertical="top" wrapText="1"/>
    </xf>
    <xf numFmtId="0" fontId="7" fillId="4" borderId="57" xfId="2" applyFont="1" applyFill="1" applyBorder="1" applyAlignment="1">
      <alignment vertical="center"/>
    </xf>
    <xf numFmtId="0" fontId="7" fillId="4" borderId="58" xfId="2" applyFont="1" applyFill="1" applyBorder="1" applyAlignment="1">
      <alignment vertical="center"/>
    </xf>
    <xf numFmtId="0" fontId="7" fillId="4" borderId="58" xfId="2" applyFont="1" applyFill="1" applyBorder="1" applyAlignment="1">
      <alignment horizontal="right" vertical="center"/>
    </xf>
    <xf numFmtId="0" fontId="7" fillId="4" borderId="59" xfId="0" applyFont="1" applyFill="1" applyBorder="1">
      <alignment vertical="center"/>
    </xf>
    <xf numFmtId="0" fontId="47" fillId="0" borderId="0" xfId="0" applyFont="1">
      <alignment vertical="center"/>
    </xf>
    <xf numFmtId="0" fontId="0" fillId="4" borderId="9" xfId="0" applyFill="1" applyBorder="1">
      <alignment vertical="center"/>
    </xf>
    <xf numFmtId="0" fontId="8" fillId="0" borderId="0" xfId="0" applyFont="1">
      <alignment vertical="center"/>
    </xf>
    <xf numFmtId="0" fontId="21" fillId="2" borderId="1" xfId="0" applyFont="1" applyFill="1" applyBorder="1" applyAlignment="1">
      <alignment horizontal="center"/>
    </xf>
    <xf numFmtId="0" fontId="21" fillId="2" borderId="2" xfId="0" applyFont="1" applyFill="1" applyBorder="1" applyAlignment="1">
      <alignment horizontal="center"/>
    </xf>
    <xf numFmtId="0" fontId="21" fillId="2" borderId="3" xfId="0" applyFont="1" applyFill="1" applyBorder="1" applyAlignment="1">
      <alignment horizont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6" borderId="5" xfId="0" applyFill="1" applyBorder="1" applyAlignment="1">
      <alignment horizontal="center" vertical="center" wrapText="1"/>
    </xf>
    <xf numFmtId="0" fontId="0" fillId="6" borderId="5" xfId="0" applyFill="1" applyBorder="1" applyAlignment="1">
      <alignment horizontal="center" vertical="center"/>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38" fontId="0" fillId="3" borderId="8" xfId="1" applyFont="1" applyFill="1" applyBorder="1" applyAlignment="1" applyProtection="1">
      <alignment vertical="center"/>
      <protection locked="0"/>
    </xf>
    <xf numFmtId="38" fontId="0" fillId="6" borderId="6" xfId="1" applyFont="1" applyFill="1" applyBorder="1" applyAlignment="1" applyProtection="1">
      <alignment vertical="center"/>
      <protection locked="0"/>
    </xf>
    <xf numFmtId="38" fontId="0" fillId="6" borderId="7" xfId="1" applyFont="1" applyFill="1" applyBorder="1" applyAlignment="1" applyProtection="1">
      <alignment vertical="center"/>
      <protection locked="0"/>
    </xf>
    <xf numFmtId="38" fontId="0" fillId="6" borderId="8" xfId="1" applyFont="1" applyFill="1" applyBorder="1" applyAlignment="1" applyProtection="1">
      <alignment vertical="center"/>
      <protection locked="0"/>
    </xf>
    <xf numFmtId="0" fontId="0" fillId="4" borderId="0" xfId="0" applyFill="1" applyAlignment="1">
      <alignment horizontal="left" vertical="top" wrapText="1"/>
    </xf>
    <xf numFmtId="0" fontId="0" fillId="4" borderId="0" xfId="0" applyFill="1" applyProtection="1">
      <alignment vertical="center"/>
      <protection locked="0"/>
    </xf>
    <xf numFmtId="38" fontId="0" fillId="4" borderId="0" xfId="1" applyFont="1" applyFill="1" applyBorder="1" applyAlignment="1" applyProtection="1">
      <alignment vertical="center"/>
      <protection locked="0"/>
    </xf>
    <xf numFmtId="38" fontId="0" fillId="4" borderId="0" xfId="1" applyFont="1" applyFill="1" applyBorder="1" applyAlignment="1" applyProtection="1">
      <alignment vertical="center"/>
    </xf>
    <xf numFmtId="38" fontId="0" fillId="0" borderId="10" xfId="1" applyFont="1" applyBorder="1" applyAlignment="1" applyProtection="1">
      <alignment vertical="center"/>
    </xf>
    <xf numFmtId="38" fontId="0" fillId="0" borderId="11" xfId="1" applyFont="1" applyBorder="1" applyAlignment="1" applyProtection="1">
      <alignment vertical="center"/>
    </xf>
    <xf numFmtId="38" fontId="0" fillId="0" borderId="12" xfId="1" applyFont="1" applyBorder="1" applyAlignment="1" applyProtection="1">
      <alignment vertical="center"/>
    </xf>
    <xf numFmtId="0" fontId="0" fillId="4" borderId="13" xfId="0" applyFill="1" applyBorder="1" applyAlignment="1">
      <alignment horizontal="center" vertical="center"/>
    </xf>
    <xf numFmtId="0" fontId="0" fillId="4" borderId="0" xfId="0" applyFill="1" applyAlignment="1">
      <alignment horizontal="center" vertical="center"/>
    </xf>
    <xf numFmtId="0" fontId="0" fillId="4" borderId="28" xfId="0" applyFill="1" applyBorder="1" applyAlignment="1">
      <alignment horizontal="left" vertical="center"/>
    </xf>
    <xf numFmtId="0" fontId="9" fillId="4" borderId="28" xfId="0" applyFont="1" applyFill="1" applyBorder="1" applyAlignment="1">
      <alignment horizontal="left" vertical="center"/>
    </xf>
    <xf numFmtId="0" fontId="31" fillId="4" borderId="14" xfId="0" applyFont="1" applyFill="1" applyBorder="1" applyAlignment="1">
      <alignment horizontal="left" vertical="top"/>
    </xf>
    <xf numFmtId="0" fontId="16" fillId="4" borderId="13" xfId="0" applyFont="1" applyFill="1" applyBorder="1" applyAlignment="1">
      <alignment horizontal="left" vertical="top"/>
    </xf>
    <xf numFmtId="0" fontId="16" fillId="4" borderId="15" xfId="0" applyFont="1" applyFill="1" applyBorder="1" applyAlignment="1">
      <alignment horizontal="left" vertical="top"/>
    </xf>
    <xf numFmtId="0" fontId="41" fillId="4" borderId="14" xfId="0" applyFont="1" applyFill="1" applyBorder="1" applyAlignment="1">
      <alignment horizontal="left" vertical="top"/>
    </xf>
    <xf numFmtId="0" fontId="25" fillId="4" borderId="13" xfId="0" applyFont="1" applyFill="1" applyBorder="1" applyAlignment="1">
      <alignment horizontal="left" vertical="top"/>
    </xf>
    <xf numFmtId="0" fontId="25" fillId="4" borderId="15" xfId="0" applyFont="1" applyFill="1" applyBorder="1" applyAlignment="1">
      <alignment horizontal="left" vertical="top"/>
    </xf>
    <xf numFmtId="0" fontId="6" fillId="4" borderId="0" xfId="0" applyFont="1" applyFill="1" applyAlignment="1">
      <alignment horizontal="right" vertical="center"/>
    </xf>
    <xf numFmtId="0" fontId="8" fillId="2" borderId="1" xfId="0" applyFont="1" applyFill="1" applyBorder="1" applyAlignment="1">
      <alignment horizontal="center" vertical="center"/>
    </xf>
    <xf numFmtId="0" fontId="0" fillId="4" borderId="32" xfId="0" applyFill="1" applyBorder="1" applyAlignment="1">
      <alignment horizontal="distributed" vertical="center"/>
    </xf>
    <xf numFmtId="0" fontId="0" fillId="3" borderId="22" xfId="0" applyFill="1" applyBorder="1" applyAlignment="1" applyProtection="1">
      <alignment horizontal="center" vertical="center" shrinkToFit="1"/>
      <protection locked="0"/>
    </xf>
    <xf numFmtId="0" fontId="6" fillId="2" borderId="0" xfId="0" applyFont="1" applyFill="1" applyAlignment="1">
      <alignment horizontal="center" vertical="center"/>
    </xf>
    <xf numFmtId="0" fontId="0" fillId="4" borderId="33" xfId="0" applyFill="1" applyBorder="1" applyAlignment="1">
      <alignment vertical="center" wrapText="1"/>
    </xf>
    <xf numFmtId="0" fontId="0" fillId="3" borderId="24" xfId="0" applyFill="1" applyBorder="1" applyAlignment="1" applyProtection="1">
      <alignment horizontal="center" vertical="center"/>
      <protection locked="0"/>
    </xf>
    <xf numFmtId="0" fontId="31" fillId="4" borderId="4" xfId="0"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38" fontId="16" fillId="3" borderId="21" xfId="1" applyFont="1" applyFill="1" applyBorder="1" applyAlignment="1" applyProtection="1">
      <alignment horizontal="center" vertical="center"/>
      <protection locked="0"/>
    </xf>
    <xf numFmtId="38" fontId="16" fillId="3" borderId="2" xfId="1" applyFont="1" applyFill="1" applyBorder="1" applyAlignment="1" applyProtection="1">
      <alignment horizontal="center" vertical="center"/>
      <protection locked="0"/>
    </xf>
    <xf numFmtId="9" fontId="0" fillId="4" borderId="1" xfId="0" applyNumberFormat="1" applyFill="1" applyBorder="1" applyProtection="1">
      <alignment vertical="center"/>
      <protection locked="0"/>
    </xf>
    <xf numFmtId="9" fontId="0" fillId="4" borderId="2" xfId="0" applyNumberFormat="1" applyFill="1" applyBorder="1" applyProtection="1">
      <alignment vertical="center"/>
      <protection locked="0"/>
    </xf>
    <xf numFmtId="9" fontId="0" fillId="4" borderId="3" xfId="0" applyNumberFormat="1" applyFill="1" applyBorder="1" applyProtection="1">
      <alignment vertical="center"/>
      <protection locked="0"/>
    </xf>
    <xf numFmtId="0" fontId="0" fillId="3" borderId="16"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9"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38" fontId="15" fillId="4" borderId="1" xfId="1" applyFont="1" applyFill="1" applyBorder="1" applyAlignment="1" applyProtection="1">
      <alignment vertical="center"/>
    </xf>
    <xf numFmtId="38" fontId="15" fillId="4" borderId="2" xfId="1" applyFont="1" applyFill="1" applyBorder="1" applyAlignment="1" applyProtection="1">
      <alignment vertical="center"/>
    </xf>
    <xf numFmtId="38" fontId="15" fillId="4" borderId="3" xfId="1" applyFont="1" applyFill="1" applyBorder="1" applyAlignment="1" applyProtection="1">
      <alignment vertical="center"/>
    </xf>
    <xf numFmtId="38" fontId="0" fillId="0" borderId="14" xfId="1" applyFont="1" applyBorder="1" applyAlignment="1" applyProtection="1">
      <alignment vertical="center"/>
    </xf>
    <xf numFmtId="38" fontId="0" fillId="0" borderId="13" xfId="1" applyFont="1" applyBorder="1" applyAlignment="1" applyProtection="1">
      <alignment vertical="center"/>
    </xf>
    <xf numFmtId="38" fontId="0" fillId="0" borderId="15" xfId="1" applyFont="1" applyBorder="1" applyAlignment="1" applyProtection="1">
      <alignment vertical="center"/>
    </xf>
    <xf numFmtId="0" fontId="0" fillId="4" borderId="9" xfId="0" applyFill="1" applyBorder="1" applyAlignment="1">
      <alignment horizontal="center" vertical="center"/>
    </xf>
    <xf numFmtId="177" fontId="0" fillId="3" borderId="6" xfId="1" applyNumberFormat="1" applyFont="1" applyFill="1" applyBorder="1" applyAlignment="1" applyProtection="1">
      <alignment horizontal="right" vertical="center"/>
      <protection locked="0"/>
    </xf>
    <xf numFmtId="177" fontId="0" fillId="3" borderId="7" xfId="1" applyNumberFormat="1" applyFont="1" applyFill="1" applyBorder="1" applyAlignment="1" applyProtection="1">
      <alignment horizontal="right" vertical="center"/>
      <protection locked="0"/>
    </xf>
    <xf numFmtId="177" fontId="0" fillId="3" borderId="6" xfId="1" applyNumberFormat="1" applyFont="1" applyFill="1" applyBorder="1" applyAlignment="1" applyProtection="1">
      <alignment vertical="center"/>
      <protection locked="0"/>
    </xf>
    <xf numFmtId="177" fontId="0" fillId="3" borderId="7" xfId="1" applyNumberFormat="1" applyFont="1" applyFill="1" applyBorder="1" applyAlignment="1" applyProtection="1">
      <alignment vertical="center"/>
      <protection locked="0"/>
    </xf>
    <xf numFmtId="179" fontId="0" fillId="3" borderId="6" xfId="1" applyNumberFormat="1" applyFont="1" applyFill="1" applyBorder="1" applyAlignment="1" applyProtection="1">
      <alignment horizontal="right" vertical="center"/>
      <protection locked="0"/>
    </xf>
    <xf numFmtId="179" fontId="0" fillId="3" borderId="7" xfId="1" applyNumberFormat="1" applyFont="1" applyFill="1" applyBorder="1" applyAlignment="1" applyProtection="1">
      <alignment horizontal="right" vertical="center"/>
      <protection locked="0"/>
    </xf>
    <xf numFmtId="38" fontId="0" fillId="0" borderId="5" xfId="1" applyFont="1" applyBorder="1" applyAlignment="1" applyProtection="1">
      <alignment vertical="center"/>
    </xf>
    <xf numFmtId="178" fontId="0" fillId="3" borderId="6" xfId="1" applyNumberFormat="1" applyFont="1" applyFill="1" applyBorder="1" applyAlignment="1" applyProtection="1">
      <alignment horizontal="right" vertical="center"/>
      <protection locked="0"/>
    </xf>
    <xf numFmtId="178" fontId="0" fillId="3" borderId="7" xfId="1" applyNumberFormat="1" applyFont="1" applyFill="1" applyBorder="1" applyAlignment="1" applyProtection="1">
      <alignment horizontal="right" vertical="center"/>
      <protection locked="0"/>
    </xf>
    <xf numFmtId="0" fontId="0" fillId="3" borderId="5" xfId="0" applyFill="1" applyBorder="1" applyProtection="1">
      <alignment vertical="center"/>
      <protection locked="0"/>
    </xf>
    <xf numFmtId="38" fontId="0" fillId="3" borderId="5" xfId="1" applyFont="1" applyFill="1" applyBorder="1" applyAlignment="1" applyProtection="1">
      <alignment vertical="center"/>
      <protection locked="0"/>
    </xf>
    <xf numFmtId="38" fontId="0" fillId="6" borderId="5" xfId="1" applyFont="1" applyFill="1" applyBorder="1" applyAlignment="1" applyProtection="1">
      <alignment vertical="center"/>
      <protection locked="0"/>
    </xf>
    <xf numFmtId="38" fontId="0" fillId="0" borderId="26" xfId="1" applyFont="1" applyBorder="1" applyAlignment="1" applyProtection="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35" xfId="1" applyFont="1" applyBorder="1" applyAlignment="1" applyProtection="1">
      <alignment vertical="center"/>
    </xf>
    <xf numFmtId="38" fontId="0" fillId="6" borderId="35" xfId="1" applyFont="1" applyFill="1" applyBorder="1" applyAlignment="1" applyProtection="1">
      <alignment vertical="center"/>
    </xf>
    <xf numFmtId="38" fontId="0" fillId="0" borderId="17" xfId="1" applyFont="1" applyBorder="1" applyAlignment="1" applyProtection="1">
      <alignment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38" fontId="15" fillId="4" borderId="10" xfId="1" applyFont="1" applyFill="1" applyBorder="1" applyAlignment="1" applyProtection="1">
      <alignment vertical="center"/>
    </xf>
    <xf numFmtId="38" fontId="15" fillId="4" borderId="11" xfId="1" applyFont="1" applyFill="1" applyBorder="1" applyAlignment="1" applyProtection="1">
      <alignment vertical="center"/>
    </xf>
    <xf numFmtId="38" fontId="15" fillId="4" borderId="12" xfId="1" applyFont="1" applyFill="1" applyBorder="1" applyAlignment="1" applyProtection="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38" fontId="0" fillId="0" borderId="6" xfId="1" applyFont="1" applyBorder="1" applyAlignment="1" applyProtection="1">
      <alignment vertical="center"/>
    </xf>
    <xf numFmtId="38" fontId="0" fillId="0" borderId="7" xfId="1" applyFont="1" applyBorder="1" applyAlignment="1" applyProtection="1">
      <alignment vertical="center"/>
    </xf>
    <xf numFmtId="38" fontId="0" fillId="0" borderId="8" xfId="1" applyFont="1" applyBorder="1" applyAlignment="1" applyProtection="1">
      <alignment vertical="center"/>
    </xf>
    <xf numFmtId="0" fontId="16" fillId="4" borderId="0" xfId="0" applyFont="1" applyFill="1" applyAlignment="1">
      <alignment horizontal="left" vertical="center" wrapText="1"/>
    </xf>
    <xf numFmtId="0" fontId="16" fillId="4" borderId="0" xfId="0" applyFont="1" applyFill="1" applyAlignment="1">
      <alignment horizontal="left" vertical="top" wrapText="1"/>
    </xf>
    <xf numFmtId="0" fontId="10" fillId="4" borderId="0" xfId="0" applyFont="1" applyFill="1" applyAlignment="1">
      <alignment horizontal="left" vertical="top" wrapText="1"/>
    </xf>
    <xf numFmtId="0" fontId="18"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0" xfId="0" applyFont="1" applyFill="1" applyAlignment="1">
      <alignment horizontal="left" vertical="top"/>
    </xf>
    <xf numFmtId="0" fontId="0" fillId="4" borderId="18" xfId="0" applyFill="1" applyBorder="1" applyAlignment="1">
      <alignment horizontal="left" vertical="top" wrapText="1"/>
    </xf>
    <xf numFmtId="38" fontId="0" fillId="6" borderId="6" xfId="1" applyFont="1" applyFill="1" applyBorder="1" applyAlignment="1" applyProtection="1">
      <alignment vertical="center"/>
    </xf>
    <xf numFmtId="38" fontId="0" fillId="6" borderId="7" xfId="1" applyFont="1" applyFill="1" applyBorder="1" applyAlignment="1" applyProtection="1">
      <alignment vertical="center"/>
    </xf>
    <xf numFmtId="38" fontId="0" fillId="6" borderId="8" xfId="1" applyFont="1" applyFill="1" applyBorder="1" applyAlignment="1" applyProtection="1">
      <alignment vertical="center"/>
    </xf>
    <xf numFmtId="0" fontId="31" fillId="4" borderId="13" xfId="0" applyFont="1" applyFill="1" applyBorder="1" applyAlignment="1">
      <alignment horizontal="left" vertical="top"/>
    </xf>
    <xf numFmtId="0" fontId="31" fillId="4" borderId="15" xfId="0" applyFont="1" applyFill="1" applyBorder="1" applyAlignment="1">
      <alignment horizontal="left" vertical="top"/>
    </xf>
    <xf numFmtId="0" fontId="0" fillId="4" borderId="0" xfId="0" applyFill="1">
      <alignment vertical="center"/>
    </xf>
    <xf numFmtId="0" fontId="0" fillId="4" borderId="30" xfId="0" applyFill="1" applyBorder="1">
      <alignment vertical="center"/>
    </xf>
    <xf numFmtId="0" fontId="9" fillId="3" borderId="6" xfId="0" applyFont="1" applyFill="1" applyBorder="1" applyAlignment="1" applyProtection="1">
      <alignment horizontal="center" vertical="center" shrinkToFit="1"/>
      <protection locked="0"/>
    </xf>
    <xf numFmtId="0" fontId="0" fillId="4" borderId="34" xfId="0" applyFill="1" applyBorder="1" applyAlignment="1">
      <alignment horizontal="distributed"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3" fillId="5" borderId="1" xfId="0" applyFont="1" applyFill="1" applyBorder="1" applyAlignment="1">
      <alignment horizontal="center" vertical="center"/>
    </xf>
    <xf numFmtId="0" fontId="37" fillId="5" borderId="2" xfId="0" applyFont="1" applyFill="1" applyBorder="1" applyAlignment="1">
      <alignment horizontal="center" vertical="center"/>
    </xf>
    <xf numFmtId="0" fontId="37" fillId="5" borderId="3" xfId="0" applyFont="1" applyFill="1" applyBorder="1" applyAlignment="1">
      <alignment horizontal="center" vertical="center"/>
    </xf>
    <xf numFmtId="0" fontId="21" fillId="4" borderId="14" xfId="0" applyFont="1" applyFill="1" applyBorder="1" applyAlignment="1">
      <alignment horizontal="left" vertical="center" wrapText="1"/>
    </xf>
    <xf numFmtId="0" fontId="21" fillId="4" borderId="13" xfId="0" applyFont="1" applyFill="1" applyBorder="1" applyAlignment="1">
      <alignment horizontal="left" vertical="center"/>
    </xf>
    <xf numFmtId="0" fontId="9" fillId="4" borderId="0" xfId="0" applyFont="1" applyFill="1" applyAlignment="1">
      <alignment horizontal="left" vertical="top" wrapText="1"/>
    </xf>
    <xf numFmtId="0" fontId="0" fillId="4" borderId="0" xfId="0" applyFill="1" applyAlignment="1">
      <alignment horizontal="left" vertical="top"/>
    </xf>
    <xf numFmtId="0" fontId="0" fillId="4" borderId="9" xfId="0" applyFill="1" applyBorder="1" applyAlignment="1">
      <alignment horizontal="left" vertical="top"/>
    </xf>
    <xf numFmtId="0" fontId="0" fillId="4" borderId="18" xfId="0" applyFill="1" applyBorder="1" applyAlignment="1">
      <alignment horizontal="left" vertical="top"/>
    </xf>
    <xf numFmtId="0" fontId="0" fillId="4" borderId="19" xfId="0" applyFill="1" applyBorder="1" applyAlignment="1">
      <alignment horizontal="left" vertical="top"/>
    </xf>
    <xf numFmtId="0" fontId="6" fillId="4" borderId="54" xfId="2" applyFont="1" applyFill="1" applyBorder="1" applyAlignment="1">
      <alignment vertical="center" wrapText="1"/>
    </xf>
    <xf numFmtId="0" fontId="6" fillId="4" borderId="0" xfId="2" applyFont="1" applyFill="1" applyAlignment="1">
      <alignment vertical="center" wrapText="1"/>
    </xf>
    <xf numFmtId="0" fontId="6" fillId="4" borderId="55" xfId="2" applyFont="1" applyFill="1" applyBorder="1" applyAlignment="1">
      <alignment vertical="center" wrapText="1"/>
    </xf>
    <xf numFmtId="0" fontId="45" fillId="7" borderId="51" xfId="2" applyFont="1" applyFill="1" applyBorder="1" applyAlignment="1">
      <alignment horizontal="center" vertical="center"/>
    </xf>
    <xf numFmtId="0" fontId="45" fillId="7" borderId="52" xfId="2" applyFont="1" applyFill="1" applyBorder="1" applyAlignment="1">
      <alignment horizontal="center" vertical="center"/>
    </xf>
    <xf numFmtId="0" fontId="45" fillId="7" borderId="53" xfId="2" applyFont="1" applyFill="1" applyBorder="1" applyAlignment="1">
      <alignment horizontal="center" vertical="center"/>
    </xf>
    <xf numFmtId="38" fontId="6" fillId="0" borderId="37" xfId="1" applyFont="1" applyFill="1" applyBorder="1" applyAlignment="1" applyProtection="1">
      <alignment horizontal="center" vertical="center" shrinkToFit="1"/>
    </xf>
    <xf numFmtId="38" fontId="6" fillId="0" borderId="38" xfId="1" applyFont="1" applyFill="1" applyBorder="1" applyAlignment="1" applyProtection="1">
      <alignment horizontal="center" vertical="center" shrinkToFit="1"/>
    </xf>
    <xf numFmtId="38" fontId="6" fillId="8" borderId="18" xfId="1" applyFont="1" applyFill="1" applyBorder="1" applyAlignment="1" applyProtection="1">
      <alignment horizontal="center" vertical="center" shrinkToFit="1"/>
    </xf>
    <xf numFmtId="0" fontId="8" fillId="4" borderId="54" xfId="2" applyFont="1" applyFill="1" applyBorder="1" applyAlignment="1">
      <alignment vertical="center" wrapText="1"/>
    </xf>
    <xf numFmtId="0" fontId="8" fillId="4" borderId="0" xfId="2" applyFont="1" applyFill="1" applyAlignment="1">
      <alignment vertical="center" wrapText="1"/>
    </xf>
    <xf numFmtId="0" fontId="6" fillId="4" borderId="54" xfId="2" applyFont="1" applyFill="1" applyBorder="1" applyAlignment="1">
      <alignment horizontal="left" vertical="center" wrapText="1"/>
    </xf>
    <xf numFmtId="0" fontId="6" fillId="4" borderId="0" xfId="2" applyFont="1" applyFill="1" applyAlignment="1">
      <alignment horizontal="left" vertical="center" wrapText="1"/>
    </xf>
    <xf numFmtId="0" fontId="7" fillId="4" borderId="58" xfId="2" applyFont="1" applyFill="1" applyBorder="1" applyAlignment="1" applyProtection="1">
      <alignment horizontal="left" vertical="center"/>
      <protection locked="0"/>
    </xf>
    <xf numFmtId="0" fontId="9" fillId="4" borderId="54" xfId="2" applyFont="1" applyFill="1" applyBorder="1" applyAlignment="1">
      <alignment horizontal="center" vertical="center"/>
    </xf>
    <xf numFmtId="38" fontId="8" fillId="4" borderId="0" xfId="1" applyFont="1" applyFill="1" applyBorder="1" applyAlignment="1" applyProtection="1">
      <alignment vertical="center" shrinkToFit="1"/>
    </xf>
    <xf numFmtId="0" fontId="33" fillId="0" borderId="39" xfId="2" applyFont="1" applyBorder="1" applyAlignment="1">
      <alignment vertical="center" shrinkToFit="1"/>
    </xf>
    <xf numFmtId="0" fontId="33" fillId="0" borderId="40" xfId="2" applyFont="1" applyBorder="1" applyAlignment="1">
      <alignment vertical="center" shrinkToFit="1"/>
    </xf>
    <xf numFmtId="0" fontId="33" fillId="0" borderId="41" xfId="2" applyFont="1" applyBorder="1" applyAlignment="1">
      <alignment vertical="center" shrinkToFit="1"/>
    </xf>
    <xf numFmtId="0" fontId="6" fillId="8" borderId="42" xfId="2" applyFont="1" applyFill="1" applyBorder="1" applyAlignment="1">
      <alignment vertical="top" wrapText="1"/>
    </xf>
    <xf numFmtId="0" fontId="6" fillId="8" borderId="43" xfId="2" applyFont="1" applyFill="1" applyBorder="1" applyAlignment="1">
      <alignment vertical="top" wrapText="1"/>
    </xf>
    <xf numFmtId="0" fontId="6" fillId="8" borderId="44" xfId="2" applyFont="1" applyFill="1" applyBorder="1" applyAlignment="1">
      <alignment vertical="top" wrapText="1"/>
    </xf>
    <xf numFmtId="0" fontId="6" fillId="8" borderId="45" xfId="2" applyFont="1" applyFill="1" applyBorder="1" applyAlignment="1">
      <alignment vertical="top" wrapText="1"/>
    </xf>
    <xf numFmtId="0" fontId="6" fillId="8" borderId="0" xfId="2" applyFont="1" applyFill="1" applyAlignment="1">
      <alignment vertical="top" wrapText="1"/>
    </xf>
    <xf numFmtId="0" fontId="6" fillId="8" borderId="46" xfId="2" applyFont="1" applyFill="1" applyBorder="1" applyAlignment="1">
      <alignment vertical="top" wrapText="1"/>
    </xf>
    <xf numFmtId="0" fontId="6" fillId="8" borderId="47" xfId="2" applyFont="1" applyFill="1" applyBorder="1" applyAlignment="1">
      <alignment vertical="top" wrapText="1"/>
    </xf>
    <xf numFmtId="0" fontId="6" fillId="8" borderId="48" xfId="2" applyFont="1" applyFill="1" applyBorder="1" applyAlignment="1">
      <alignment vertical="top" wrapText="1"/>
    </xf>
    <xf numFmtId="0" fontId="6" fillId="8" borderId="49" xfId="2" applyFont="1" applyFill="1" applyBorder="1" applyAlignment="1">
      <alignment vertical="top" wrapText="1"/>
    </xf>
    <xf numFmtId="0" fontId="8" fillId="4" borderId="54" xfId="2" applyFont="1" applyFill="1" applyBorder="1" applyAlignment="1">
      <alignment horizontal="center" vertical="center" wrapText="1"/>
    </xf>
  </cellXfs>
  <cellStyles count="3">
    <cellStyle name="桁区切り" xfId="1" builtinId="6"/>
    <cellStyle name="標準" xfId="0" builtinId="0"/>
    <cellStyle name="標準 2" xfId="2" xr:uid="{00000000-0005-0000-0000-000003000000}"/>
  </cellStyles>
  <dxfs count="22">
    <dxf>
      <fill>
        <patternFill patternType="solid">
          <bgColor theme="0"/>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border>
        <left/>
        <right/>
        <top/>
        <bottom/>
        <vertical/>
        <horizontal/>
      </border>
    </dxf>
    <dxf>
      <font>
        <b/>
        <i val="0"/>
      </font>
      <border>
        <right style="thin">
          <color auto="1"/>
        </right>
        <bottom style="thin">
          <color auto="1"/>
        </bottom>
        <vertical/>
        <horizontal/>
      </border>
    </dxf>
    <dxf>
      <font>
        <b/>
        <i val="0"/>
      </font>
      <border>
        <right style="thin">
          <color auto="1"/>
        </right>
        <bottom style="thin">
          <color auto="1"/>
        </bottom>
        <vertical/>
        <horizontal/>
      </border>
    </dxf>
    <dxf>
      <fill>
        <patternFill>
          <bgColor theme="0"/>
        </patternFill>
      </fill>
      <border>
        <left/>
        <right/>
        <top/>
        <bottom/>
      </border>
    </dxf>
    <dxf>
      <fill>
        <patternFill>
          <bgColor theme="0"/>
        </patternFill>
      </fill>
      <border>
        <left/>
        <right/>
        <top/>
        <bottom/>
      </border>
    </dxf>
    <dxf>
      <fill>
        <patternFill>
          <bgColor theme="0"/>
        </patternFill>
      </fill>
      <border>
        <left/>
        <right/>
        <top/>
        <bottom/>
      </border>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7" tint="0.79998168889431442"/>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17930</xdr:colOff>
      <xdr:row>5</xdr:row>
      <xdr:rowOff>27214</xdr:rowOff>
    </xdr:from>
    <xdr:to>
      <xdr:col>13</xdr:col>
      <xdr:colOff>430306</xdr:colOff>
      <xdr:row>7</xdr:row>
      <xdr:rowOff>224439</xdr:rowOff>
    </xdr:to>
    <xdr:grpSp>
      <xdr:nvGrpSpPr>
        <xdr:cNvPr id="53" name="グループ化 52">
          <a:extLst>
            <a:ext uri="{FF2B5EF4-FFF2-40B4-BE49-F238E27FC236}">
              <a16:creationId xmlns:a16="http://schemas.microsoft.com/office/drawing/2014/main" id="{00000000-0008-0000-0000-000035000000}"/>
            </a:ext>
          </a:extLst>
        </xdr:cNvPr>
        <xdr:cNvGrpSpPr/>
      </xdr:nvGrpSpPr>
      <xdr:grpSpPr>
        <a:xfrm>
          <a:off x="208430" y="1551214"/>
          <a:ext cx="8413376" cy="806825"/>
          <a:chOff x="62754" y="8615081"/>
          <a:chExt cx="8373035" cy="806825"/>
        </a:xfrm>
      </xdr:grpSpPr>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448236" y="8615081"/>
            <a:ext cx="7987553" cy="806825"/>
          </a:xfrm>
          <a:prstGeom prst="rect">
            <a:avLst/>
          </a:prstGeom>
          <a:solidFill>
            <a:srgbClr val="FFFFFF"/>
          </a:solidFill>
          <a:ln w="9525">
            <a:solidFill>
              <a:schemeClr val="accent6">
                <a:lumMod val="75000"/>
              </a:schemeClr>
            </a:solidFill>
            <a:miter lim="800000"/>
            <a:headEnd/>
            <a:tailEnd/>
          </a:ln>
        </xdr:spPr>
        <xdr:txBody>
          <a:bodyPr vertOverflow="clip" wrap="square" lIns="36576" tIns="41148" rIns="0" bIns="0" anchor="ctr" upright="1"/>
          <a:lstStyle/>
          <a:p>
            <a:pPr algn="l" rtl="0">
              <a:defRPr sz="1000"/>
            </a:pPr>
            <a:r>
              <a:rPr lang="ja-JP" altLang="en-US" sz="1100" b="0" i="0" u="none" strike="noStrike" baseline="0">
                <a:solidFill>
                  <a:srgbClr val="000000"/>
                </a:solidFill>
                <a:latin typeface="游ゴシック"/>
                <a:ea typeface="游ゴシック"/>
              </a:rPr>
              <a:t>　 </a:t>
            </a:r>
            <a:r>
              <a:rPr lang="ja-JP" altLang="ja-JP" sz="1050" b="0" i="0" baseline="0">
                <a:effectLst/>
                <a:latin typeface="+mn-lt"/>
                <a:ea typeface="+mn-ea"/>
                <a:cs typeface="+mn-cs"/>
              </a:rPr>
              <a:t>「</a:t>
            </a:r>
            <a:r>
              <a:rPr lang="ja-JP" altLang="en-US" sz="1050" b="0" i="0" baseline="0">
                <a:effectLst/>
                <a:latin typeface="+mn-lt"/>
                <a:ea typeface="+mn-ea"/>
                <a:cs typeface="+mn-cs"/>
              </a:rPr>
              <a:t>１</a:t>
            </a:r>
            <a:r>
              <a:rPr lang="ja-JP" altLang="ja-JP" sz="1050" b="0" i="0" baseline="0">
                <a:effectLst/>
                <a:latin typeface="+mn-lt"/>
                <a:ea typeface="+mn-ea"/>
                <a:cs typeface="+mn-cs"/>
              </a:rPr>
              <a:t>計算シート</a:t>
            </a:r>
            <a:r>
              <a:rPr lang="ja-JP" altLang="en-US" sz="1050" b="0" i="0" baseline="0">
                <a:effectLst/>
                <a:latin typeface="+mn-lt"/>
                <a:ea typeface="+mn-ea"/>
                <a:cs typeface="+mn-cs"/>
              </a:rPr>
              <a:t>」の必要事項を入力してください。</a:t>
            </a:r>
            <a:endParaRPr lang="en-US" altLang="ja-JP" sz="1050" b="0" i="0" baseline="0">
              <a:effectLst/>
              <a:latin typeface="+mn-lt"/>
              <a:ea typeface="+mn-ea"/>
              <a:cs typeface="+mn-cs"/>
            </a:endParaRPr>
          </a:p>
          <a:p>
            <a:pPr algn="l" rtl="0">
              <a:defRPr sz="1000"/>
            </a:pPr>
            <a:r>
              <a:rPr lang="ja-JP" altLang="en-US" sz="1100" b="0" i="0" u="none" strike="noStrike" baseline="0">
                <a:solidFill>
                  <a:srgbClr val="000000"/>
                </a:solidFill>
                <a:latin typeface="游ゴシック"/>
                <a:ea typeface="游ゴシック"/>
              </a:rPr>
              <a:t> 　</a:t>
            </a:r>
            <a:r>
              <a:rPr lang="en-US" altLang="ja-JP" sz="1100" b="0" i="0" u="none" strike="noStrike" baseline="0">
                <a:solidFill>
                  <a:srgbClr val="000000"/>
                </a:solidFill>
                <a:latin typeface="游ゴシック"/>
                <a:ea typeface="游ゴシック"/>
              </a:rPr>
              <a:t>※</a:t>
            </a:r>
            <a:r>
              <a:rPr lang="ja-JP" altLang="en-US" sz="1100" b="0" i="0" u="none" strike="noStrike" baseline="0">
                <a:solidFill>
                  <a:srgbClr val="000000"/>
                </a:solidFill>
                <a:latin typeface="游ゴシック"/>
                <a:ea typeface="游ゴシック"/>
              </a:rPr>
              <a:t>「１計算シート」での計算結果が、「３計算結果」に自動転記されます。　</a:t>
            </a:r>
          </a:p>
        </xdr:txBody>
      </xdr:sp>
      <xdr:sp macro="" textlink="">
        <xdr:nvSpPr>
          <xdr:cNvPr id="55" name="楕円 54">
            <a:extLst>
              <a:ext uri="{FF2B5EF4-FFF2-40B4-BE49-F238E27FC236}">
                <a16:creationId xmlns:a16="http://schemas.microsoft.com/office/drawing/2014/main" id="{00000000-0008-0000-0000-000037000000}"/>
              </a:ext>
            </a:extLst>
          </xdr:cNvPr>
          <xdr:cNvSpPr/>
        </xdr:nvSpPr>
        <xdr:spPr>
          <a:xfrm>
            <a:off x="62754" y="8776447"/>
            <a:ext cx="510989" cy="510989"/>
          </a:xfrm>
          <a:prstGeom prst="ellipse">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p>
        </xdr:txBody>
      </xdr:sp>
      <xdr:sp macro="" textlink="">
        <xdr:nvSpPr>
          <xdr:cNvPr id="56" name="楕円 55">
            <a:extLst>
              <a:ext uri="{FF2B5EF4-FFF2-40B4-BE49-F238E27FC236}">
                <a16:creationId xmlns:a16="http://schemas.microsoft.com/office/drawing/2014/main" id="{00000000-0008-0000-0000-000038000000}"/>
              </a:ext>
            </a:extLst>
          </xdr:cNvPr>
          <xdr:cNvSpPr/>
        </xdr:nvSpPr>
        <xdr:spPr>
          <a:xfrm>
            <a:off x="116542" y="8830236"/>
            <a:ext cx="403412" cy="403412"/>
          </a:xfrm>
          <a:prstGeom prst="ellipse">
            <a:avLst/>
          </a:prstGeom>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200"/>
              <a:t>1</a:t>
            </a:r>
            <a:endParaRPr kumimoji="1" lang="ja-JP" altLang="en-US" sz="1200"/>
          </a:p>
        </xdr:txBody>
      </xdr:sp>
    </xdr:grpSp>
    <xdr:clientData/>
  </xdr:twoCellAnchor>
  <xdr:twoCellAnchor>
    <xdr:from>
      <xdr:col>1</xdr:col>
      <xdr:colOff>0</xdr:colOff>
      <xdr:row>3</xdr:row>
      <xdr:rowOff>42173</xdr:rowOff>
    </xdr:from>
    <xdr:to>
      <xdr:col>9</xdr:col>
      <xdr:colOff>142880</xdr:colOff>
      <xdr:row>4</xdr:row>
      <xdr:rowOff>231322</xdr:rowOff>
    </xdr:to>
    <xdr:grpSp>
      <xdr:nvGrpSpPr>
        <xdr:cNvPr id="75" name="グループ化 74">
          <a:extLst>
            <a:ext uri="{FF2B5EF4-FFF2-40B4-BE49-F238E27FC236}">
              <a16:creationId xmlns:a16="http://schemas.microsoft.com/office/drawing/2014/main" id="{00000000-0008-0000-0000-00004B000000}"/>
            </a:ext>
          </a:extLst>
        </xdr:cNvPr>
        <xdr:cNvGrpSpPr/>
      </xdr:nvGrpSpPr>
      <xdr:grpSpPr>
        <a:xfrm>
          <a:off x="190500" y="956573"/>
          <a:ext cx="5476880" cy="493949"/>
          <a:chOff x="28575" y="704262"/>
          <a:chExt cx="1291372" cy="524463"/>
        </a:xfrm>
      </xdr:grpSpPr>
      <xdr:sp macro="" textlink="">
        <xdr:nvSpPr>
          <xdr:cNvPr id="76" name="ホームベース 75">
            <a:extLst>
              <a:ext uri="{FF2B5EF4-FFF2-40B4-BE49-F238E27FC236}">
                <a16:creationId xmlns:a16="http://schemas.microsoft.com/office/drawing/2014/main" id="{00000000-0008-0000-0000-00004C000000}"/>
              </a:ext>
            </a:extLst>
          </xdr:cNvPr>
          <xdr:cNvSpPr/>
        </xdr:nvSpPr>
        <xdr:spPr>
          <a:xfrm>
            <a:off x="28575" y="704850"/>
            <a:ext cx="1163356" cy="495300"/>
          </a:xfrm>
          <a:prstGeom prst="homePlate">
            <a:avLst>
              <a:gd name="adj" fmla="val 68620"/>
            </a:avLst>
          </a:prstGeom>
          <a:solidFill>
            <a:schemeClr val="accent6">
              <a:lumMod val="60000"/>
              <a:lumOff val="40000"/>
            </a:schemeClr>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600" b="1">
                <a:solidFill>
                  <a:sysClr val="windowText" lastClr="000000"/>
                </a:solidFill>
              </a:rPr>
              <a:t>Ⅰ</a:t>
            </a:r>
            <a:r>
              <a:rPr kumimoji="1" lang="en-US" altLang="ja-JP" sz="1400" b="1">
                <a:solidFill>
                  <a:sysClr val="windowText" lastClr="000000"/>
                </a:solidFill>
              </a:rPr>
              <a:t>.</a:t>
            </a:r>
            <a:r>
              <a:rPr kumimoji="1" lang="ja-JP" altLang="en-US" sz="1400" b="1">
                <a:solidFill>
                  <a:sysClr val="windowText" lastClr="000000"/>
                </a:solidFill>
              </a:rPr>
              <a:t>計算シートを入力する</a:t>
            </a:r>
          </a:p>
        </xdr:txBody>
      </xdr:sp>
      <xdr:sp macro="" textlink="">
        <xdr:nvSpPr>
          <xdr:cNvPr id="77" name="山形 76">
            <a:extLst>
              <a:ext uri="{FF2B5EF4-FFF2-40B4-BE49-F238E27FC236}">
                <a16:creationId xmlns:a16="http://schemas.microsoft.com/office/drawing/2014/main" id="{00000000-0008-0000-0000-00004D000000}"/>
              </a:ext>
            </a:extLst>
          </xdr:cNvPr>
          <xdr:cNvSpPr/>
        </xdr:nvSpPr>
        <xdr:spPr>
          <a:xfrm>
            <a:off x="1131884" y="704262"/>
            <a:ext cx="122933" cy="514350"/>
          </a:xfrm>
          <a:prstGeom prst="chevron">
            <a:avLst>
              <a:gd name="adj" fmla="val 7165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0" name="山形 79">
            <a:extLst>
              <a:ext uri="{FF2B5EF4-FFF2-40B4-BE49-F238E27FC236}">
                <a16:creationId xmlns:a16="http://schemas.microsoft.com/office/drawing/2014/main" id="{00000000-0008-0000-0000-000050000000}"/>
              </a:ext>
            </a:extLst>
          </xdr:cNvPr>
          <xdr:cNvSpPr/>
        </xdr:nvSpPr>
        <xdr:spPr>
          <a:xfrm>
            <a:off x="1194752" y="714375"/>
            <a:ext cx="125195" cy="514350"/>
          </a:xfrm>
          <a:prstGeom prst="chevron">
            <a:avLst>
              <a:gd name="adj" fmla="val 71657"/>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xdr:col>
      <xdr:colOff>37055</xdr:colOff>
      <xdr:row>8</xdr:row>
      <xdr:rowOff>46489</xdr:rowOff>
    </xdr:from>
    <xdr:to>
      <xdr:col>13</xdr:col>
      <xdr:colOff>434951</xdr:colOff>
      <xdr:row>10</xdr:row>
      <xdr:rowOff>164375</xdr:rowOff>
    </xdr:to>
    <xdr:grpSp>
      <xdr:nvGrpSpPr>
        <xdr:cNvPr id="20" name="グループ化 19">
          <a:extLst>
            <a:ext uri="{FF2B5EF4-FFF2-40B4-BE49-F238E27FC236}">
              <a16:creationId xmlns:a16="http://schemas.microsoft.com/office/drawing/2014/main" id="{005431EC-54BA-3543-E77F-5A00DE9B0596}"/>
            </a:ext>
          </a:extLst>
        </xdr:cNvPr>
        <xdr:cNvGrpSpPr/>
      </xdr:nvGrpSpPr>
      <xdr:grpSpPr>
        <a:xfrm>
          <a:off x="227555" y="2484889"/>
          <a:ext cx="8398896" cy="727486"/>
          <a:chOff x="213947" y="3312203"/>
          <a:chExt cx="8398896" cy="716600"/>
        </a:xfrm>
      </xdr:grpSpPr>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585303" y="3312203"/>
            <a:ext cx="8027540" cy="716600"/>
          </a:xfrm>
          <a:prstGeom prst="rect">
            <a:avLst/>
          </a:prstGeom>
          <a:solidFill>
            <a:srgbClr val="FFFFFF"/>
          </a:solidFill>
          <a:ln w="9525">
            <a:solidFill>
              <a:schemeClr val="accent6">
                <a:lumMod val="75000"/>
              </a:schemeClr>
            </a:solidFill>
            <a:miter lim="800000"/>
            <a:headEnd/>
            <a:tailEnd/>
          </a:ln>
        </xdr:spPr>
        <xdr:txBody>
          <a:bodyPr vertOverflow="clip" wrap="square" lIns="36576" tIns="41148" rIns="0" bIns="0" anchor="ctr" upright="1"/>
          <a:lstStyle/>
          <a:p>
            <a:pPr algn="l" rtl="0">
              <a:defRPr sz="1000"/>
            </a:pPr>
            <a:r>
              <a:rPr lang="ja-JP" altLang="en-US" sz="1100" b="0" i="0" u="none" strike="noStrike" baseline="0">
                <a:solidFill>
                  <a:srgbClr val="000000"/>
                </a:solidFill>
                <a:latin typeface="游ゴシック"/>
                <a:ea typeface="游ゴシック"/>
              </a:rPr>
              <a:t> 　入力が終了しましたら、「２提出前</a:t>
            </a:r>
            <a:r>
              <a:rPr lang="ja-JP" altLang="en-US" sz="1100" b="0" i="0" u="none" strike="noStrike" baseline="0">
                <a:solidFill>
                  <a:sysClr val="windowText" lastClr="000000"/>
                </a:solidFill>
                <a:latin typeface="游ゴシック"/>
                <a:ea typeface="游ゴシック"/>
              </a:rPr>
              <a:t>チェックシート</a:t>
            </a:r>
            <a:r>
              <a:rPr lang="ja-JP" altLang="en-US" sz="1100" b="0" i="0" u="none" strike="noStrike" baseline="0">
                <a:solidFill>
                  <a:srgbClr val="000000"/>
                </a:solidFill>
                <a:latin typeface="游ゴシック"/>
                <a:ea typeface="游ゴシック"/>
              </a:rPr>
              <a:t>」で記入漏れがないか確認してください。</a:t>
            </a:r>
            <a:endParaRPr lang="en-US" altLang="ja-JP" sz="1100" b="0" i="0" u="none" strike="noStrike" baseline="0">
              <a:solidFill>
                <a:srgbClr val="000000"/>
              </a:solidFill>
              <a:latin typeface="游ゴシック"/>
              <a:ea typeface="游ゴシック"/>
            </a:endParaRPr>
          </a:p>
        </xdr:txBody>
      </xdr:sp>
      <xdr:sp macro="" textlink="">
        <xdr:nvSpPr>
          <xdr:cNvPr id="137" name="楕円 136">
            <a:extLst>
              <a:ext uri="{FF2B5EF4-FFF2-40B4-BE49-F238E27FC236}">
                <a16:creationId xmlns:a16="http://schemas.microsoft.com/office/drawing/2014/main" id="{00000000-0008-0000-0000-000089000000}"/>
              </a:ext>
            </a:extLst>
          </xdr:cNvPr>
          <xdr:cNvSpPr/>
        </xdr:nvSpPr>
        <xdr:spPr>
          <a:xfrm>
            <a:off x="213947" y="3422572"/>
            <a:ext cx="510661" cy="500103"/>
          </a:xfrm>
          <a:prstGeom prst="ellipse">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p>
        </xdr:txBody>
      </xdr:sp>
      <xdr:sp macro="" textlink="">
        <xdr:nvSpPr>
          <xdr:cNvPr id="138" name="楕円 137">
            <a:extLst>
              <a:ext uri="{FF2B5EF4-FFF2-40B4-BE49-F238E27FC236}">
                <a16:creationId xmlns:a16="http://schemas.microsoft.com/office/drawing/2014/main" id="{00000000-0008-0000-0000-00008A000000}"/>
              </a:ext>
            </a:extLst>
          </xdr:cNvPr>
          <xdr:cNvSpPr/>
        </xdr:nvSpPr>
        <xdr:spPr>
          <a:xfrm>
            <a:off x="267700" y="3476361"/>
            <a:ext cx="403153" cy="397969"/>
          </a:xfrm>
          <a:prstGeom prst="ellipse">
            <a:avLst/>
          </a:prstGeom>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200"/>
              <a:t>２</a:t>
            </a:r>
          </a:p>
        </xdr:txBody>
      </xdr:sp>
    </xdr:grpSp>
    <xdr:clientData/>
  </xdr:twoCellAnchor>
  <xdr:twoCellAnchor>
    <xdr:from>
      <xdr:col>1</xdr:col>
      <xdr:colOff>0</xdr:colOff>
      <xdr:row>11</xdr:row>
      <xdr:rowOff>129257</xdr:rowOff>
    </xdr:from>
    <xdr:to>
      <xdr:col>9</xdr:col>
      <xdr:colOff>142880</xdr:colOff>
      <xdr:row>13</xdr:row>
      <xdr:rowOff>13606</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190500" y="3482057"/>
          <a:ext cx="5476880" cy="493949"/>
          <a:chOff x="28575" y="704262"/>
          <a:chExt cx="1291372" cy="524463"/>
        </a:xfrm>
      </xdr:grpSpPr>
      <xdr:sp macro="" textlink="">
        <xdr:nvSpPr>
          <xdr:cNvPr id="28" name="ホームベース 27">
            <a:extLst>
              <a:ext uri="{FF2B5EF4-FFF2-40B4-BE49-F238E27FC236}">
                <a16:creationId xmlns:a16="http://schemas.microsoft.com/office/drawing/2014/main" id="{00000000-0008-0000-0000-00001C000000}"/>
              </a:ext>
            </a:extLst>
          </xdr:cNvPr>
          <xdr:cNvSpPr/>
        </xdr:nvSpPr>
        <xdr:spPr>
          <a:xfrm>
            <a:off x="28575" y="704850"/>
            <a:ext cx="1163356" cy="495300"/>
          </a:xfrm>
          <a:prstGeom prst="homePlate">
            <a:avLst>
              <a:gd name="adj" fmla="val 68620"/>
            </a:avLst>
          </a:prstGeom>
          <a:solidFill>
            <a:schemeClr val="accent6">
              <a:lumMod val="60000"/>
              <a:lumOff val="40000"/>
            </a:schemeClr>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400" b="1">
                <a:solidFill>
                  <a:sysClr val="windowText" lastClr="000000"/>
                </a:solidFill>
              </a:rPr>
              <a:t>Ⅱ.</a:t>
            </a:r>
            <a:r>
              <a:rPr kumimoji="1" lang="ja-JP" altLang="en-US" sz="1400" b="1">
                <a:solidFill>
                  <a:sysClr val="windowText" lastClr="000000"/>
                </a:solidFill>
              </a:rPr>
              <a:t>申請フォームを入力する</a:t>
            </a:r>
          </a:p>
        </xdr:txBody>
      </xdr:sp>
      <xdr:sp macro="" textlink="">
        <xdr:nvSpPr>
          <xdr:cNvPr id="29" name="山形 28">
            <a:extLst>
              <a:ext uri="{FF2B5EF4-FFF2-40B4-BE49-F238E27FC236}">
                <a16:creationId xmlns:a16="http://schemas.microsoft.com/office/drawing/2014/main" id="{00000000-0008-0000-0000-00001D000000}"/>
              </a:ext>
            </a:extLst>
          </xdr:cNvPr>
          <xdr:cNvSpPr/>
        </xdr:nvSpPr>
        <xdr:spPr>
          <a:xfrm>
            <a:off x="1131884" y="704262"/>
            <a:ext cx="122933" cy="514350"/>
          </a:xfrm>
          <a:prstGeom prst="chevron">
            <a:avLst>
              <a:gd name="adj" fmla="val 71657"/>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0" name="山形 29">
            <a:extLst>
              <a:ext uri="{FF2B5EF4-FFF2-40B4-BE49-F238E27FC236}">
                <a16:creationId xmlns:a16="http://schemas.microsoft.com/office/drawing/2014/main" id="{00000000-0008-0000-0000-00001E000000}"/>
              </a:ext>
            </a:extLst>
          </xdr:cNvPr>
          <xdr:cNvSpPr/>
        </xdr:nvSpPr>
        <xdr:spPr>
          <a:xfrm>
            <a:off x="1194752" y="714375"/>
            <a:ext cx="125195" cy="514350"/>
          </a:xfrm>
          <a:prstGeom prst="chevron">
            <a:avLst>
              <a:gd name="adj" fmla="val 71657"/>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1</xdr:col>
      <xdr:colOff>7044</xdr:colOff>
      <xdr:row>13</xdr:row>
      <xdr:rowOff>111578</xdr:rowOff>
    </xdr:from>
    <xdr:to>
      <xdr:col>13</xdr:col>
      <xdr:colOff>419420</xdr:colOff>
      <xdr:row>16</xdr:row>
      <xdr:rowOff>9446</xdr:rowOff>
    </xdr:to>
    <xdr:grpSp>
      <xdr:nvGrpSpPr>
        <xdr:cNvPr id="7" name="グループ化 6">
          <a:extLst>
            <a:ext uri="{FF2B5EF4-FFF2-40B4-BE49-F238E27FC236}">
              <a16:creationId xmlns:a16="http://schemas.microsoft.com/office/drawing/2014/main" id="{B061D31C-6166-4DCE-9679-2D126588577D}"/>
            </a:ext>
          </a:extLst>
        </xdr:cNvPr>
        <xdr:cNvGrpSpPr/>
      </xdr:nvGrpSpPr>
      <xdr:grpSpPr>
        <a:xfrm>
          <a:off x="197544" y="4073978"/>
          <a:ext cx="8413376" cy="812268"/>
          <a:chOff x="62754" y="8615081"/>
          <a:chExt cx="8373035" cy="806825"/>
        </a:xfrm>
      </xdr:grpSpPr>
      <xdr:sp macro="" textlink="">
        <xdr:nvSpPr>
          <xdr:cNvPr id="8" name="Text Box 2">
            <a:extLst>
              <a:ext uri="{FF2B5EF4-FFF2-40B4-BE49-F238E27FC236}">
                <a16:creationId xmlns:a16="http://schemas.microsoft.com/office/drawing/2014/main" id="{C4EAD9A7-7D3D-493B-7D36-D8E8E29A9125}"/>
              </a:ext>
            </a:extLst>
          </xdr:cNvPr>
          <xdr:cNvSpPr txBox="1">
            <a:spLocks noChangeArrowheads="1"/>
          </xdr:cNvSpPr>
        </xdr:nvSpPr>
        <xdr:spPr bwMode="auto">
          <a:xfrm>
            <a:off x="448236" y="8615081"/>
            <a:ext cx="7987553" cy="806825"/>
          </a:xfrm>
          <a:prstGeom prst="rect">
            <a:avLst/>
          </a:prstGeom>
          <a:solidFill>
            <a:srgbClr val="FFFFFF"/>
          </a:solidFill>
          <a:ln w="9525">
            <a:solidFill>
              <a:schemeClr val="accent6">
                <a:lumMod val="75000"/>
              </a:schemeClr>
            </a:solidFill>
            <a:miter lim="800000"/>
            <a:headEnd/>
            <a:tailEnd/>
          </a:ln>
        </xdr:spPr>
        <xdr:txBody>
          <a:bodyPr vertOverflow="clip" wrap="square" lIns="36576" tIns="41148" rIns="0" bIns="0" anchor="ctr" upright="1"/>
          <a:lstStyle/>
          <a:p>
            <a:pPr algn="l" rtl="0">
              <a:defRPr sz="1000"/>
            </a:pPr>
            <a:r>
              <a:rPr lang="ja-JP" altLang="en-US" sz="1100" b="0" i="0" u="none" strike="noStrike" baseline="0">
                <a:solidFill>
                  <a:srgbClr val="000000"/>
                </a:solidFill>
                <a:latin typeface="游ゴシック"/>
                <a:ea typeface="游ゴシック"/>
              </a:rPr>
              <a:t>　 申請画面（リンク）へアクセスし必要事項を入力してください。</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　 </a:t>
            </a:r>
            <a:r>
              <a:rPr lang="en-US" altLang="ja-JP" sz="1100" b="0" i="0" u="none" strike="noStrike" baseline="0">
                <a:solidFill>
                  <a:srgbClr val="000000"/>
                </a:solidFill>
                <a:latin typeface="游ゴシック"/>
                <a:ea typeface="游ゴシック"/>
              </a:rPr>
              <a:t>【</a:t>
            </a:r>
            <a:r>
              <a:rPr lang="ja-JP" altLang="en-US" sz="1100" b="0" i="0" u="none" strike="noStrike" baseline="0">
                <a:solidFill>
                  <a:srgbClr val="000000"/>
                </a:solidFill>
                <a:latin typeface="游ゴシック"/>
                <a:ea typeface="游ゴシック"/>
              </a:rPr>
              <a:t>計算シート</a:t>
            </a:r>
            <a:r>
              <a:rPr lang="en-US" altLang="ja-JP" sz="1100" b="0" i="0" u="none" strike="noStrike" baseline="0">
                <a:solidFill>
                  <a:srgbClr val="000000"/>
                </a:solidFill>
                <a:latin typeface="游ゴシック"/>
                <a:ea typeface="游ゴシック"/>
              </a:rPr>
              <a:t>】</a:t>
            </a:r>
            <a:r>
              <a:rPr lang="ja-JP" altLang="en-US" sz="1100" b="0" i="0" u="none" strike="noStrike" baseline="0">
                <a:solidFill>
                  <a:srgbClr val="000000"/>
                </a:solidFill>
                <a:latin typeface="游ゴシック"/>
                <a:ea typeface="游ゴシック"/>
              </a:rPr>
              <a:t>の記載がある項目については「３計算結果」に自動転記された情報を記入してください。　</a:t>
            </a:r>
          </a:p>
        </xdr:txBody>
      </xdr:sp>
      <xdr:sp macro="" textlink="">
        <xdr:nvSpPr>
          <xdr:cNvPr id="9" name="楕円 8">
            <a:extLst>
              <a:ext uri="{FF2B5EF4-FFF2-40B4-BE49-F238E27FC236}">
                <a16:creationId xmlns:a16="http://schemas.microsoft.com/office/drawing/2014/main" id="{37989AE4-4E1D-F6CC-D2B4-063BA21C3942}"/>
              </a:ext>
            </a:extLst>
          </xdr:cNvPr>
          <xdr:cNvSpPr/>
        </xdr:nvSpPr>
        <xdr:spPr>
          <a:xfrm>
            <a:off x="62754" y="8776447"/>
            <a:ext cx="510989" cy="510989"/>
          </a:xfrm>
          <a:prstGeom prst="ellipse">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p>
        </xdr:txBody>
      </xdr:sp>
      <xdr:sp macro="" textlink="">
        <xdr:nvSpPr>
          <xdr:cNvPr id="10" name="楕円 9">
            <a:extLst>
              <a:ext uri="{FF2B5EF4-FFF2-40B4-BE49-F238E27FC236}">
                <a16:creationId xmlns:a16="http://schemas.microsoft.com/office/drawing/2014/main" id="{4191C9C6-4013-77E8-C7D5-38C5474A9515}"/>
              </a:ext>
            </a:extLst>
          </xdr:cNvPr>
          <xdr:cNvSpPr/>
        </xdr:nvSpPr>
        <xdr:spPr>
          <a:xfrm>
            <a:off x="116542" y="8830236"/>
            <a:ext cx="403412" cy="403412"/>
          </a:xfrm>
          <a:prstGeom prst="ellipse">
            <a:avLst/>
          </a:prstGeom>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200"/>
              <a:t>1</a:t>
            </a:r>
            <a:endParaRPr kumimoji="1" lang="ja-JP" altLang="en-US" sz="1200"/>
          </a:p>
        </xdr:txBody>
      </xdr:sp>
    </xdr:grpSp>
    <xdr:clientData/>
  </xdr:twoCellAnchor>
  <xdr:twoCellAnchor>
    <xdr:from>
      <xdr:col>1</xdr:col>
      <xdr:colOff>9767</xdr:colOff>
      <xdr:row>19</xdr:row>
      <xdr:rowOff>155120</xdr:rowOff>
    </xdr:from>
    <xdr:to>
      <xdr:col>13</xdr:col>
      <xdr:colOff>422143</xdr:colOff>
      <xdr:row>22</xdr:row>
      <xdr:rowOff>52988</xdr:rowOff>
    </xdr:to>
    <xdr:grpSp>
      <xdr:nvGrpSpPr>
        <xdr:cNvPr id="11" name="グループ化 10">
          <a:extLst>
            <a:ext uri="{FF2B5EF4-FFF2-40B4-BE49-F238E27FC236}">
              <a16:creationId xmlns:a16="http://schemas.microsoft.com/office/drawing/2014/main" id="{54B43374-CC85-433B-9BAA-1E5F53DCE081}"/>
            </a:ext>
          </a:extLst>
        </xdr:cNvPr>
        <xdr:cNvGrpSpPr/>
      </xdr:nvGrpSpPr>
      <xdr:grpSpPr>
        <a:xfrm>
          <a:off x="200267" y="5946320"/>
          <a:ext cx="8413376" cy="812268"/>
          <a:chOff x="62754" y="8615081"/>
          <a:chExt cx="8373035" cy="806825"/>
        </a:xfrm>
      </xdr:grpSpPr>
      <xdr:sp macro="" textlink="">
        <xdr:nvSpPr>
          <xdr:cNvPr id="12" name="Text Box 2">
            <a:extLst>
              <a:ext uri="{FF2B5EF4-FFF2-40B4-BE49-F238E27FC236}">
                <a16:creationId xmlns:a16="http://schemas.microsoft.com/office/drawing/2014/main" id="{E5C39780-9E97-7BED-E793-2173AA0FA957}"/>
              </a:ext>
            </a:extLst>
          </xdr:cNvPr>
          <xdr:cNvSpPr txBox="1">
            <a:spLocks noChangeArrowheads="1"/>
          </xdr:cNvSpPr>
        </xdr:nvSpPr>
        <xdr:spPr bwMode="auto">
          <a:xfrm>
            <a:off x="448236" y="8615081"/>
            <a:ext cx="7987553" cy="806825"/>
          </a:xfrm>
          <a:prstGeom prst="rect">
            <a:avLst/>
          </a:prstGeom>
          <a:solidFill>
            <a:srgbClr val="FFFFFF"/>
          </a:solidFill>
          <a:ln w="9525">
            <a:solidFill>
              <a:schemeClr val="accent6">
                <a:lumMod val="75000"/>
              </a:schemeClr>
            </a:solidFill>
            <a:miter lim="800000"/>
            <a:headEnd/>
            <a:tailEnd/>
          </a:ln>
        </xdr:spPr>
        <xdr:txBody>
          <a:bodyPr vertOverflow="clip" wrap="square" lIns="36576" tIns="41148" rIns="0" bIns="0" anchor="ctr" upright="1"/>
          <a:lstStyle/>
          <a:p>
            <a:pPr algn="l" rtl="0">
              <a:defRPr sz="1000"/>
            </a:pPr>
            <a:r>
              <a:rPr lang="ja-JP" altLang="en-US" sz="1100" b="0" i="0" u="none" strike="noStrike" baseline="0">
                <a:solidFill>
                  <a:srgbClr val="000000"/>
                </a:solidFill>
                <a:latin typeface="游ゴシック"/>
                <a:ea typeface="游ゴシック"/>
              </a:rPr>
              <a:t>　 書類添付欄に、</a:t>
            </a:r>
            <a:r>
              <a:rPr lang="ja-JP" altLang="en-US" sz="1000" b="0" i="0" u="none" strike="noStrike" baseline="0">
                <a:solidFill>
                  <a:sysClr val="windowText" lastClr="000000"/>
                </a:solidFill>
                <a:effectLst/>
                <a:latin typeface="+mn-lt"/>
                <a:ea typeface="+mn-ea"/>
                <a:cs typeface="+mn-cs"/>
              </a:rPr>
              <a:t>本</a:t>
            </a:r>
            <a:r>
              <a:rPr lang="en-US" altLang="ja-JP" sz="1000" b="0" i="0" u="none" strike="noStrike" baseline="0">
                <a:solidFill>
                  <a:sysClr val="windowText" lastClr="000000"/>
                </a:solidFill>
                <a:effectLst/>
                <a:latin typeface="+mn-lt"/>
                <a:ea typeface="+mn-ea"/>
                <a:cs typeface="+mn-cs"/>
              </a:rPr>
              <a:t>Excel</a:t>
            </a:r>
            <a:r>
              <a:rPr lang="ja-JP" altLang="en-US" sz="1000" b="0" i="0" u="none" strike="noStrike" baseline="0">
                <a:solidFill>
                  <a:sysClr val="windowText" lastClr="000000"/>
                </a:solidFill>
                <a:effectLst/>
                <a:latin typeface="+mn-lt"/>
                <a:ea typeface="+mn-ea"/>
                <a:cs typeface="+mn-cs"/>
              </a:rPr>
              <a:t>資料をアップロードし申請してください。</a:t>
            </a:r>
            <a:endParaRPr lang="ja-JP" altLang="en-US" sz="1100" b="0" i="0" u="none" strike="noStrike" baseline="0">
              <a:solidFill>
                <a:srgbClr val="000000"/>
              </a:solidFill>
              <a:latin typeface="游ゴシック"/>
              <a:ea typeface="游ゴシック"/>
            </a:endParaRPr>
          </a:p>
        </xdr:txBody>
      </xdr:sp>
      <xdr:sp macro="" textlink="">
        <xdr:nvSpPr>
          <xdr:cNvPr id="13" name="楕円 12">
            <a:extLst>
              <a:ext uri="{FF2B5EF4-FFF2-40B4-BE49-F238E27FC236}">
                <a16:creationId xmlns:a16="http://schemas.microsoft.com/office/drawing/2014/main" id="{731D1EEA-03B8-C1F3-9ED5-824DA2578962}"/>
              </a:ext>
            </a:extLst>
          </xdr:cNvPr>
          <xdr:cNvSpPr/>
        </xdr:nvSpPr>
        <xdr:spPr>
          <a:xfrm>
            <a:off x="62754" y="8776447"/>
            <a:ext cx="510989" cy="510989"/>
          </a:xfrm>
          <a:prstGeom prst="ellipse">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p>
        </xdr:txBody>
      </xdr:sp>
      <xdr:sp macro="" textlink="">
        <xdr:nvSpPr>
          <xdr:cNvPr id="14" name="楕円 13">
            <a:extLst>
              <a:ext uri="{FF2B5EF4-FFF2-40B4-BE49-F238E27FC236}">
                <a16:creationId xmlns:a16="http://schemas.microsoft.com/office/drawing/2014/main" id="{B26016CB-A8F1-6FB8-D70E-37ED6585DB14}"/>
              </a:ext>
            </a:extLst>
          </xdr:cNvPr>
          <xdr:cNvSpPr/>
        </xdr:nvSpPr>
        <xdr:spPr>
          <a:xfrm>
            <a:off x="116542" y="8830236"/>
            <a:ext cx="403412" cy="403412"/>
          </a:xfrm>
          <a:prstGeom prst="ellipse">
            <a:avLst/>
          </a:prstGeom>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200"/>
              <a:t>3</a:t>
            </a:r>
            <a:endParaRPr kumimoji="1" lang="ja-JP" altLang="en-US" sz="1200"/>
          </a:p>
        </xdr:txBody>
      </xdr:sp>
    </xdr:grpSp>
    <xdr:clientData/>
  </xdr:twoCellAnchor>
  <xdr:twoCellAnchor>
    <xdr:from>
      <xdr:col>1</xdr:col>
      <xdr:colOff>12488</xdr:colOff>
      <xdr:row>16</xdr:row>
      <xdr:rowOff>130631</xdr:rowOff>
    </xdr:from>
    <xdr:to>
      <xdr:col>13</xdr:col>
      <xdr:colOff>424864</xdr:colOff>
      <xdr:row>19</xdr:row>
      <xdr:rowOff>28499</xdr:rowOff>
    </xdr:to>
    <xdr:grpSp>
      <xdr:nvGrpSpPr>
        <xdr:cNvPr id="15" name="グループ化 14">
          <a:extLst>
            <a:ext uri="{FF2B5EF4-FFF2-40B4-BE49-F238E27FC236}">
              <a16:creationId xmlns:a16="http://schemas.microsoft.com/office/drawing/2014/main" id="{0BF0A580-842D-4269-AD69-513F9BF78A57}"/>
            </a:ext>
          </a:extLst>
        </xdr:cNvPr>
        <xdr:cNvGrpSpPr/>
      </xdr:nvGrpSpPr>
      <xdr:grpSpPr>
        <a:xfrm>
          <a:off x="202988" y="5007431"/>
          <a:ext cx="8413376" cy="812268"/>
          <a:chOff x="62754" y="8615081"/>
          <a:chExt cx="8373035" cy="806825"/>
        </a:xfrm>
      </xdr:grpSpPr>
      <xdr:sp macro="" textlink="">
        <xdr:nvSpPr>
          <xdr:cNvPr id="16" name="Text Box 2">
            <a:extLst>
              <a:ext uri="{FF2B5EF4-FFF2-40B4-BE49-F238E27FC236}">
                <a16:creationId xmlns:a16="http://schemas.microsoft.com/office/drawing/2014/main" id="{206AC1E0-4C54-36F5-393E-3D5ADD9C6363}"/>
              </a:ext>
            </a:extLst>
          </xdr:cNvPr>
          <xdr:cNvSpPr txBox="1">
            <a:spLocks noChangeArrowheads="1"/>
          </xdr:cNvSpPr>
        </xdr:nvSpPr>
        <xdr:spPr bwMode="auto">
          <a:xfrm>
            <a:off x="448236" y="8615081"/>
            <a:ext cx="7987553" cy="806825"/>
          </a:xfrm>
          <a:prstGeom prst="rect">
            <a:avLst/>
          </a:prstGeom>
          <a:solidFill>
            <a:srgbClr val="FFFFFF"/>
          </a:solidFill>
          <a:ln w="9525">
            <a:solidFill>
              <a:schemeClr val="accent6">
                <a:lumMod val="75000"/>
              </a:schemeClr>
            </a:solidFill>
            <a:miter lim="800000"/>
            <a:headEnd/>
            <a:tailEnd/>
          </a:ln>
        </xdr:spPr>
        <xdr:txBody>
          <a:bodyPr vertOverflow="clip" wrap="square" lIns="36576" tIns="41148" rIns="0" bIns="0" anchor="ctr" upright="1"/>
          <a:lstStyle/>
          <a:p>
            <a:pPr rtl="0"/>
            <a:r>
              <a:rPr lang="ja-JP" altLang="en-US" sz="1100" b="0" i="0" u="none" strike="noStrike" baseline="0">
                <a:solidFill>
                  <a:srgbClr val="000000"/>
                </a:solidFill>
                <a:latin typeface="游ゴシック"/>
                <a:ea typeface="游ゴシック"/>
              </a:rPr>
              <a:t>　 書類添付欄「記載内容を確認するための書類」に、</a:t>
            </a:r>
            <a:r>
              <a:rPr lang="ja-JP" altLang="ja-JP" sz="1100" b="0" i="0" baseline="0">
                <a:effectLst/>
                <a:latin typeface="+mn-lt"/>
                <a:ea typeface="+mn-ea"/>
                <a:cs typeface="+mn-cs"/>
              </a:rPr>
              <a:t>「</a:t>
            </a:r>
            <a:r>
              <a:rPr lang="ja-JP" altLang="en-US" sz="1100" b="0" i="0" baseline="0">
                <a:effectLst/>
                <a:latin typeface="+mn-lt"/>
                <a:ea typeface="+mn-ea"/>
                <a:cs typeface="+mn-cs"/>
              </a:rPr>
              <a:t>３</a:t>
            </a:r>
            <a:r>
              <a:rPr lang="ja-JP" altLang="ja-JP" sz="1100" b="0" i="0" baseline="0">
                <a:effectLst/>
                <a:latin typeface="+mn-lt"/>
                <a:ea typeface="+mn-ea"/>
                <a:cs typeface="+mn-cs"/>
              </a:rPr>
              <a:t>計算結果」</a:t>
            </a:r>
            <a:r>
              <a:rPr lang="ja-JP" altLang="en-US" sz="1100" b="0" i="0" baseline="0">
                <a:effectLst/>
                <a:latin typeface="+mn-lt"/>
                <a:ea typeface="+mn-ea"/>
                <a:cs typeface="+mn-cs"/>
              </a:rPr>
              <a:t>に自動転記された</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「記載内容を確認するための書類」</a:t>
            </a:r>
            <a:r>
              <a:rPr lang="ja-JP" altLang="en-US" sz="1100" b="0" i="0" baseline="0">
                <a:effectLst/>
                <a:latin typeface="+mn-lt"/>
                <a:ea typeface="+mn-ea"/>
                <a:cs typeface="+mn-cs"/>
              </a:rPr>
              <a:t>をアップロードしてください。</a:t>
            </a:r>
            <a:endParaRPr lang="ja-JP" altLang="ja-JP">
              <a:effectLst/>
            </a:endParaRPr>
          </a:p>
          <a:p>
            <a:pPr rtl="0"/>
            <a:r>
              <a:rPr lang="ja-JP" altLang="ja-JP" sz="1100" b="0" i="0" baseline="0">
                <a:effectLst/>
                <a:latin typeface="+mn-lt"/>
                <a:ea typeface="+mn-ea"/>
                <a:cs typeface="+mn-cs"/>
              </a:rPr>
              <a:t>　※自動転記された書類以外の書類を添付する場合は、「</a:t>
            </a:r>
            <a:r>
              <a:rPr lang="ja-JP" altLang="en-US" sz="1100" b="0" i="0" baseline="0">
                <a:effectLst/>
                <a:latin typeface="+mn-lt"/>
                <a:ea typeface="+mn-ea"/>
                <a:cs typeface="+mn-cs"/>
              </a:rPr>
              <a:t>予備</a:t>
            </a:r>
            <a:r>
              <a:rPr lang="ja-JP" altLang="ja-JP" sz="1100" b="0" i="0" baseline="0">
                <a:effectLst/>
                <a:latin typeface="+mn-lt"/>
                <a:ea typeface="+mn-ea"/>
                <a:cs typeface="+mn-cs"/>
              </a:rPr>
              <a:t>」</a:t>
            </a:r>
            <a:r>
              <a:rPr lang="ja-JP" altLang="en-US" sz="1100" b="0" i="0" baseline="0">
                <a:effectLst/>
                <a:latin typeface="+mn-lt"/>
                <a:ea typeface="+mn-ea"/>
                <a:cs typeface="+mn-cs"/>
              </a:rPr>
              <a:t>欄にアップロードしてください。</a:t>
            </a:r>
            <a:endParaRPr lang="ja-JP" altLang="ja-JP">
              <a:effectLst/>
            </a:endParaRPr>
          </a:p>
        </xdr:txBody>
      </xdr:sp>
      <xdr:sp macro="" textlink="">
        <xdr:nvSpPr>
          <xdr:cNvPr id="17" name="楕円 16">
            <a:extLst>
              <a:ext uri="{FF2B5EF4-FFF2-40B4-BE49-F238E27FC236}">
                <a16:creationId xmlns:a16="http://schemas.microsoft.com/office/drawing/2014/main" id="{22577078-2662-023C-604B-DF2D567B935E}"/>
              </a:ext>
            </a:extLst>
          </xdr:cNvPr>
          <xdr:cNvSpPr/>
        </xdr:nvSpPr>
        <xdr:spPr>
          <a:xfrm>
            <a:off x="62754" y="8776447"/>
            <a:ext cx="510989" cy="510989"/>
          </a:xfrm>
          <a:prstGeom prst="ellipse">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200"/>
          </a:p>
        </xdr:txBody>
      </xdr:sp>
      <xdr:sp macro="" textlink="">
        <xdr:nvSpPr>
          <xdr:cNvPr id="18" name="楕円 17">
            <a:extLst>
              <a:ext uri="{FF2B5EF4-FFF2-40B4-BE49-F238E27FC236}">
                <a16:creationId xmlns:a16="http://schemas.microsoft.com/office/drawing/2014/main" id="{E03CADFC-BC2D-B05E-7FA4-BD699C30915F}"/>
              </a:ext>
            </a:extLst>
          </xdr:cNvPr>
          <xdr:cNvSpPr/>
        </xdr:nvSpPr>
        <xdr:spPr>
          <a:xfrm>
            <a:off x="116542" y="8830236"/>
            <a:ext cx="403412" cy="403412"/>
          </a:xfrm>
          <a:prstGeom prst="ellipse">
            <a:avLst/>
          </a:prstGeom>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200"/>
              <a:t>2</a:t>
            </a:r>
            <a:endParaRPr kumimoji="1" lang="ja-JP" altLang="en-US" sz="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78615</xdr:colOff>
      <xdr:row>46</xdr:row>
      <xdr:rowOff>108856</xdr:rowOff>
    </xdr:from>
    <xdr:to>
      <xdr:col>2</xdr:col>
      <xdr:colOff>67732</xdr:colOff>
      <xdr:row>77</xdr:row>
      <xdr:rowOff>8466</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78615" y="6941456"/>
          <a:ext cx="818850" cy="615647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89845</xdr:colOff>
      <xdr:row>44</xdr:row>
      <xdr:rowOff>82815</xdr:rowOff>
    </xdr:from>
    <xdr:to>
      <xdr:col>8</xdr:col>
      <xdr:colOff>244929</xdr:colOff>
      <xdr:row>46</xdr:row>
      <xdr:rowOff>104588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225916" y="12819101"/>
          <a:ext cx="2808477" cy="634094"/>
        </a:xfrm>
        <a:prstGeom prst="wedgeRoundRectCallout">
          <a:avLst>
            <a:gd name="adj1" fmla="val -34720"/>
            <a:gd name="adj2" fmla="val 6873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３か所から該当するものにプルダウンで「〇」を選択</a:t>
          </a:r>
        </a:p>
      </xdr:txBody>
    </xdr:sp>
    <xdr:clientData/>
  </xdr:twoCellAnchor>
  <xdr:twoCellAnchor>
    <xdr:from>
      <xdr:col>11</xdr:col>
      <xdr:colOff>59531</xdr:colOff>
      <xdr:row>20</xdr:row>
      <xdr:rowOff>114300</xdr:rowOff>
    </xdr:from>
    <xdr:to>
      <xdr:col>21</xdr:col>
      <xdr:colOff>232833</xdr:colOff>
      <xdr:row>20</xdr:row>
      <xdr:rowOff>114300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976687" y="7805738"/>
          <a:ext cx="3387990" cy="0"/>
        </a:xfrm>
        <a:prstGeom prst="straightConnector1">
          <a:avLst/>
        </a:prstGeom>
        <a:ln w="6350">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287867</xdr:colOff>
      <xdr:row>27</xdr:row>
      <xdr:rowOff>114300</xdr:rowOff>
    </xdr:from>
    <xdr:to>
      <xdr:col>23</xdr:col>
      <xdr:colOff>38100</xdr:colOff>
      <xdr:row>27</xdr:row>
      <xdr:rowOff>114300</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7425267" y="6650567"/>
          <a:ext cx="393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104775</xdr:colOff>
      <xdr:row>84</xdr:row>
      <xdr:rowOff>0</xdr:rowOff>
    </xdr:from>
    <xdr:to>
      <xdr:col>32</xdr:col>
      <xdr:colOff>104775</xdr:colOff>
      <xdr:row>84</xdr:row>
      <xdr:rowOff>219076</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V="1">
          <a:off x="10848975" y="17583150"/>
          <a:ext cx="0" cy="2190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74082</xdr:colOff>
      <xdr:row>17</xdr:row>
      <xdr:rowOff>212725</xdr:rowOff>
    </xdr:from>
    <xdr:to>
      <xdr:col>12</xdr:col>
      <xdr:colOff>73106</xdr:colOff>
      <xdr:row>18</xdr:row>
      <xdr:rowOff>114949</xdr:rowOff>
    </xdr:to>
    <xdr:cxnSp macro="">
      <xdr:nvCxnSpPr>
        <xdr:cNvPr id="20" name="カギ線コネクタ 19">
          <a:extLst>
            <a:ext uri="{FF2B5EF4-FFF2-40B4-BE49-F238E27FC236}">
              <a16:creationId xmlns:a16="http://schemas.microsoft.com/office/drawing/2014/main" id="{00000000-0008-0000-0200-000014000000}"/>
            </a:ext>
          </a:extLst>
        </xdr:cNvPr>
        <xdr:cNvCxnSpPr/>
      </xdr:nvCxnSpPr>
      <xdr:spPr>
        <a:xfrm>
          <a:off x="4063999" y="7546975"/>
          <a:ext cx="327107" cy="145641"/>
        </a:xfrm>
        <a:prstGeom prst="bentConnector3">
          <a:avLst>
            <a:gd name="adj1" fmla="val 470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297656</xdr:colOff>
      <xdr:row>17</xdr:row>
      <xdr:rowOff>114300</xdr:rowOff>
    </xdr:from>
    <xdr:to>
      <xdr:col>15</xdr:col>
      <xdr:colOff>313267</xdr:colOff>
      <xdr:row>17</xdr:row>
      <xdr:rowOff>114300</xdr:rowOff>
    </xdr:to>
    <xdr:cxnSp macro="">
      <xdr:nvCxnSpPr>
        <xdr:cNvPr id="39" name="直線矢印コネクタ 38">
          <a:extLst>
            <a:ext uri="{FF2B5EF4-FFF2-40B4-BE49-F238E27FC236}">
              <a16:creationId xmlns:a16="http://schemas.microsoft.com/office/drawing/2014/main" id="{00000000-0008-0000-0200-000027000000}"/>
            </a:ext>
          </a:extLst>
        </xdr:cNvPr>
        <xdr:cNvCxnSpPr/>
      </xdr:nvCxnSpPr>
      <xdr:spPr>
        <a:xfrm>
          <a:off x="4539456" y="6692900"/>
          <a:ext cx="9808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281668</xdr:colOff>
      <xdr:row>20</xdr:row>
      <xdr:rowOff>223573</xdr:rowOff>
    </xdr:from>
    <xdr:to>
      <xdr:col>10</xdr:col>
      <xdr:colOff>223157</xdr:colOff>
      <xdr:row>21</xdr:row>
      <xdr:rowOff>136072</xdr:rowOff>
    </xdr:to>
    <xdr:cxnSp macro="">
      <xdr:nvCxnSpPr>
        <xdr:cNvPr id="10" name="カギ線コネクタ 9">
          <a:extLst>
            <a:ext uri="{FF2B5EF4-FFF2-40B4-BE49-F238E27FC236}">
              <a16:creationId xmlns:a16="http://schemas.microsoft.com/office/drawing/2014/main" id="{00000000-0008-0000-0200-00000A000000}"/>
            </a:ext>
          </a:extLst>
        </xdr:cNvPr>
        <xdr:cNvCxnSpPr/>
      </xdr:nvCxnSpPr>
      <xdr:spPr>
        <a:xfrm>
          <a:off x="3577318" y="7853098"/>
          <a:ext cx="265339" cy="150624"/>
        </a:xfrm>
        <a:prstGeom prst="bentConnector3">
          <a:avLst>
            <a:gd name="adj1" fmla="val -3846"/>
          </a:avLst>
        </a:prstGeom>
        <a:ln>
          <a:solidFill>
            <a:schemeClr val="tx1"/>
          </a:solidFill>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139400</xdr:colOff>
      <xdr:row>16</xdr:row>
      <xdr:rowOff>161363</xdr:rowOff>
    </xdr:from>
    <xdr:to>
      <xdr:col>1</xdr:col>
      <xdr:colOff>139400</xdr:colOff>
      <xdr:row>19</xdr:row>
      <xdr:rowOff>77544</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811753" y="4858869"/>
          <a:ext cx="0" cy="61542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238126</xdr:colOff>
      <xdr:row>1</xdr:row>
      <xdr:rowOff>114299</xdr:rowOff>
    </xdr:from>
    <xdr:to>
      <xdr:col>20</xdr:col>
      <xdr:colOff>638176</xdr:colOff>
      <xdr:row>7</xdr:row>
      <xdr:rowOff>180975</xdr:rowOff>
    </xdr:to>
    <xdr:sp macro="" textlink="">
      <xdr:nvSpPr>
        <xdr:cNvPr id="9" name="正方形/長方形 8">
          <a:extLst>
            <a:ext uri="{FF2B5EF4-FFF2-40B4-BE49-F238E27FC236}">
              <a16:creationId xmlns:a16="http://schemas.microsoft.com/office/drawing/2014/main" id="{C09F2635-D475-4256-D2CB-6823C606EC1E}"/>
            </a:ext>
          </a:extLst>
        </xdr:cNvPr>
        <xdr:cNvSpPr/>
      </xdr:nvSpPr>
      <xdr:spPr>
        <a:xfrm>
          <a:off x="6924676" y="361949"/>
          <a:ext cx="6572250" cy="3524251"/>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t>参考：申請フォーム　●消費税及び地方消費税に係る仕入控除税額報告書</a:t>
          </a:r>
        </a:p>
        <a:p>
          <a:pPr algn="l"/>
          <a:endParaRPr kumimoji="1" lang="ja-JP" altLang="en-US" sz="1100" b="1"/>
        </a:p>
      </xdr:txBody>
    </xdr:sp>
    <xdr:clientData/>
  </xdr:twoCellAnchor>
  <xdr:twoCellAnchor>
    <xdr:from>
      <xdr:col>9</xdr:col>
      <xdr:colOff>42333</xdr:colOff>
      <xdr:row>11</xdr:row>
      <xdr:rowOff>152400</xdr:rowOff>
    </xdr:from>
    <xdr:to>
      <xdr:col>10</xdr:col>
      <xdr:colOff>524933</xdr:colOff>
      <xdr:row>14</xdr:row>
      <xdr:rowOff>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5985933" y="8178800"/>
          <a:ext cx="1151467" cy="973667"/>
        </a:xfrm>
        <a:prstGeom prst="straightConnector1">
          <a:avLst/>
        </a:prstGeom>
        <a:ln>
          <a:no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438150</xdr:colOff>
      <xdr:row>2</xdr:row>
      <xdr:rowOff>304800</xdr:rowOff>
    </xdr:from>
    <xdr:to>
      <xdr:col>20</xdr:col>
      <xdr:colOff>432435</xdr:colOff>
      <xdr:row>6</xdr:row>
      <xdr:rowOff>282575</xdr:rowOff>
    </xdr:to>
    <xdr:pic>
      <xdr:nvPicPr>
        <xdr:cNvPr id="2" name="図 1" descr="グラフィカル ユーザー インターフェイス, テキスト, アプリケーション, メール&#10;&#10;AI によって生成されたコンテンツは間違っている可能性があります。">
          <a:extLst>
            <a:ext uri="{FF2B5EF4-FFF2-40B4-BE49-F238E27FC236}">
              <a16:creationId xmlns:a16="http://schemas.microsoft.com/office/drawing/2014/main" id="{A3F51230-BDE7-3508-CB2C-6DC965593FC8}"/>
            </a:ext>
          </a:extLst>
        </xdr:cNvPr>
        <xdr:cNvPicPr>
          <a:picLocks noChangeAspect="1"/>
        </xdr:cNvPicPr>
      </xdr:nvPicPr>
      <xdr:blipFill rotWithShape="1">
        <a:blip xmlns:r="http://schemas.openxmlformats.org/officeDocument/2006/relationships" r:embed="rId1"/>
        <a:srcRect t="40601" b="3894"/>
        <a:stretch/>
      </xdr:blipFill>
      <xdr:spPr bwMode="auto">
        <a:xfrm>
          <a:off x="7124700" y="800100"/>
          <a:ext cx="6166485" cy="2768600"/>
        </a:xfrm>
        <a:prstGeom prst="rect">
          <a:avLst/>
        </a:prstGeom>
        <a:ln w="9525"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twoCellAnchor>
    <xdr:from>
      <xdr:col>11</xdr:col>
      <xdr:colOff>666750</xdr:colOff>
      <xdr:row>2</xdr:row>
      <xdr:rowOff>314325</xdr:rowOff>
    </xdr:from>
    <xdr:to>
      <xdr:col>20</xdr:col>
      <xdr:colOff>314325</xdr:colOff>
      <xdr:row>2</xdr:row>
      <xdr:rowOff>800100</xdr:rowOff>
    </xdr:to>
    <xdr:sp macro="" textlink="">
      <xdr:nvSpPr>
        <xdr:cNvPr id="4" name="正方形/長方形 3">
          <a:extLst>
            <a:ext uri="{FF2B5EF4-FFF2-40B4-BE49-F238E27FC236}">
              <a16:creationId xmlns:a16="http://schemas.microsoft.com/office/drawing/2014/main" id="{9582D8A7-01EE-588A-06C0-2E12D2BFA763}"/>
            </a:ext>
          </a:extLst>
        </xdr:cNvPr>
        <xdr:cNvSpPr/>
      </xdr:nvSpPr>
      <xdr:spPr>
        <a:xfrm>
          <a:off x="7353300" y="809625"/>
          <a:ext cx="5819775" cy="4857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76200</xdr:colOff>
      <xdr:row>3</xdr:row>
      <xdr:rowOff>133351</xdr:rowOff>
    </xdr:from>
    <xdr:to>
      <xdr:col>20</xdr:col>
      <xdr:colOff>314325</xdr:colOff>
      <xdr:row>4</xdr:row>
      <xdr:rowOff>752476</xdr:rowOff>
    </xdr:to>
    <xdr:sp macro="" textlink="">
      <xdr:nvSpPr>
        <xdr:cNvPr id="7" name="正方形/長方形 6">
          <a:extLst>
            <a:ext uri="{FF2B5EF4-FFF2-40B4-BE49-F238E27FC236}">
              <a16:creationId xmlns:a16="http://schemas.microsoft.com/office/drawing/2014/main" id="{9CE5E93C-A58A-4645-967C-0DA2482F346A}"/>
            </a:ext>
          </a:extLst>
        </xdr:cNvPr>
        <xdr:cNvSpPr/>
      </xdr:nvSpPr>
      <xdr:spPr>
        <a:xfrm>
          <a:off x="10191750" y="1781176"/>
          <a:ext cx="2981325" cy="876300"/>
        </a:xfrm>
        <a:prstGeom prst="rect">
          <a:avLst/>
        </a:prstGeom>
        <a:no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666750</xdr:colOff>
      <xdr:row>2</xdr:row>
      <xdr:rowOff>800100</xdr:rowOff>
    </xdr:from>
    <xdr:to>
      <xdr:col>20</xdr:col>
      <xdr:colOff>314325</xdr:colOff>
      <xdr:row>3</xdr:row>
      <xdr:rowOff>133350</xdr:rowOff>
    </xdr:to>
    <xdr:sp macro="" textlink="">
      <xdr:nvSpPr>
        <xdr:cNvPr id="8" name="正方形/長方形 7">
          <a:extLst>
            <a:ext uri="{FF2B5EF4-FFF2-40B4-BE49-F238E27FC236}">
              <a16:creationId xmlns:a16="http://schemas.microsoft.com/office/drawing/2014/main" id="{F6E32EB8-4AD5-4A66-BD49-E13785B6D8F5}"/>
            </a:ext>
          </a:extLst>
        </xdr:cNvPr>
        <xdr:cNvSpPr/>
      </xdr:nvSpPr>
      <xdr:spPr>
        <a:xfrm>
          <a:off x="7353300" y="1295400"/>
          <a:ext cx="5819775" cy="485775"/>
        </a:xfrm>
        <a:prstGeom prst="rect">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3</xdr:row>
      <xdr:rowOff>23131</xdr:rowOff>
    </xdr:from>
    <xdr:to>
      <xdr:col>8</xdr:col>
      <xdr:colOff>191252</xdr:colOff>
      <xdr:row>35</xdr:row>
      <xdr:rowOff>2420</xdr:rowOff>
    </xdr:to>
    <xdr:pic>
      <xdr:nvPicPr>
        <xdr:cNvPr id="4" name="図 3">
          <a:extLst>
            <a:ext uri="{FF2B5EF4-FFF2-40B4-BE49-F238E27FC236}">
              <a16:creationId xmlns:a16="http://schemas.microsoft.com/office/drawing/2014/main" id="{2AAACAC4-40F9-DC22-D298-1B66325E88C5}"/>
            </a:ext>
          </a:extLst>
        </xdr:cNvPr>
        <xdr:cNvPicPr>
          <a:picLocks noChangeAspect="1"/>
        </xdr:cNvPicPr>
      </xdr:nvPicPr>
      <xdr:blipFill>
        <a:blip xmlns:r="http://schemas.openxmlformats.org/officeDocument/2006/relationships" r:embed="rId1"/>
        <a:stretch>
          <a:fillRect/>
        </a:stretch>
      </xdr:blipFill>
      <xdr:spPr>
        <a:xfrm>
          <a:off x="285750" y="757917"/>
          <a:ext cx="5348359" cy="7810199"/>
        </a:xfrm>
        <a:prstGeom prst="rect">
          <a:avLst/>
        </a:prstGeom>
        <a:ln>
          <a:solidFill>
            <a:schemeClr val="tx1"/>
          </a:solidFill>
        </a:ln>
      </xdr:spPr>
    </xdr:pic>
    <xdr:clientData/>
  </xdr:twoCellAnchor>
  <xdr:twoCellAnchor>
    <xdr:from>
      <xdr:col>1</xdr:col>
      <xdr:colOff>127000</xdr:colOff>
      <xdr:row>17</xdr:row>
      <xdr:rowOff>233135</xdr:rowOff>
    </xdr:from>
    <xdr:to>
      <xdr:col>7</xdr:col>
      <xdr:colOff>508000</xdr:colOff>
      <xdr:row>28</xdr:row>
      <xdr:rowOff>137885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07357" y="4396921"/>
          <a:ext cx="4463143" cy="2598964"/>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editAs="oneCell">
    <xdr:from>
      <xdr:col>10</xdr:col>
      <xdr:colOff>0</xdr:colOff>
      <xdr:row>3</xdr:row>
      <xdr:rowOff>0</xdr:rowOff>
    </xdr:from>
    <xdr:to>
      <xdr:col>17</xdr:col>
      <xdr:colOff>569854</xdr:colOff>
      <xdr:row>34</xdr:row>
      <xdr:rowOff>231322</xdr:rowOff>
    </xdr:to>
    <xdr:pic>
      <xdr:nvPicPr>
        <xdr:cNvPr id="6" name="図 5">
          <a:extLst>
            <a:ext uri="{FF2B5EF4-FFF2-40B4-BE49-F238E27FC236}">
              <a16:creationId xmlns:a16="http://schemas.microsoft.com/office/drawing/2014/main" id="{D2875832-B34E-40E5-9DD3-C215A142A4D4}"/>
            </a:ext>
          </a:extLst>
        </xdr:cNvPr>
        <xdr:cNvPicPr>
          <a:picLocks noChangeAspect="1"/>
        </xdr:cNvPicPr>
      </xdr:nvPicPr>
      <xdr:blipFill>
        <a:blip xmlns:r="http://schemas.openxmlformats.org/officeDocument/2006/relationships" r:embed="rId2"/>
        <a:stretch>
          <a:fillRect/>
        </a:stretch>
      </xdr:blipFill>
      <xdr:spPr>
        <a:xfrm>
          <a:off x="6300107" y="734786"/>
          <a:ext cx="5332354" cy="7824107"/>
        </a:xfrm>
        <a:prstGeom prst="rect">
          <a:avLst/>
        </a:prstGeom>
        <a:ln>
          <a:solidFill>
            <a:schemeClr val="tx1"/>
          </a:solidFill>
        </a:ln>
      </xdr:spPr>
    </xdr:pic>
    <xdr:clientData/>
  </xdr:twoCellAnchor>
  <xdr:twoCellAnchor>
    <xdr:from>
      <xdr:col>10</xdr:col>
      <xdr:colOff>496660</xdr:colOff>
      <xdr:row>17</xdr:row>
      <xdr:rowOff>213179</xdr:rowOff>
    </xdr:from>
    <xdr:to>
      <xdr:col>17</xdr:col>
      <xdr:colOff>222703</xdr:colOff>
      <xdr:row>28</xdr:row>
      <xdr:rowOff>111125</xdr:rowOff>
    </xdr:to>
    <xdr:sp macro="" textlink="">
      <xdr:nvSpPr>
        <xdr:cNvPr id="7" name="テキスト ボックス 6">
          <a:extLst>
            <a:ext uri="{FF2B5EF4-FFF2-40B4-BE49-F238E27FC236}">
              <a16:creationId xmlns:a16="http://schemas.microsoft.com/office/drawing/2014/main" id="{63638616-0201-41DC-A2DA-044A970D8CE7}"/>
            </a:ext>
          </a:extLst>
        </xdr:cNvPr>
        <xdr:cNvSpPr txBox="1"/>
      </xdr:nvSpPr>
      <xdr:spPr>
        <a:xfrm>
          <a:off x="6796767" y="4376965"/>
          <a:ext cx="4488543" cy="2592160"/>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oneCellAnchor>
    <xdr:from>
      <xdr:col>17</xdr:col>
      <xdr:colOff>85724</xdr:colOff>
      <xdr:row>38</xdr:row>
      <xdr:rowOff>0</xdr:rowOff>
    </xdr:from>
    <xdr:ext cx="5034807" cy="7728858"/>
    <xdr:pic>
      <xdr:nvPicPr>
        <xdr:cNvPr id="8" name="図 7">
          <a:extLst>
            <a:ext uri="{FF2B5EF4-FFF2-40B4-BE49-F238E27FC236}">
              <a16:creationId xmlns:a16="http://schemas.microsoft.com/office/drawing/2014/main" id="{4591DA56-0F1E-40F4-867F-6273C6FBC9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39499" y="9048750"/>
          <a:ext cx="5034807" cy="772885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oneCellAnchor>
    <xdr:from>
      <xdr:col>8</xdr:col>
      <xdr:colOff>213632</xdr:colOff>
      <xdr:row>38</xdr:row>
      <xdr:rowOff>17963</xdr:rowOff>
    </xdr:from>
    <xdr:ext cx="5317835" cy="7726136"/>
    <xdr:pic>
      <xdr:nvPicPr>
        <xdr:cNvPr id="9" name="図 8">
          <a:extLst>
            <a:ext uri="{FF2B5EF4-FFF2-40B4-BE49-F238E27FC236}">
              <a16:creationId xmlns:a16="http://schemas.microsoft.com/office/drawing/2014/main" id="{CEB042C4-B50F-4F07-98E6-34E6B107543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00032" y="9066713"/>
          <a:ext cx="5317835" cy="77261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276225</xdr:colOff>
      <xdr:row>38</xdr:row>
      <xdr:rowOff>19824</xdr:rowOff>
    </xdr:from>
    <xdr:ext cx="5239953" cy="7624670"/>
    <xdr:pic>
      <xdr:nvPicPr>
        <xdr:cNvPr id="10" name="図 9">
          <a:extLst>
            <a:ext uri="{FF2B5EF4-FFF2-40B4-BE49-F238E27FC236}">
              <a16:creationId xmlns:a16="http://schemas.microsoft.com/office/drawing/2014/main" id="{1E884EB2-4893-4E55-926F-8E7B6F5E019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225" y="9068574"/>
          <a:ext cx="5239953" cy="76246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371538</xdr:colOff>
      <xdr:row>47</xdr:row>
      <xdr:rowOff>167581</xdr:rowOff>
    </xdr:from>
    <xdr:to>
      <xdr:col>24</xdr:col>
      <xdr:colOff>79708</xdr:colOff>
      <xdr:row>58</xdr:row>
      <xdr:rowOff>72331</xdr:rowOff>
    </xdr:to>
    <xdr:sp macro="" textlink="">
      <xdr:nvSpPr>
        <xdr:cNvPr id="11" name="テキスト ボックス 10">
          <a:extLst>
            <a:ext uri="{FF2B5EF4-FFF2-40B4-BE49-F238E27FC236}">
              <a16:creationId xmlns:a16="http://schemas.microsoft.com/office/drawing/2014/main" id="{788951A2-21A9-4715-A498-182E3A127D0A}"/>
            </a:ext>
          </a:extLst>
        </xdr:cNvPr>
        <xdr:cNvSpPr txBox="1"/>
      </xdr:nvSpPr>
      <xdr:spPr>
        <a:xfrm>
          <a:off x="11525313" y="11359456"/>
          <a:ext cx="4508770" cy="2524125"/>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xdr:from>
      <xdr:col>0</xdr:col>
      <xdr:colOff>567206</xdr:colOff>
      <xdr:row>47</xdr:row>
      <xdr:rowOff>200296</xdr:rowOff>
    </xdr:from>
    <xdr:to>
      <xdr:col>7</xdr:col>
      <xdr:colOff>267849</xdr:colOff>
      <xdr:row>58</xdr:row>
      <xdr:rowOff>105046</xdr:rowOff>
    </xdr:to>
    <xdr:sp macro="" textlink="">
      <xdr:nvSpPr>
        <xdr:cNvPr id="12" name="テキスト ボックス 11">
          <a:extLst>
            <a:ext uri="{FF2B5EF4-FFF2-40B4-BE49-F238E27FC236}">
              <a16:creationId xmlns:a16="http://schemas.microsoft.com/office/drawing/2014/main" id="{7C920911-A4DC-4341-9468-6025D478ABCD}"/>
            </a:ext>
          </a:extLst>
        </xdr:cNvPr>
        <xdr:cNvSpPr txBox="1"/>
      </xdr:nvSpPr>
      <xdr:spPr>
        <a:xfrm>
          <a:off x="567206" y="11392171"/>
          <a:ext cx="4501243" cy="2524125"/>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xdr:from>
      <xdr:col>9</xdr:col>
      <xdr:colOff>22920</xdr:colOff>
      <xdr:row>47</xdr:row>
      <xdr:rowOff>208762</xdr:rowOff>
    </xdr:from>
    <xdr:to>
      <xdr:col>16</xdr:col>
      <xdr:colOff>228388</xdr:colOff>
      <xdr:row>58</xdr:row>
      <xdr:rowOff>113512</xdr:rowOff>
    </xdr:to>
    <xdr:sp macro="" textlink="">
      <xdr:nvSpPr>
        <xdr:cNvPr id="13" name="テキスト ボックス 12">
          <a:extLst>
            <a:ext uri="{FF2B5EF4-FFF2-40B4-BE49-F238E27FC236}">
              <a16:creationId xmlns:a16="http://schemas.microsoft.com/office/drawing/2014/main" id="{F9324654-29C9-4039-8E41-523403491B8C}"/>
            </a:ext>
          </a:extLst>
        </xdr:cNvPr>
        <xdr:cNvSpPr txBox="1"/>
      </xdr:nvSpPr>
      <xdr:spPr>
        <a:xfrm>
          <a:off x="6195120" y="11400637"/>
          <a:ext cx="4501243" cy="2524125"/>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oneCellAnchor>
    <xdr:from>
      <xdr:col>9</xdr:col>
      <xdr:colOff>2241</xdr:colOff>
      <xdr:row>72</xdr:row>
      <xdr:rowOff>38288</xdr:rowOff>
    </xdr:from>
    <xdr:ext cx="5534025" cy="7364383"/>
    <xdr:pic>
      <xdr:nvPicPr>
        <xdr:cNvPr id="14" name="図 13">
          <a:extLst>
            <a:ext uri="{FF2B5EF4-FFF2-40B4-BE49-F238E27FC236}">
              <a16:creationId xmlns:a16="http://schemas.microsoft.com/office/drawing/2014/main" id="{49922631-D99E-4890-89F6-3AFCBD27D12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54270" y="16981582"/>
          <a:ext cx="5534025" cy="736438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342899</xdr:colOff>
      <xdr:row>72</xdr:row>
      <xdr:rowOff>49868</xdr:rowOff>
    </xdr:from>
    <xdr:ext cx="5413375" cy="7826450"/>
    <xdr:pic>
      <xdr:nvPicPr>
        <xdr:cNvPr id="15" name="図 14">
          <a:extLst>
            <a:ext uri="{FF2B5EF4-FFF2-40B4-BE49-F238E27FC236}">
              <a16:creationId xmlns:a16="http://schemas.microsoft.com/office/drawing/2014/main" id="{154AC9BC-7A99-474D-BEB7-32493918FC8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42693" y="16993162"/>
          <a:ext cx="5413375" cy="7826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266700</xdr:colOff>
      <xdr:row>72</xdr:row>
      <xdr:rowOff>104775</xdr:rowOff>
    </xdr:from>
    <xdr:ext cx="5634296" cy="5368925"/>
    <xdr:pic>
      <xdr:nvPicPr>
        <xdr:cNvPr id="16" name="図 15">
          <a:extLst>
            <a:ext uri="{FF2B5EF4-FFF2-40B4-BE49-F238E27FC236}">
              <a16:creationId xmlns:a16="http://schemas.microsoft.com/office/drawing/2014/main" id="{956FACD5-E315-47FA-8EAD-B83FA5A5BF3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6700" y="17739632"/>
          <a:ext cx="5634296" cy="5368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twoCellAnchor>
    <xdr:from>
      <xdr:col>19</xdr:col>
      <xdr:colOff>152604</xdr:colOff>
      <xdr:row>79</xdr:row>
      <xdr:rowOff>201565</xdr:rowOff>
    </xdr:from>
    <xdr:to>
      <xdr:col>25</xdr:col>
      <xdr:colOff>289934</xdr:colOff>
      <xdr:row>90</xdr:row>
      <xdr:rowOff>99590</xdr:rowOff>
    </xdr:to>
    <xdr:sp macro="" textlink="">
      <xdr:nvSpPr>
        <xdr:cNvPr id="17" name="テキスト ボックス 16">
          <a:extLst>
            <a:ext uri="{FF2B5EF4-FFF2-40B4-BE49-F238E27FC236}">
              <a16:creationId xmlns:a16="http://schemas.microsoft.com/office/drawing/2014/main" id="{BFB863B6-C0F1-42EB-A6D1-4E33AAEADA26}"/>
            </a:ext>
          </a:extLst>
        </xdr:cNvPr>
        <xdr:cNvSpPr txBox="1"/>
      </xdr:nvSpPr>
      <xdr:spPr>
        <a:xfrm>
          <a:off x="12635957" y="18792124"/>
          <a:ext cx="4238683" cy="2486584"/>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xdr:from>
      <xdr:col>10</xdr:col>
      <xdr:colOff>548844</xdr:colOff>
      <xdr:row>77</xdr:row>
      <xdr:rowOff>160775</xdr:rowOff>
    </xdr:from>
    <xdr:to>
      <xdr:col>17</xdr:col>
      <xdr:colOff>374</xdr:colOff>
      <xdr:row>88</xdr:row>
      <xdr:rowOff>58800</xdr:rowOff>
    </xdr:to>
    <xdr:sp macro="" textlink="">
      <xdr:nvSpPr>
        <xdr:cNvPr id="18" name="テキスト ボックス 17">
          <a:extLst>
            <a:ext uri="{FF2B5EF4-FFF2-40B4-BE49-F238E27FC236}">
              <a16:creationId xmlns:a16="http://schemas.microsoft.com/office/drawing/2014/main" id="{DB8E0951-D5DF-4E5E-BF8D-61A355822871}"/>
            </a:ext>
          </a:extLst>
        </xdr:cNvPr>
        <xdr:cNvSpPr txBox="1"/>
      </xdr:nvSpPr>
      <xdr:spPr>
        <a:xfrm>
          <a:off x="6880168" y="18280687"/>
          <a:ext cx="4236441" cy="2486584"/>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twoCellAnchor>
    <xdr:from>
      <xdr:col>1</xdr:col>
      <xdr:colOff>276429</xdr:colOff>
      <xdr:row>77</xdr:row>
      <xdr:rowOff>85919</xdr:rowOff>
    </xdr:from>
    <xdr:to>
      <xdr:col>7</xdr:col>
      <xdr:colOff>413759</xdr:colOff>
      <xdr:row>87</xdr:row>
      <xdr:rowOff>219268</xdr:rowOff>
    </xdr:to>
    <xdr:sp macro="" textlink="">
      <xdr:nvSpPr>
        <xdr:cNvPr id="19" name="テキスト ボックス 18">
          <a:extLst>
            <a:ext uri="{FF2B5EF4-FFF2-40B4-BE49-F238E27FC236}">
              <a16:creationId xmlns:a16="http://schemas.microsoft.com/office/drawing/2014/main" id="{3512D768-6ED1-47BE-8162-9E619DA56366}"/>
            </a:ext>
          </a:extLst>
        </xdr:cNvPr>
        <xdr:cNvSpPr txBox="1"/>
      </xdr:nvSpPr>
      <xdr:spPr>
        <a:xfrm>
          <a:off x="962229" y="18421544"/>
          <a:ext cx="4252130" cy="2514599"/>
        </a:xfrm>
        <a:prstGeom prst="rect">
          <a:avLst/>
        </a:prstGeom>
        <a:noFill/>
        <a:ln w="31750" cmpd="sng">
          <a:solidFill>
            <a:schemeClr val="tx1">
              <a:alpha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800">
              <a:solidFill>
                <a:schemeClr val="tx1">
                  <a:alpha val="50000"/>
                </a:schemeClr>
              </a:solidFill>
              <a:latin typeface="HGS創英角ｺﾞｼｯｸUB" panose="020B0900000000000000" pitchFamily="50" charset="-128"/>
              <a:ea typeface="HGS創英角ｺﾞｼｯｸUB" panose="020B0900000000000000" pitchFamily="50" charset="-128"/>
            </a:rPr>
            <a:t>参考</a:t>
          </a:r>
        </a:p>
      </xdr:txBody>
    </xdr:sp>
    <xdr:clientData/>
  </xdr:twoCellAnchor>
</xdr:wsDr>
</file>

<file path=xl/persons/person.xml><?xml version="1.0" encoding="utf-8"?>
<personList xmlns="http://schemas.microsoft.com/office/spreadsheetml/2018/threadedcomments" xmlns:x="http://schemas.openxmlformats.org/spreadsheetml/2006/main">
  <person displayName="蓮尾　真優" id="{6D56E79D-8211-470A-A3D0-45A45669C5FD}" userId="S::T0538954@taims.metro.tokyo.jp::4930c672-f526-4c97-96a3-c267536be66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 dT="2025-05-01T02:49:35.33" personId="{6D56E79D-8211-470A-A3D0-45A45669C5FD}" id="{B94B7292-3075-4376-9764-221354B0B95A}">
    <text>jGrants申請フォームに添付</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U66"/>
  <sheetViews>
    <sheetView workbookViewId="0"/>
  </sheetViews>
  <sheetFormatPr defaultColWidth="9" defaultRowHeight="18.75"/>
  <cols>
    <col min="1" max="1" width="2.5" customWidth="1"/>
    <col min="2" max="13" width="8.75" style="22"/>
    <col min="15" max="15" width="3.625" hidden="1" customWidth="1"/>
    <col min="16" max="16" width="14.625" style="14" hidden="1" customWidth="1"/>
    <col min="17" max="17" width="10.125" style="14" hidden="1" customWidth="1"/>
    <col min="18" max="18" width="2.625" hidden="1" customWidth="1"/>
    <col min="19" max="19" width="61.375" hidden="1" customWidth="1"/>
    <col min="20" max="20" width="11.5" style="14" hidden="1" customWidth="1"/>
    <col min="21" max="21" width="23.625" style="14" hidden="1" customWidth="1"/>
    <col min="22" max="22" width="0" hidden="1" customWidth="1"/>
  </cols>
  <sheetData>
    <row r="1" spans="1:21" ht="24" customHeight="1" thickBot="1">
      <c r="A1" s="19"/>
      <c r="B1" s="18"/>
      <c r="C1" s="18"/>
      <c r="D1" s="18"/>
      <c r="E1" s="18"/>
      <c r="F1" s="18"/>
      <c r="G1" s="18"/>
      <c r="H1" s="18"/>
      <c r="I1" s="18"/>
      <c r="J1" s="18"/>
      <c r="K1" s="18"/>
      <c r="L1" s="18"/>
      <c r="M1" s="18"/>
      <c r="N1" s="19"/>
      <c r="O1" s="19"/>
    </row>
    <row r="2" spans="1:21" ht="24" customHeight="1" thickBot="1">
      <c r="A2" s="19"/>
      <c r="B2" s="144" t="s">
        <v>0</v>
      </c>
      <c r="C2" s="145"/>
      <c r="D2" s="145"/>
      <c r="E2" s="145"/>
      <c r="F2" s="145"/>
      <c r="G2" s="145"/>
      <c r="H2" s="145"/>
      <c r="I2" s="145"/>
      <c r="J2" s="145"/>
      <c r="K2" s="145"/>
      <c r="L2" s="145"/>
      <c r="M2" s="145"/>
      <c r="N2" s="146"/>
      <c r="O2" s="19"/>
    </row>
    <row r="3" spans="1:21" ht="24" customHeight="1">
      <c r="A3" s="19"/>
      <c r="B3" s="102"/>
      <c r="C3" s="103"/>
      <c r="D3" s="103"/>
      <c r="E3" s="103"/>
      <c r="F3" s="103"/>
      <c r="G3" s="103"/>
      <c r="H3" s="103"/>
      <c r="I3" s="103"/>
      <c r="J3" s="103"/>
      <c r="K3" s="103"/>
      <c r="L3" s="103"/>
      <c r="M3" s="103"/>
      <c r="N3" s="104"/>
      <c r="O3" s="19"/>
    </row>
    <row r="4" spans="1:21" ht="24" customHeight="1">
      <c r="A4" s="19"/>
      <c r="B4" s="45"/>
      <c r="C4" s="43"/>
      <c r="D4" s="43"/>
      <c r="E4" s="43"/>
      <c r="F4" s="43"/>
      <c r="G4" s="43"/>
      <c r="H4" s="43"/>
      <c r="I4" s="43"/>
      <c r="J4" s="43"/>
      <c r="K4" s="43"/>
      <c r="L4" s="43"/>
      <c r="M4" s="43"/>
      <c r="N4" s="44"/>
      <c r="O4" s="21"/>
      <c r="P4" s="20"/>
      <c r="Q4" s="13">
        <v>4</v>
      </c>
      <c r="S4" s="20"/>
      <c r="T4" s="13"/>
      <c r="U4" s="13"/>
    </row>
    <row r="5" spans="1:21" ht="24" customHeight="1">
      <c r="A5" s="19"/>
      <c r="B5" s="45"/>
      <c r="C5" s="43"/>
      <c r="D5" s="43"/>
      <c r="E5" s="43"/>
      <c r="F5" s="43"/>
      <c r="G5" s="43"/>
      <c r="H5" s="43"/>
      <c r="I5" s="43"/>
      <c r="J5" s="43"/>
      <c r="K5" s="43"/>
      <c r="L5" s="43"/>
      <c r="M5" s="43"/>
      <c r="N5" s="44"/>
      <c r="O5" s="21"/>
      <c r="P5" s="20"/>
      <c r="Q5" s="13">
        <v>5</v>
      </c>
      <c r="S5" s="20"/>
      <c r="T5" s="13"/>
      <c r="U5" s="13"/>
    </row>
    <row r="6" spans="1:21" ht="24" customHeight="1">
      <c r="A6" s="19"/>
      <c r="B6" s="45"/>
      <c r="C6" s="43"/>
      <c r="D6" s="43"/>
      <c r="E6" s="43"/>
      <c r="F6" s="43"/>
      <c r="G6" s="43"/>
      <c r="H6" s="43"/>
      <c r="I6" s="43"/>
      <c r="J6" s="43"/>
      <c r="K6" s="43"/>
      <c r="L6" s="43"/>
      <c r="M6" s="43"/>
      <c r="N6" s="44"/>
      <c r="O6" s="21"/>
      <c r="P6" s="20"/>
      <c r="Q6" s="13">
        <v>7</v>
      </c>
      <c r="S6" s="20"/>
      <c r="T6" s="13"/>
      <c r="U6" s="13"/>
    </row>
    <row r="7" spans="1:21" ht="24" customHeight="1">
      <c r="A7" s="19"/>
      <c r="B7" s="45"/>
      <c r="C7" s="43"/>
      <c r="D7" s="43"/>
      <c r="E7" s="43"/>
      <c r="F7" s="43"/>
      <c r="G7" s="43"/>
      <c r="H7" s="43"/>
      <c r="I7" s="43"/>
      <c r="J7" s="43"/>
      <c r="K7" s="43"/>
      <c r="L7" s="43"/>
      <c r="M7" s="43"/>
      <c r="N7" s="44"/>
      <c r="O7" s="21"/>
      <c r="P7" s="20"/>
      <c r="Q7" s="13">
        <v>8</v>
      </c>
      <c r="S7" s="20"/>
      <c r="T7" s="13"/>
      <c r="U7" s="13"/>
    </row>
    <row r="8" spans="1:21" ht="24" customHeight="1">
      <c r="A8" s="19"/>
      <c r="B8" s="45"/>
      <c r="C8" s="43"/>
      <c r="D8" s="43"/>
      <c r="E8" s="43"/>
      <c r="F8" s="43"/>
      <c r="G8" s="43"/>
      <c r="H8" s="43"/>
      <c r="I8" s="43"/>
      <c r="J8" s="43"/>
      <c r="K8" s="43"/>
      <c r="L8" s="43"/>
      <c r="M8" s="43"/>
      <c r="N8" s="44"/>
      <c r="O8" s="21"/>
      <c r="P8" s="20"/>
      <c r="Q8" s="13">
        <v>9</v>
      </c>
      <c r="S8" s="20"/>
      <c r="T8" s="13"/>
      <c r="U8" s="13"/>
    </row>
    <row r="9" spans="1:21" ht="24" customHeight="1">
      <c r="A9" s="19"/>
      <c r="B9" s="45"/>
      <c r="C9" s="43"/>
      <c r="D9" s="43"/>
      <c r="E9" s="43"/>
      <c r="F9" s="43"/>
      <c r="G9" s="43"/>
      <c r="H9" s="43"/>
      <c r="I9" s="43"/>
      <c r="J9" s="43"/>
      <c r="K9" s="43"/>
      <c r="L9" s="43"/>
      <c r="M9" s="43"/>
      <c r="N9" s="44"/>
      <c r="O9" s="21"/>
      <c r="P9" s="20"/>
      <c r="Q9" s="13">
        <v>10</v>
      </c>
      <c r="S9" s="20"/>
      <c r="T9" s="13"/>
      <c r="U9" s="13"/>
    </row>
    <row r="10" spans="1:21" ht="24" customHeight="1">
      <c r="A10" s="19"/>
      <c r="B10" s="45"/>
      <c r="C10" s="43"/>
      <c r="D10" s="43"/>
      <c r="E10" s="43"/>
      <c r="F10" s="43"/>
      <c r="G10" s="43"/>
      <c r="H10" s="43"/>
      <c r="I10" s="43"/>
      <c r="J10" s="43"/>
      <c r="K10" s="43"/>
      <c r="L10" s="43"/>
      <c r="M10" s="43"/>
      <c r="N10" s="44"/>
      <c r="O10" s="21"/>
      <c r="P10" s="20"/>
      <c r="Q10" s="13">
        <v>11</v>
      </c>
      <c r="S10" s="20"/>
      <c r="T10" s="13"/>
      <c r="U10" s="13"/>
    </row>
    <row r="11" spans="1:21" ht="24" customHeight="1">
      <c r="A11" s="19"/>
      <c r="B11" s="45"/>
      <c r="C11" s="43"/>
      <c r="D11" s="43"/>
      <c r="E11" s="43"/>
      <c r="F11" s="43"/>
      <c r="G11" s="43"/>
      <c r="H11" s="43"/>
      <c r="I11" s="43"/>
      <c r="J11" s="43"/>
      <c r="K11" s="43"/>
      <c r="L11" s="43"/>
      <c r="M11" s="43"/>
      <c r="N11" s="44"/>
      <c r="O11" s="21"/>
      <c r="P11" s="20"/>
      <c r="Q11" s="13">
        <v>12</v>
      </c>
      <c r="S11" s="20"/>
      <c r="T11" s="13" t="s">
        <v>1</v>
      </c>
      <c r="U11" s="13" t="s">
        <v>2</v>
      </c>
    </row>
    <row r="12" spans="1:21" ht="24" customHeight="1">
      <c r="A12" s="19"/>
      <c r="B12" s="45"/>
      <c r="C12" s="43"/>
      <c r="D12" s="43"/>
      <c r="E12" s="43"/>
      <c r="F12" s="43"/>
      <c r="G12" s="43"/>
      <c r="H12" s="43"/>
      <c r="I12" s="43"/>
      <c r="J12" s="43"/>
      <c r="K12" s="43"/>
      <c r="L12" s="43"/>
      <c r="M12" s="43"/>
      <c r="N12" s="44"/>
      <c r="O12" s="21"/>
    </row>
    <row r="13" spans="1:21" ht="24" customHeight="1">
      <c r="A13" s="19"/>
      <c r="B13" s="45"/>
      <c r="C13" s="43"/>
      <c r="D13" s="43"/>
      <c r="E13" s="43"/>
      <c r="F13" s="43"/>
      <c r="G13" s="43"/>
      <c r="H13" s="43"/>
      <c r="I13" s="43"/>
      <c r="J13" s="43"/>
      <c r="K13" s="43"/>
      <c r="L13" s="43"/>
      <c r="M13" s="43"/>
      <c r="N13" s="44"/>
      <c r="O13" s="21"/>
    </row>
    <row r="14" spans="1:21" ht="24" customHeight="1">
      <c r="A14" s="19"/>
      <c r="B14" s="45"/>
      <c r="C14" s="43"/>
      <c r="D14" s="43"/>
      <c r="E14" s="43"/>
      <c r="F14" s="43"/>
      <c r="G14" s="43"/>
      <c r="H14" s="43"/>
      <c r="I14" s="43"/>
      <c r="J14" s="43"/>
      <c r="K14" s="43"/>
      <c r="L14" s="43"/>
      <c r="M14" s="43"/>
      <c r="N14" s="44"/>
      <c r="O14" s="21"/>
    </row>
    <row r="15" spans="1:21" ht="24" customHeight="1">
      <c r="A15" s="19"/>
      <c r="B15" s="45"/>
      <c r="C15" s="43"/>
      <c r="D15" s="43"/>
      <c r="E15" s="43"/>
      <c r="F15" s="43"/>
      <c r="G15" s="43"/>
      <c r="H15" s="43"/>
      <c r="I15" s="43"/>
      <c r="J15" s="43"/>
      <c r="K15" s="43"/>
      <c r="L15" s="43"/>
      <c r="M15" s="43"/>
      <c r="N15" s="44"/>
      <c r="O15" s="21"/>
    </row>
    <row r="16" spans="1:21" ht="24" customHeight="1">
      <c r="A16" s="19"/>
      <c r="B16" s="45"/>
      <c r="C16" s="43"/>
      <c r="D16" s="43"/>
      <c r="E16" s="43"/>
      <c r="F16" s="43"/>
      <c r="G16" s="43"/>
      <c r="H16" s="43"/>
      <c r="I16" s="43"/>
      <c r="J16" s="43"/>
      <c r="K16" s="43"/>
      <c r="L16" s="43"/>
      <c r="M16" s="43"/>
      <c r="N16" s="44"/>
      <c r="O16" s="21"/>
    </row>
    <row r="17" spans="1:15" ht="24" customHeight="1">
      <c r="A17" s="19"/>
      <c r="B17" s="45"/>
      <c r="C17" s="43"/>
      <c r="D17" s="43"/>
      <c r="E17" s="43"/>
      <c r="F17" s="43"/>
      <c r="G17" s="43"/>
      <c r="H17" s="43"/>
      <c r="I17" s="43"/>
      <c r="J17" s="43"/>
      <c r="K17" s="43"/>
      <c r="L17" s="43"/>
      <c r="M17" s="43"/>
      <c r="N17" s="44"/>
      <c r="O17" s="21"/>
    </row>
    <row r="18" spans="1:15" ht="24" customHeight="1">
      <c r="A18" s="19"/>
      <c r="B18" s="45"/>
      <c r="C18" s="43"/>
      <c r="D18" s="43"/>
      <c r="E18" s="43"/>
      <c r="F18" s="43"/>
      <c r="G18" s="43"/>
      <c r="H18" s="43"/>
      <c r="I18" s="43"/>
      <c r="J18" s="43"/>
      <c r="K18" s="43"/>
      <c r="L18" s="43"/>
      <c r="M18" s="43"/>
      <c r="N18" s="44"/>
      <c r="O18" s="21"/>
    </row>
    <row r="19" spans="1:15" ht="24" customHeight="1">
      <c r="A19" s="19"/>
      <c r="B19" s="45"/>
      <c r="C19" s="43"/>
      <c r="D19" s="43"/>
      <c r="E19" s="43"/>
      <c r="F19" s="43"/>
      <c r="G19" s="43"/>
      <c r="H19" s="43"/>
      <c r="I19" s="43"/>
      <c r="J19" s="43"/>
      <c r="K19" s="43"/>
      <c r="L19" s="43"/>
      <c r="M19" s="43"/>
      <c r="N19" s="44"/>
      <c r="O19" s="21"/>
    </row>
    <row r="20" spans="1:15" ht="24" customHeight="1">
      <c r="A20" s="19"/>
      <c r="B20" s="45"/>
      <c r="C20" s="43"/>
      <c r="D20" s="43"/>
      <c r="E20" s="43"/>
      <c r="F20" s="43"/>
      <c r="G20" s="43"/>
      <c r="H20" s="43"/>
      <c r="I20" s="43"/>
      <c r="J20" s="43"/>
      <c r="K20" s="43"/>
      <c r="L20" s="43"/>
      <c r="M20" s="43"/>
      <c r="N20" s="44"/>
      <c r="O20" s="21"/>
    </row>
    <row r="21" spans="1:15" ht="24" customHeight="1">
      <c r="A21" s="19"/>
      <c r="B21" s="45"/>
      <c r="C21" s="43"/>
      <c r="D21" s="43"/>
      <c r="E21" s="43"/>
      <c r="F21" s="43"/>
      <c r="G21" s="43"/>
      <c r="H21" s="43"/>
      <c r="I21" s="43"/>
      <c r="J21" s="43"/>
      <c r="K21" s="43"/>
      <c r="L21" s="43"/>
      <c r="M21" s="43"/>
      <c r="N21" s="44"/>
      <c r="O21" s="21"/>
    </row>
    <row r="22" spans="1:15" ht="24" customHeight="1">
      <c r="A22" s="19"/>
      <c r="B22" s="45"/>
      <c r="C22" s="43"/>
      <c r="D22" s="43"/>
      <c r="E22" s="43"/>
      <c r="F22" s="43"/>
      <c r="G22" s="43"/>
      <c r="H22" s="43"/>
      <c r="I22" s="43"/>
      <c r="J22" s="43"/>
      <c r="K22" s="43"/>
      <c r="L22" s="43"/>
      <c r="M22" s="43"/>
      <c r="N22" s="44"/>
      <c r="O22" s="21"/>
    </row>
    <row r="23" spans="1:15" ht="24" customHeight="1">
      <c r="A23" s="19"/>
      <c r="B23" s="45"/>
      <c r="C23" s="43"/>
      <c r="D23" s="43"/>
      <c r="E23" s="43"/>
      <c r="F23" s="43"/>
      <c r="G23" s="43"/>
      <c r="H23" s="43"/>
      <c r="I23" s="43"/>
      <c r="J23" s="43"/>
      <c r="K23" s="43"/>
      <c r="L23" s="43"/>
      <c r="M23" s="43"/>
      <c r="N23" s="44"/>
      <c r="O23" s="21"/>
    </row>
    <row r="24" spans="1:15" ht="24" customHeight="1">
      <c r="A24" s="19"/>
      <c r="B24" s="45"/>
      <c r="C24" s="43"/>
      <c r="D24" s="43"/>
      <c r="E24" s="43"/>
      <c r="F24" s="43"/>
      <c r="G24" s="43"/>
      <c r="H24" s="43"/>
      <c r="I24" s="43"/>
      <c r="J24" s="43"/>
      <c r="K24" s="43"/>
      <c r="L24" s="43"/>
      <c r="M24" s="43"/>
      <c r="N24" s="44"/>
      <c r="O24" s="21"/>
    </row>
    <row r="25" spans="1:15" ht="24" customHeight="1">
      <c r="A25" s="19"/>
      <c r="B25" s="45"/>
      <c r="C25" s="43"/>
      <c r="D25" s="43"/>
      <c r="E25" s="43"/>
      <c r="F25" s="43"/>
      <c r="G25" s="43"/>
      <c r="H25" s="43"/>
      <c r="I25" s="43"/>
      <c r="J25" s="43"/>
      <c r="K25" s="43"/>
      <c r="L25" s="43"/>
      <c r="M25" s="43"/>
      <c r="N25" s="44"/>
      <c r="O25" s="21"/>
    </row>
    <row r="26" spans="1:15" ht="23.25" customHeight="1">
      <c r="A26" s="19"/>
      <c r="B26" s="45"/>
      <c r="C26" s="43"/>
      <c r="D26" s="43"/>
      <c r="E26" s="43"/>
      <c r="F26" s="43"/>
      <c r="G26" s="43"/>
      <c r="H26" s="43"/>
      <c r="I26" s="43"/>
      <c r="J26" s="43"/>
      <c r="K26" s="43"/>
      <c r="L26" s="43"/>
      <c r="M26" s="43"/>
      <c r="N26" s="44"/>
      <c r="O26" s="21"/>
    </row>
    <row r="27" spans="1:15" ht="23.25" customHeight="1" thickBot="1">
      <c r="A27" s="19"/>
      <c r="B27" s="100"/>
      <c r="C27" s="101"/>
      <c r="D27" s="101"/>
      <c r="E27" s="101"/>
      <c r="F27" s="101"/>
      <c r="G27" s="101"/>
      <c r="H27" s="101"/>
      <c r="I27" s="101"/>
      <c r="J27" s="101"/>
      <c r="K27" s="101"/>
      <c r="L27" s="101"/>
      <c r="M27" s="101"/>
      <c r="N27" s="96"/>
      <c r="O27" s="21"/>
    </row>
    <row r="28" spans="1:15" ht="24" customHeight="1">
      <c r="A28" s="19"/>
      <c r="O28" s="19"/>
    </row>
    <row r="29" spans="1:15" ht="10.15" customHeight="1">
      <c r="A29" s="19"/>
      <c r="O29" s="19"/>
    </row>
    <row r="30" spans="1:15" ht="24" customHeight="1">
      <c r="A30" s="19"/>
      <c r="O30" s="19"/>
    </row>
    <row r="31" spans="1:15" ht="24" customHeight="1">
      <c r="A31" s="19"/>
      <c r="O31" s="19"/>
    </row>
    <row r="32" spans="1:15" ht="24" customHeight="1">
      <c r="A32" s="19"/>
      <c r="O32" s="19"/>
    </row>
    <row r="33" spans="1:15" ht="9.9499999999999993" customHeight="1">
      <c r="A33" s="19"/>
      <c r="O33" s="19"/>
    </row>
    <row r="34" spans="1:15" ht="24" customHeight="1">
      <c r="A34" s="19"/>
      <c r="O34" s="19"/>
    </row>
    <row r="35" spans="1:15" ht="9.9499999999999993" customHeight="1">
      <c r="A35" s="19"/>
      <c r="O35" s="19"/>
    </row>
    <row r="36" spans="1:15" ht="24" customHeight="1">
      <c r="A36" s="19"/>
      <c r="O36" s="19"/>
    </row>
    <row r="37" spans="1:15" ht="9.9499999999999993" customHeight="1">
      <c r="A37" s="19"/>
      <c r="O37" s="19"/>
    </row>
    <row r="38" spans="1:15" ht="24" customHeight="1">
      <c r="A38" s="19"/>
      <c r="O38" s="19"/>
    </row>
    <row r="39" spans="1:15" ht="9.9499999999999993" customHeight="1">
      <c r="A39" s="19"/>
      <c r="O39" s="19"/>
    </row>
    <row r="40" spans="1:15" ht="24" customHeight="1">
      <c r="A40" s="19"/>
      <c r="O40" s="19"/>
    </row>
    <row r="41" spans="1:15" ht="24" customHeight="1">
      <c r="A41" s="19"/>
      <c r="O41" s="19"/>
    </row>
    <row r="42" spans="1:15" ht="9.9499999999999993" customHeight="1">
      <c r="A42" s="19"/>
      <c r="O42" s="19"/>
    </row>
    <row r="43" spans="1:15" ht="24" customHeight="1">
      <c r="A43" s="19"/>
      <c r="O43" s="19"/>
    </row>
    <row r="44" spans="1:15" ht="24" customHeight="1">
      <c r="A44" s="19"/>
      <c r="O44" s="19"/>
    </row>
    <row r="45" spans="1:15" ht="24" customHeight="1">
      <c r="A45" s="19"/>
      <c r="O45" s="19"/>
    </row>
    <row r="46" spans="1:15" ht="24" customHeight="1"/>
    <row r="47" spans="1:15" ht="24" customHeight="1"/>
    <row r="48" spans="1:15"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sheetData>
  <sheetProtection sheet="1" objects="1" scenarios="1"/>
  <customSheetViews>
    <customSheetView guid="{0AD570EA-D470-4C73-8C86-9D952E4038A9}" scale="85" showPageBreaks="1" fitToPage="1" view="pageBreakPreview">
      <selection activeCell="O10" sqref="O10"/>
      <pageMargins left="0" right="0" top="0" bottom="0" header="0" footer="0"/>
      <pageSetup paperSize="9" scale="75" orientation="portrait" r:id="rId1"/>
      <headerFooter>
        <oddFooter xml:space="preserve">&amp;R
</oddFooter>
      </headerFooter>
    </customSheetView>
  </customSheetViews>
  <mergeCells count="1">
    <mergeCell ref="B2:N2"/>
  </mergeCells>
  <phoneticPr fontId="4"/>
  <printOptions horizontalCentered="1"/>
  <pageMargins left="0" right="0" top="0.15748031496062992" bottom="0.15748031496062992" header="0.31496062992125984" footer="0.31496062992125984"/>
  <pageSetup paperSize="9" scale="85" orientation="portrait" r:id="rId2"/>
  <headerFooter>
    <oddFooter xml:space="preserve">&amp;R
</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A1:BE99"/>
  <sheetViews>
    <sheetView tabSelected="1" topLeftCell="A30" workbookViewId="0">
      <selection activeCell="AS41" sqref="AS41"/>
    </sheetView>
  </sheetViews>
  <sheetFormatPr defaultColWidth="9" defaultRowHeight="18.75"/>
  <cols>
    <col min="1" max="1" width="3.625" customWidth="1"/>
    <col min="2" max="2" width="9.125" customWidth="1"/>
    <col min="3" max="8" width="4.25" customWidth="1"/>
    <col min="9" max="9" width="6.875" customWidth="1"/>
    <col min="10" max="21" width="4.25" customWidth="1"/>
    <col min="22" max="22" width="7.375" bestFit="1" customWidth="1"/>
    <col min="23" max="33" width="4.25" customWidth="1"/>
    <col min="34" max="34" width="2.125" customWidth="1"/>
    <col min="35" max="35" width="4.625" hidden="1" customWidth="1"/>
    <col min="36" max="37" width="4.25" hidden="1" customWidth="1"/>
    <col min="38" max="38" width="9" hidden="1" customWidth="1"/>
    <col min="39" max="39" width="9.375" hidden="1" customWidth="1"/>
    <col min="40" max="43" width="9" hidden="1" customWidth="1"/>
    <col min="44" max="62" width="9" customWidth="1"/>
  </cols>
  <sheetData>
    <row r="1" spans="1:43" ht="19.5" customHeight="1">
      <c r="A1" s="19"/>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46"/>
    </row>
    <row r="2" spans="1:43" ht="19.5" customHeight="1">
      <c r="A2" s="19"/>
      <c r="B2" s="181" t="s">
        <v>3</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46"/>
    </row>
    <row r="3" spans="1:43" ht="19.5" customHeight="1" thickBot="1">
      <c r="A3" s="19"/>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46"/>
    </row>
    <row r="4" spans="1:43" ht="29.25" customHeight="1" thickBot="1">
      <c r="A4" s="19"/>
      <c r="B4" s="120" t="s">
        <v>4</v>
      </c>
      <c r="C4" s="117"/>
      <c r="D4" s="118"/>
      <c r="E4" s="117"/>
      <c r="F4" s="117"/>
      <c r="G4" s="117"/>
      <c r="H4" s="119"/>
      <c r="I4" s="47"/>
      <c r="J4" s="48"/>
      <c r="K4" s="49"/>
      <c r="L4" s="49"/>
      <c r="M4" s="49"/>
      <c r="N4" s="49"/>
      <c r="O4" s="49"/>
      <c r="P4" s="49"/>
      <c r="Q4" s="51"/>
      <c r="R4" s="48"/>
      <c r="S4" s="49"/>
      <c r="T4" s="49"/>
      <c r="U4" s="49"/>
      <c r="V4" s="49"/>
      <c r="W4" s="49"/>
      <c r="X4" s="49"/>
      <c r="Y4" s="50"/>
      <c r="Z4" s="46"/>
      <c r="AA4" s="46"/>
      <c r="AB4" s="46"/>
      <c r="AC4" s="46"/>
      <c r="AD4" s="46"/>
      <c r="AE4" s="46"/>
      <c r="AF4" s="46"/>
      <c r="AG4" s="46"/>
      <c r="AH4" s="19"/>
    </row>
    <row r="5" spans="1:43" ht="19.5" thickBot="1">
      <c r="A5" s="19"/>
      <c r="B5" s="52"/>
      <c r="C5" s="46"/>
      <c r="D5" s="52"/>
      <c r="E5" s="46"/>
      <c r="F5" s="46"/>
      <c r="G5" s="46"/>
      <c r="H5" s="46"/>
      <c r="I5" s="47"/>
      <c r="J5" s="48"/>
      <c r="K5" s="49"/>
      <c r="L5" s="49"/>
      <c r="M5" s="49"/>
      <c r="N5" s="49"/>
      <c r="O5" s="49"/>
      <c r="P5" s="49"/>
      <c r="Q5" s="51"/>
      <c r="R5" s="48"/>
      <c r="S5" s="49"/>
      <c r="T5" s="49"/>
      <c r="U5" s="49"/>
      <c r="V5" s="49"/>
      <c r="W5" s="49"/>
      <c r="X5" s="49"/>
      <c r="Y5" s="50"/>
      <c r="Z5" s="46"/>
      <c r="AA5" s="46"/>
      <c r="AB5" s="46"/>
      <c r="AC5" s="46"/>
      <c r="AD5" s="46"/>
      <c r="AE5" s="46"/>
      <c r="AF5" s="46"/>
      <c r="AG5" s="46"/>
      <c r="AH5" s="19"/>
    </row>
    <row r="6" spans="1:43" ht="19.5" customHeight="1" thickBot="1">
      <c r="A6" s="19"/>
      <c r="B6" s="178" t="s">
        <v>5</v>
      </c>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49"/>
      <c r="AI6" s="19"/>
      <c r="AJ6" s="19"/>
      <c r="AK6" s="19"/>
      <c r="AL6" s="19"/>
      <c r="AM6" s="19"/>
      <c r="AN6" s="19"/>
      <c r="AO6" s="19"/>
      <c r="AP6" s="19"/>
      <c r="AQ6" s="19"/>
    </row>
    <row r="7" spans="1:43" ht="19.5" customHeight="1" thickBot="1">
      <c r="A7" s="19"/>
      <c r="B7" s="19"/>
      <c r="C7" s="19"/>
      <c r="D7" s="19"/>
      <c r="E7" s="19"/>
      <c r="F7" s="19"/>
      <c r="G7" s="19"/>
      <c r="H7" s="19"/>
      <c r="I7" s="19"/>
      <c r="J7" s="19"/>
      <c r="K7" s="19"/>
      <c r="L7" s="19"/>
      <c r="M7" s="19"/>
      <c r="N7" s="19"/>
      <c r="O7" s="19"/>
      <c r="P7" s="19"/>
      <c r="Q7" s="19"/>
      <c r="R7" s="19"/>
      <c r="S7" s="19"/>
      <c r="T7" s="19"/>
      <c r="U7" s="82"/>
      <c r="V7" s="82"/>
      <c r="W7" s="82"/>
      <c r="X7" s="52"/>
      <c r="Y7" s="82"/>
      <c r="Z7" s="82"/>
      <c r="AA7" s="52"/>
      <c r="AB7" s="19"/>
      <c r="AC7" s="19"/>
      <c r="AD7" s="19"/>
      <c r="AE7" s="19"/>
      <c r="AF7" s="19"/>
      <c r="AG7" s="19"/>
      <c r="AH7" s="19"/>
      <c r="AI7" s="19"/>
      <c r="AJ7" s="19"/>
      <c r="AK7" s="19"/>
      <c r="AL7" s="19"/>
      <c r="AM7" s="19"/>
      <c r="AN7" s="19"/>
      <c r="AO7" s="19"/>
      <c r="AP7" s="19"/>
      <c r="AQ7" s="19"/>
    </row>
    <row r="8" spans="1:43" ht="19.5" customHeight="1">
      <c r="A8" s="19"/>
      <c r="B8" s="179" t="s">
        <v>6</v>
      </c>
      <c r="C8" s="179"/>
      <c r="D8" s="179"/>
      <c r="E8" s="179"/>
      <c r="F8" s="179"/>
      <c r="G8" s="180"/>
      <c r="H8" s="180"/>
      <c r="I8" s="180"/>
      <c r="J8" s="180"/>
      <c r="K8" s="180"/>
      <c r="L8" s="180"/>
      <c r="M8" s="180"/>
      <c r="N8" s="180"/>
      <c r="O8" s="180"/>
      <c r="P8" s="180"/>
      <c r="Q8" s="180"/>
      <c r="R8" s="169"/>
      <c r="S8" s="169"/>
      <c r="T8" s="169"/>
      <c r="U8" s="169"/>
      <c r="V8" s="169"/>
      <c r="W8" s="169"/>
      <c r="X8" s="169"/>
      <c r="Y8" s="169"/>
      <c r="Z8" s="169"/>
      <c r="AA8" s="169"/>
      <c r="AB8" s="169"/>
      <c r="AC8" s="169"/>
      <c r="AD8" s="169"/>
      <c r="AE8" s="111"/>
      <c r="AF8" s="51"/>
      <c r="AG8" s="19"/>
      <c r="AH8" s="19"/>
      <c r="AI8" s="19"/>
      <c r="AJ8" s="19"/>
      <c r="AK8" s="19"/>
      <c r="AL8" s="19"/>
      <c r="AM8" s="19"/>
      <c r="AN8" s="19"/>
      <c r="AO8" s="19"/>
      <c r="AP8" s="19"/>
      <c r="AQ8" s="19"/>
    </row>
    <row r="9" spans="1:43" ht="36.75" customHeight="1">
      <c r="A9" s="19"/>
      <c r="B9" s="182" t="s">
        <v>7</v>
      </c>
      <c r="C9" s="182"/>
      <c r="D9" s="182"/>
      <c r="E9" s="182"/>
      <c r="F9" s="182"/>
      <c r="G9" s="255"/>
      <c r="H9" s="255"/>
      <c r="I9" s="255"/>
      <c r="J9" s="255"/>
      <c r="K9" s="255"/>
      <c r="L9" s="255"/>
      <c r="M9" s="255"/>
      <c r="N9" s="255"/>
      <c r="O9" s="255"/>
      <c r="P9" s="255"/>
      <c r="Q9" s="255"/>
      <c r="R9" s="170"/>
      <c r="S9" s="170"/>
      <c r="T9" s="170"/>
      <c r="U9" s="170"/>
      <c r="V9" s="170"/>
      <c r="W9" s="170"/>
      <c r="X9" s="170"/>
      <c r="Y9" s="170"/>
      <c r="Z9" s="170"/>
      <c r="AA9" s="170"/>
      <c r="AB9" s="170"/>
      <c r="AC9" s="170"/>
      <c r="AD9" s="170"/>
      <c r="AE9" s="115"/>
      <c r="AF9" s="51"/>
      <c r="AG9" s="52"/>
      <c r="AH9" s="19"/>
      <c r="AI9" s="19"/>
      <c r="AJ9" s="19"/>
      <c r="AK9" s="19"/>
      <c r="AL9" s="19"/>
      <c r="AM9" s="19"/>
      <c r="AN9" s="19"/>
      <c r="AO9" s="19"/>
      <c r="AP9" s="19"/>
      <c r="AQ9" s="19"/>
    </row>
    <row r="10" spans="1:43" ht="19.5" customHeight="1" thickBot="1">
      <c r="A10" s="19"/>
      <c r="B10" s="256" t="s">
        <v>8</v>
      </c>
      <c r="C10" s="256"/>
      <c r="D10" s="256"/>
      <c r="E10" s="256"/>
      <c r="F10" s="256"/>
      <c r="G10" s="183"/>
      <c r="H10" s="183"/>
      <c r="I10" s="183"/>
      <c r="J10" s="183"/>
      <c r="K10" s="183"/>
      <c r="L10" s="183"/>
      <c r="M10" s="183"/>
      <c r="N10" s="183"/>
      <c r="O10" s="183"/>
      <c r="P10" s="183"/>
      <c r="Q10" s="183"/>
      <c r="R10" s="169"/>
      <c r="S10" s="169"/>
      <c r="T10" s="169"/>
      <c r="U10" s="169"/>
      <c r="V10" s="169"/>
      <c r="W10" s="169"/>
      <c r="X10" s="169"/>
      <c r="Y10" s="169"/>
      <c r="Z10" s="169"/>
      <c r="AA10" s="169"/>
      <c r="AB10" s="169"/>
      <c r="AC10" s="169"/>
      <c r="AD10" s="169"/>
      <c r="AE10" s="111"/>
      <c r="AF10" s="51"/>
      <c r="AG10" s="19"/>
      <c r="AH10" s="19"/>
      <c r="AI10" s="19"/>
      <c r="AJ10" s="19"/>
      <c r="AK10" s="19"/>
      <c r="AL10" s="19"/>
      <c r="AM10" s="19"/>
      <c r="AN10" s="19"/>
      <c r="AO10" s="19"/>
      <c r="AP10" s="19"/>
      <c r="AQ10" s="19"/>
    </row>
    <row r="11" spans="1:43" ht="19.5" customHeight="1">
      <c r="A11" s="19"/>
      <c r="B11" s="110"/>
      <c r="C11" s="110"/>
      <c r="D11" s="110"/>
      <c r="E11" s="110"/>
      <c r="F11" s="110"/>
      <c r="G11" s="111"/>
      <c r="H11" s="111"/>
      <c r="I11" s="111"/>
      <c r="J11" s="111"/>
      <c r="K11" s="111"/>
      <c r="L11" s="111"/>
      <c r="M11" s="111"/>
      <c r="N11" s="111"/>
      <c r="O11" s="111"/>
      <c r="P11" s="111"/>
      <c r="Q11" s="111"/>
      <c r="R11" s="53"/>
      <c r="S11" s="53"/>
      <c r="T11" s="53"/>
      <c r="U11" s="53"/>
      <c r="V11" s="53"/>
      <c r="W11" s="53"/>
      <c r="X11" s="53"/>
      <c r="Y11" s="53"/>
      <c r="Z11" s="53"/>
      <c r="AA11" s="53"/>
      <c r="AB11" s="53"/>
      <c r="AC11" s="53"/>
      <c r="AD11" s="53"/>
      <c r="AE11" s="111"/>
      <c r="AF11" s="51"/>
      <c r="AG11" s="19"/>
      <c r="AH11" s="19"/>
      <c r="AI11" s="19"/>
      <c r="AJ11" s="19"/>
      <c r="AK11" s="19"/>
      <c r="AL11" s="19"/>
      <c r="AM11" s="19"/>
      <c r="AN11" s="19"/>
      <c r="AO11" s="19"/>
      <c r="AP11" s="19"/>
      <c r="AQ11" s="19"/>
    </row>
    <row r="12" spans="1:43" ht="19.5" customHeight="1" thickBot="1">
      <c r="A12" s="19"/>
      <c r="B12" s="184" t="s">
        <v>9</v>
      </c>
      <c r="C12" s="184"/>
      <c r="D12" s="184"/>
      <c r="E12" s="184"/>
      <c r="F12" s="184"/>
      <c r="G12" s="184"/>
      <c r="H12" s="184"/>
      <c r="I12" s="184"/>
      <c r="J12" s="184"/>
      <c r="K12" s="184"/>
      <c r="L12" s="184"/>
      <c r="M12" s="184"/>
      <c r="N12" s="184"/>
      <c r="O12" s="184"/>
      <c r="P12" s="184"/>
      <c r="Q12" s="184"/>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row>
    <row r="13" spans="1:43" ht="19.5" customHeight="1" thickBot="1">
      <c r="A13" s="19"/>
      <c r="B13" s="187" t="s">
        <v>10</v>
      </c>
      <c r="C13" s="188"/>
      <c r="D13" s="188"/>
      <c r="E13" s="188"/>
      <c r="F13" s="188"/>
      <c r="G13" s="189"/>
      <c r="H13" s="190"/>
      <c r="I13" s="190"/>
      <c r="J13" s="190"/>
      <c r="K13" s="190"/>
      <c r="L13" s="190"/>
      <c r="M13" s="190"/>
      <c r="N13" s="190"/>
      <c r="O13" s="190"/>
      <c r="P13" s="190"/>
      <c r="Q13" s="112" t="s">
        <v>11</v>
      </c>
      <c r="R13" s="24"/>
      <c r="S13" s="241"/>
      <c r="T13" s="241"/>
      <c r="U13" s="241"/>
      <c r="V13" s="241"/>
      <c r="W13" s="241"/>
      <c r="X13" s="241"/>
      <c r="Y13" s="241"/>
      <c r="Z13" s="241"/>
      <c r="AA13" s="241"/>
      <c r="AB13" s="241"/>
      <c r="AC13" s="241"/>
      <c r="AD13" s="19"/>
      <c r="AE13" s="19"/>
      <c r="AF13" s="19"/>
      <c r="AG13" s="19"/>
      <c r="AH13" s="19"/>
      <c r="AI13" s="19">
        <f>IF(G13=0,0,1)</f>
        <v>0</v>
      </c>
      <c r="AJ13" s="19">
        <f>IF(B30="○",1,0)</f>
        <v>0</v>
      </c>
      <c r="AK13" s="19">
        <f>IF(B24="○",1,0)</f>
        <v>0</v>
      </c>
      <c r="AL13" s="19">
        <f>IF(B26="○",1,0)</f>
        <v>0</v>
      </c>
      <c r="AM13" s="19" t="str">
        <f>TEXT('１計算シート'!AA18,"###,###")</f>
        <v/>
      </c>
      <c r="AN13" s="19" t="str">
        <f>TEXT('１計算シート'!AA18,"#,###")</f>
        <v/>
      </c>
      <c r="AO13" s="19"/>
      <c r="AP13" s="19"/>
      <c r="AQ13" s="19"/>
    </row>
    <row r="14" spans="1:43" ht="19.5" customHeight="1" thickBo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t="s">
        <v>12</v>
      </c>
      <c r="AN14" s="19"/>
      <c r="AO14" s="19"/>
      <c r="AP14" s="19"/>
      <c r="AQ14" s="19"/>
    </row>
    <row r="15" spans="1:43" ht="19.5" thickBot="1">
      <c r="A15" s="19"/>
      <c r="B15" s="178" t="s">
        <v>13</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6"/>
      <c r="AH15" s="49"/>
      <c r="AI15" s="15"/>
      <c r="AJ15" s="15"/>
      <c r="AK15" s="15"/>
      <c r="AL15" s="15"/>
      <c r="AM15" s="15" t="s">
        <v>14</v>
      </c>
      <c r="AN15" s="15"/>
      <c r="AO15" s="15"/>
      <c r="AP15" s="15"/>
      <c r="AQ15" s="15"/>
    </row>
    <row r="16" spans="1:43" ht="18" customHeight="1">
      <c r="A16" s="19"/>
      <c r="B16" s="19" t="s">
        <v>15</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5" t="str">
        <f>IF((COUNTIF(B18:B30,"○")+COUNTIF(B48:B76,"○"))&gt;0,"複数選択不可","○")</f>
        <v>○</v>
      </c>
      <c r="AJ16" s="15" t="s">
        <v>16</v>
      </c>
      <c r="AK16" s="15"/>
      <c r="AL16" s="15"/>
      <c r="AM16" s="15"/>
      <c r="AN16" s="15"/>
      <c r="AO16" s="15"/>
      <c r="AP16" s="15"/>
      <c r="AQ16" s="15"/>
    </row>
    <row r="17" spans="1:57">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77"/>
      <c r="AE17" s="19"/>
      <c r="AF17" s="19"/>
      <c r="AG17" s="19"/>
      <c r="AH17" s="19"/>
      <c r="AI17" s="15"/>
      <c r="AJ17" s="15"/>
      <c r="AK17" s="15"/>
      <c r="AL17" s="15"/>
      <c r="AM17" s="15"/>
      <c r="AN17" s="15"/>
      <c r="AO17" s="15"/>
      <c r="AP17" s="15"/>
      <c r="AQ17" s="15"/>
    </row>
    <row r="18" spans="1:57">
      <c r="A18" s="19"/>
      <c r="B18" s="1"/>
      <c r="C18" s="2" t="s">
        <v>17</v>
      </c>
      <c r="D18" s="19" t="s">
        <v>18</v>
      </c>
      <c r="E18" s="19"/>
      <c r="F18" s="19"/>
      <c r="G18" s="19"/>
      <c r="H18" s="19"/>
      <c r="I18" s="19"/>
      <c r="J18" s="19"/>
      <c r="K18" s="19"/>
      <c r="L18" s="19"/>
      <c r="M18" s="19"/>
      <c r="N18" s="19"/>
      <c r="O18" s="19"/>
      <c r="P18" s="168" t="s">
        <v>19</v>
      </c>
      <c r="Q18" s="168"/>
      <c r="R18" s="168"/>
      <c r="S18" s="168"/>
      <c r="T18" s="168"/>
      <c r="U18" s="168"/>
      <c r="V18" s="168"/>
      <c r="W18" s="168"/>
      <c r="X18" s="168"/>
      <c r="Y18" s="168"/>
      <c r="Z18" s="206"/>
      <c r="AA18" s="209"/>
      <c r="AB18" s="210"/>
      <c r="AC18" s="210"/>
      <c r="AD18" s="210"/>
      <c r="AE18" s="210"/>
      <c r="AF18" s="210"/>
      <c r="AG18" s="39" t="s">
        <v>11</v>
      </c>
      <c r="AH18" s="51"/>
      <c r="AI18" s="15" t="s">
        <v>20</v>
      </c>
      <c r="AJ18" s="15"/>
      <c r="AK18" s="15" t="s">
        <v>21</v>
      </c>
      <c r="AL18" s="15"/>
      <c r="AM18" s="15"/>
      <c r="AN18" s="15"/>
      <c r="AO18" s="15"/>
      <c r="AP18" s="15"/>
      <c r="AQ18" s="15"/>
    </row>
    <row r="19" spans="1:57">
      <c r="A19" s="19"/>
      <c r="B19" s="72"/>
      <c r="C19" s="49"/>
      <c r="D19" s="19"/>
      <c r="E19" s="19"/>
      <c r="F19" s="19"/>
      <c r="G19" s="19"/>
      <c r="H19" s="19"/>
      <c r="I19" s="19"/>
      <c r="J19" s="19"/>
      <c r="K19" s="19"/>
      <c r="L19" s="19"/>
      <c r="M19" s="168" t="s">
        <v>22</v>
      </c>
      <c r="N19" s="168"/>
      <c r="O19" s="168"/>
      <c r="P19" s="168"/>
      <c r="Q19" s="168"/>
      <c r="R19" s="168"/>
      <c r="S19" s="168"/>
      <c r="T19" s="168"/>
      <c r="U19" s="168"/>
      <c r="V19" s="168"/>
      <c r="W19" s="168"/>
      <c r="X19" s="168"/>
      <c r="Y19" s="168"/>
      <c r="Z19" s="206"/>
      <c r="AA19" s="207"/>
      <c r="AB19" s="208"/>
      <c r="AC19" s="208"/>
      <c r="AD19" s="208"/>
      <c r="AE19" s="208"/>
      <c r="AF19" s="208"/>
      <c r="AG19" s="39" t="s">
        <v>11</v>
      </c>
      <c r="AH19" s="51"/>
      <c r="AI19" s="16"/>
      <c r="AJ19" s="16"/>
      <c r="AK19" s="16"/>
      <c r="AL19" s="16"/>
      <c r="AM19" s="15"/>
      <c r="AN19" s="15"/>
      <c r="AO19" s="15"/>
      <c r="AP19" s="15"/>
      <c r="AQ19" s="15"/>
    </row>
    <row r="20" spans="1:57" ht="18" customHeight="1">
      <c r="A20" s="19"/>
      <c r="B20" s="73"/>
      <c r="C20" s="49"/>
      <c r="D20" s="19"/>
      <c r="E20" s="19"/>
      <c r="F20" s="19"/>
      <c r="G20" s="19"/>
      <c r="H20" s="19"/>
      <c r="I20" s="19"/>
      <c r="J20" s="19"/>
      <c r="K20" s="19"/>
      <c r="L20" s="19"/>
      <c r="M20" s="51"/>
      <c r="N20" s="51"/>
      <c r="O20" s="51"/>
      <c r="P20" s="51"/>
      <c r="Q20" s="51"/>
      <c r="R20" s="51"/>
      <c r="S20" s="51"/>
      <c r="T20" s="51"/>
      <c r="U20" s="51"/>
      <c r="V20" s="51"/>
      <c r="W20" s="51"/>
      <c r="X20" s="51"/>
      <c r="Y20" s="51"/>
      <c r="Z20" s="51"/>
      <c r="AA20" s="40"/>
      <c r="AB20" s="40"/>
      <c r="AC20" s="40"/>
      <c r="AD20" s="40"/>
      <c r="AE20" s="40"/>
      <c r="AF20" s="40"/>
      <c r="AG20" s="71"/>
      <c r="AH20" s="51"/>
      <c r="AI20" s="15"/>
      <c r="AJ20" s="15"/>
      <c r="AK20" s="15"/>
      <c r="AL20" s="15"/>
      <c r="AM20" s="15"/>
      <c r="AN20" s="15"/>
      <c r="AO20" s="15"/>
      <c r="AP20" s="15"/>
      <c r="AQ20" s="15"/>
    </row>
    <row r="21" spans="1:57" ht="19.5" thickBot="1">
      <c r="A21" s="19"/>
      <c r="B21" s="1"/>
      <c r="C21" s="2" t="s">
        <v>23</v>
      </c>
      <c r="D21" s="19" t="s">
        <v>24</v>
      </c>
      <c r="E21" s="19"/>
      <c r="F21" s="19"/>
      <c r="G21" s="19"/>
      <c r="H21" s="19"/>
      <c r="I21" s="19"/>
      <c r="J21" s="19"/>
      <c r="K21" s="19"/>
      <c r="L21" s="19"/>
      <c r="M21" s="19"/>
      <c r="N21" s="19"/>
      <c r="O21" s="19"/>
      <c r="P21" s="51"/>
      <c r="Q21" s="51"/>
      <c r="R21" s="53"/>
      <c r="S21" s="53"/>
      <c r="T21" s="51"/>
      <c r="U21" s="51"/>
      <c r="V21" s="53"/>
      <c r="W21" s="53" t="s">
        <v>25</v>
      </c>
      <c r="X21" s="51"/>
      <c r="Y21" s="51"/>
      <c r="Z21" s="51"/>
      <c r="AA21" s="11" t="s">
        <v>26</v>
      </c>
      <c r="AB21" s="42"/>
      <c r="AC21" s="12" t="s">
        <v>27</v>
      </c>
      <c r="AD21" s="42"/>
      <c r="AE21" s="12" t="s">
        <v>28</v>
      </c>
      <c r="AF21" s="42"/>
      <c r="AG21" s="76" t="s">
        <v>29</v>
      </c>
      <c r="AH21" s="51"/>
      <c r="AI21" s="16" t="s">
        <v>20</v>
      </c>
      <c r="AJ21" s="16"/>
      <c r="AK21" s="16" t="s">
        <v>30</v>
      </c>
      <c r="AL21" s="16"/>
      <c r="AM21" s="16"/>
      <c r="AN21" s="15"/>
      <c r="AO21" s="15"/>
      <c r="AP21" s="15"/>
      <c r="AQ21" s="15"/>
    </row>
    <row r="22" spans="1:57" ht="19.5" thickBot="1">
      <c r="A22" s="19"/>
      <c r="B22" s="72"/>
      <c r="C22" s="49"/>
      <c r="D22" s="19"/>
      <c r="E22" s="19"/>
      <c r="F22" s="19"/>
      <c r="G22" s="19"/>
      <c r="H22" s="19"/>
      <c r="I22" s="19"/>
      <c r="J22" s="51"/>
      <c r="K22" s="19"/>
      <c r="L22" s="121"/>
      <c r="M22" s="19" t="s">
        <v>31</v>
      </c>
      <c r="N22" s="19"/>
      <c r="O22" s="19"/>
      <c r="P22" s="51"/>
      <c r="Q22" s="51"/>
      <c r="R22" s="53"/>
      <c r="S22" s="53"/>
      <c r="T22" s="51"/>
      <c r="U22" s="51"/>
      <c r="V22" s="53"/>
      <c r="W22" s="53"/>
      <c r="X22" s="51"/>
      <c r="Y22" s="51"/>
      <c r="Z22" s="51"/>
      <c r="AA22" s="54"/>
      <c r="AB22" s="54"/>
      <c r="AC22" s="214"/>
      <c r="AD22" s="215"/>
      <c r="AE22" s="215"/>
      <c r="AF22" s="215"/>
      <c r="AG22" s="39" t="s">
        <v>11</v>
      </c>
      <c r="AH22" s="51"/>
      <c r="AI22" s="16"/>
      <c r="AJ22" s="16"/>
      <c r="AK22" s="16"/>
      <c r="AL22" s="16"/>
      <c r="AM22" s="16"/>
      <c r="AN22" s="15"/>
      <c r="AO22" s="15"/>
      <c r="AP22" s="15"/>
      <c r="AQ22" s="15"/>
    </row>
    <row r="23" spans="1:57">
      <c r="A23" s="19"/>
      <c r="B23" s="73"/>
      <c r="C23" s="49"/>
      <c r="D23" s="19"/>
      <c r="E23" s="19"/>
      <c r="F23" s="19"/>
      <c r="G23" s="19"/>
      <c r="H23" s="19"/>
      <c r="I23" s="19"/>
      <c r="J23" s="19"/>
      <c r="K23" s="19"/>
      <c r="L23" s="19"/>
      <c r="M23" s="19"/>
      <c r="N23" s="19"/>
      <c r="O23" s="19"/>
      <c r="P23" s="51"/>
      <c r="Q23" s="51"/>
      <c r="R23" s="53"/>
      <c r="S23" s="53"/>
      <c r="T23" s="51"/>
      <c r="U23" s="51"/>
      <c r="V23" s="51"/>
      <c r="W23" s="51"/>
      <c r="X23" s="24"/>
      <c r="Y23" s="51"/>
      <c r="Z23" s="51"/>
      <c r="AA23" s="55"/>
      <c r="AB23" s="55"/>
      <c r="AC23" s="55"/>
      <c r="AD23" s="55"/>
      <c r="AE23" s="55"/>
      <c r="AF23" s="55"/>
      <c r="AG23" s="51"/>
      <c r="AH23" s="51"/>
      <c r="AI23" s="15"/>
      <c r="AJ23" s="15"/>
      <c r="AK23" s="15"/>
      <c r="AL23" s="15"/>
      <c r="AM23" s="15"/>
      <c r="AN23" s="15"/>
      <c r="AO23" s="15"/>
      <c r="AP23" s="15"/>
      <c r="AQ23" s="15"/>
    </row>
    <row r="24" spans="1:57">
      <c r="A24" s="19"/>
      <c r="B24" s="1"/>
      <c r="C24" s="49" t="s">
        <v>32</v>
      </c>
      <c r="D24" s="19" t="s">
        <v>33</v>
      </c>
      <c r="E24" s="19"/>
      <c r="F24" s="19"/>
      <c r="G24" s="19"/>
      <c r="H24" s="19"/>
      <c r="I24" s="19"/>
      <c r="J24" s="19"/>
      <c r="K24" s="19"/>
      <c r="L24" s="19"/>
      <c r="M24" s="19"/>
      <c r="N24" s="19"/>
      <c r="O24" s="19"/>
      <c r="P24" s="99"/>
      <c r="Q24" s="24"/>
      <c r="R24" s="24"/>
      <c r="S24" s="24"/>
      <c r="T24" s="24"/>
      <c r="U24" s="24"/>
      <c r="V24" s="24"/>
      <c r="W24" s="24"/>
      <c r="X24" s="24"/>
      <c r="Y24" s="24"/>
      <c r="Z24" s="24"/>
      <c r="AA24" s="24"/>
      <c r="AB24" s="24"/>
      <c r="AC24" s="24"/>
      <c r="AD24" s="24"/>
      <c r="AE24" s="24"/>
      <c r="AF24" s="24"/>
      <c r="AG24" s="24"/>
      <c r="AH24" s="19"/>
      <c r="AI24" s="15" t="s">
        <v>20</v>
      </c>
      <c r="AJ24" s="15"/>
      <c r="AK24" s="15" t="s">
        <v>34</v>
      </c>
      <c r="AL24" s="15"/>
      <c r="AM24" s="15"/>
      <c r="AN24" s="15"/>
      <c r="AO24" s="15"/>
      <c r="AP24" s="15"/>
      <c r="AQ24" s="15"/>
    </row>
    <row r="25" spans="1:57">
      <c r="A25" s="19"/>
      <c r="B25" s="71"/>
      <c r="C25" s="4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5"/>
      <c r="AJ25" s="15"/>
      <c r="AK25" s="15"/>
      <c r="AL25" s="15"/>
      <c r="AM25" s="15"/>
      <c r="AN25" s="15"/>
      <c r="AO25" s="15"/>
      <c r="AP25" s="15"/>
      <c r="AQ25" s="15"/>
    </row>
    <row r="26" spans="1:57">
      <c r="A26" s="19"/>
      <c r="B26" s="1"/>
      <c r="C26" s="49" t="s">
        <v>35</v>
      </c>
      <c r="D26" s="19" t="s">
        <v>36</v>
      </c>
      <c r="E26" s="19"/>
      <c r="F26" s="19"/>
      <c r="G26" s="19"/>
      <c r="H26" s="19"/>
      <c r="I26" s="19"/>
      <c r="J26" s="19"/>
      <c r="K26" s="19"/>
      <c r="L26" s="19"/>
      <c r="M26" s="19"/>
      <c r="N26" s="19"/>
      <c r="O26" s="19"/>
      <c r="P26" s="99"/>
      <c r="Q26" s="24"/>
      <c r="R26" s="24"/>
      <c r="S26" s="24"/>
      <c r="T26" s="24"/>
      <c r="U26" s="24"/>
      <c r="V26" s="24"/>
      <c r="W26" s="24"/>
      <c r="X26" s="24"/>
      <c r="Y26" s="24"/>
      <c r="Z26" s="24"/>
      <c r="AA26" s="24"/>
      <c r="AB26" s="24"/>
      <c r="AC26" s="24"/>
      <c r="AD26" s="24"/>
      <c r="AE26" s="24"/>
      <c r="AF26" s="24"/>
      <c r="AG26" s="24"/>
      <c r="AH26" s="19"/>
      <c r="AI26" s="15" t="s">
        <v>20</v>
      </c>
      <c r="AJ26" s="15"/>
      <c r="AK26" s="15" t="s">
        <v>37</v>
      </c>
      <c r="AL26" s="15"/>
      <c r="AM26" s="15"/>
      <c r="AN26" s="15"/>
      <c r="AO26" s="15"/>
      <c r="AP26" s="15"/>
      <c r="AQ26" s="15"/>
    </row>
    <row r="27" spans="1:57">
      <c r="A27" s="19"/>
      <c r="B27" s="71"/>
      <c r="C27" s="4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5"/>
      <c r="AJ27" s="15"/>
      <c r="AK27" s="15"/>
      <c r="AL27" s="15"/>
      <c r="AM27" s="15"/>
      <c r="AN27" s="15"/>
      <c r="AO27" s="15"/>
      <c r="AP27" s="15"/>
      <c r="AQ27" s="15"/>
      <c r="BE27" s="141"/>
    </row>
    <row r="28" spans="1:57">
      <c r="A28" s="142"/>
      <c r="B28" s="1"/>
      <c r="C28" s="49" t="s">
        <v>38</v>
      </c>
      <c r="D28" s="19" t="s">
        <v>39</v>
      </c>
      <c r="E28" s="19"/>
      <c r="F28" s="19"/>
      <c r="G28" s="19"/>
      <c r="H28" s="19"/>
      <c r="I28" s="19"/>
      <c r="J28" s="19"/>
      <c r="K28" s="19"/>
      <c r="L28" s="19"/>
      <c r="M28" s="19"/>
      <c r="N28" s="19"/>
      <c r="O28" s="19"/>
      <c r="P28" s="19"/>
      <c r="Q28" s="19"/>
      <c r="R28" s="19"/>
      <c r="S28" s="19"/>
      <c r="T28" s="19"/>
      <c r="U28" s="19"/>
      <c r="V28" s="19"/>
      <c r="W28" s="19"/>
      <c r="X28" s="19"/>
      <c r="Y28" s="19"/>
      <c r="Z28" s="56" t="s">
        <v>40</v>
      </c>
      <c r="AA28" s="211"/>
      <c r="AB28" s="212"/>
      <c r="AC28" s="212"/>
      <c r="AD28" s="212"/>
      <c r="AE28" s="212"/>
      <c r="AF28" s="212"/>
      <c r="AG28" s="39" t="s">
        <v>41</v>
      </c>
      <c r="AH28" s="51"/>
      <c r="AI28" s="15" t="s">
        <v>20</v>
      </c>
      <c r="AJ28" s="15"/>
      <c r="AK28" s="15" t="s">
        <v>42</v>
      </c>
      <c r="AL28" s="15"/>
      <c r="AM28" s="15"/>
      <c r="AN28" s="15"/>
      <c r="AO28" s="15"/>
      <c r="AP28" s="15"/>
      <c r="AQ28" s="15"/>
    </row>
    <row r="29" spans="1:57">
      <c r="A29" s="19"/>
      <c r="B29" s="71"/>
      <c r="C29" s="49"/>
      <c r="D29" s="19"/>
      <c r="E29" s="19"/>
      <c r="F29" s="19"/>
      <c r="G29" s="19"/>
      <c r="H29" s="19"/>
      <c r="I29" s="19"/>
      <c r="J29" s="19"/>
      <c r="K29" s="19"/>
      <c r="L29" s="19"/>
      <c r="M29" s="19"/>
      <c r="N29" s="19"/>
      <c r="O29" s="19"/>
      <c r="P29" s="19"/>
      <c r="Q29" s="19"/>
      <c r="R29" s="19"/>
      <c r="S29" s="19"/>
      <c r="T29" s="19"/>
      <c r="U29" s="19"/>
      <c r="V29" s="19"/>
      <c r="W29" s="19"/>
      <c r="X29" s="19"/>
      <c r="Y29" s="19"/>
      <c r="Z29" s="56"/>
      <c r="AA29" s="57"/>
      <c r="AB29" s="57"/>
      <c r="AC29" s="57"/>
      <c r="AD29" s="57"/>
      <c r="AE29" s="57"/>
      <c r="AF29" s="57"/>
      <c r="AG29" s="51"/>
      <c r="AH29" s="51"/>
      <c r="AI29" s="15"/>
      <c r="AJ29" s="15"/>
      <c r="AK29" s="15"/>
      <c r="AL29" s="15"/>
      <c r="AM29" s="15"/>
      <c r="AN29" s="15"/>
      <c r="AO29" s="15"/>
      <c r="AP29" s="15"/>
      <c r="AQ29" s="15"/>
    </row>
    <row r="30" spans="1:57">
      <c r="A30" s="19"/>
      <c r="B30" s="1"/>
      <c r="C30" s="49" t="s">
        <v>43</v>
      </c>
      <c r="D30" s="19" t="s">
        <v>44</v>
      </c>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5" t="s">
        <v>20</v>
      </c>
      <c r="AJ30" s="15"/>
      <c r="AK30" s="15" t="s">
        <v>45</v>
      </c>
      <c r="AL30" s="15"/>
      <c r="AM30" s="15"/>
      <c r="AN30" s="15"/>
      <c r="AO30" s="15"/>
      <c r="AP30" s="15"/>
      <c r="AQ30" s="15"/>
    </row>
    <row r="31" spans="1:57">
      <c r="A31" s="19"/>
      <c r="B31" s="72"/>
      <c r="C31" s="51"/>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5"/>
      <c r="AJ31" s="15"/>
      <c r="AK31" s="15"/>
      <c r="AL31" s="15"/>
      <c r="AM31" s="15"/>
      <c r="AN31" s="15"/>
      <c r="AO31" s="15"/>
      <c r="AP31" s="15"/>
      <c r="AQ31" s="15"/>
    </row>
    <row r="32" spans="1:57" s="4" customFormat="1" ht="19.5">
      <c r="A32" s="79"/>
      <c r="B32" s="74" t="s">
        <v>46</v>
      </c>
      <c r="C32" s="58"/>
      <c r="D32" s="59"/>
      <c r="E32" s="59"/>
      <c r="F32" s="59"/>
      <c r="G32" s="59"/>
      <c r="H32" s="59"/>
      <c r="I32" s="59"/>
      <c r="J32" s="59"/>
      <c r="K32" s="59"/>
      <c r="L32" s="59"/>
      <c r="M32" s="59"/>
      <c r="N32" s="59"/>
      <c r="O32" s="59"/>
      <c r="P32" s="59"/>
      <c r="Q32" s="59"/>
      <c r="R32" s="59"/>
      <c r="S32" s="59"/>
      <c r="T32" s="59"/>
      <c r="U32" s="59"/>
      <c r="V32" s="60"/>
      <c r="W32" s="60"/>
      <c r="X32" s="60"/>
      <c r="Y32" s="60"/>
      <c r="Z32" s="60"/>
      <c r="AA32" s="60"/>
      <c r="AB32" s="60"/>
      <c r="AC32" s="60"/>
      <c r="AD32" s="60"/>
      <c r="AE32" s="60"/>
      <c r="AF32" s="60"/>
      <c r="AG32" s="60"/>
      <c r="AH32" s="60"/>
      <c r="AI32" s="17"/>
      <c r="AJ32" s="17"/>
      <c r="AK32" s="17"/>
      <c r="AL32" s="17"/>
      <c r="AM32" s="17"/>
      <c r="AN32" s="17"/>
      <c r="AO32" s="17"/>
      <c r="AP32" s="17"/>
      <c r="AQ32" s="17"/>
    </row>
    <row r="33" spans="1:43" ht="19.5">
      <c r="A33" s="19"/>
      <c r="B33" s="75"/>
      <c r="C33" s="58"/>
      <c r="D33" s="59"/>
      <c r="E33" s="59"/>
      <c r="F33" s="59"/>
      <c r="G33" s="59"/>
      <c r="H33" s="59"/>
      <c r="I33" s="59"/>
      <c r="J33" s="59"/>
      <c r="K33" s="59"/>
      <c r="L33" s="59"/>
      <c r="M33" s="59"/>
      <c r="N33" s="59"/>
      <c r="O33" s="59"/>
      <c r="P33" s="59"/>
      <c r="Q33" s="59"/>
      <c r="R33" s="59"/>
      <c r="S33" s="59"/>
      <c r="T33" s="59"/>
      <c r="U33" s="59"/>
      <c r="V33" s="19"/>
      <c r="W33" s="19"/>
      <c r="X33" s="19"/>
      <c r="Y33" s="19"/>
      <c r="Z33" s="19"/>
      <c r="AA33" s="19"/>
      <c r="AB33" s="19"/>
      <c r="AC33" s="19"/>
      <c r="AD33" s="19"/>
      <c r="AE33" s="19"/>
      <c r="AF33" s="19"/>
      <c r="AG33" s="19"/>
      <c r="AH33" s="19"/>
    </row>
    <row r="34" spans="1:43">
      <c r="A34" s="19"/>
      <c r="B34" s="53"/>
      <c r="C34" s="51"/>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43" ht="19.5" thickBot="1">
      <c r="A35" s="19"/>
      <c r="B35" s="61"/>
      <c r="C35" s="61"/>
      <c r="D35" s="62"/>
      <c r="E35" s="62"/>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row>
    <row r="36" spans="1:43" ht="19.5" thickBot="1">
      <c r="A36" s="19"/>
      <c r="B36" s="178" t="s">
        <v>47</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6"/>
      <c r="AH36" s="49"/>
    </row>
    <row r="37" spans="1:43">
      <c r="A37" s="19"/>
      <c r="B37" s="19" t="s">
        <v>48</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row>
    <row r="38" spans="1:43">
      <c r="A38" s="19"/>
      <c r="B38" s="19" t="s">
        <v>49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row>
    <row r="39" spans="1:43">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row>
    <row r="40" spans="1:43">
      <c r="A40" s="19"/>
      <c r="B40" s="19" t="s">
        <v>50</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row>
    <row r="41" spans="1:43">
      <c r="A41" s="19"/>
      <c r="B41" s="19"/>
      <c r="C41" s="19" t="s">
        <v>51</v>
      </c>
      <c r="D41" s="19"/>
      <c r="E41" s="19"/>
      <c r="F41" s="19"/>
      <c r="G41" s="19"/>
      <c r="H41" s="19"/>
      <c r="I41" s="19"/>
      <c r="J41" s="154"/>
      <c r="K41" s="155"/>
      <c r="L41" s="155"/>
      <c r="M41" s="155"/>
      <c r="N41" s="155"/>
      <c r="O41" s="39" t="s">
        <v>11</v>
      </c>
      <c r="P41" s="19" t="s">
        <v>52</v>
      </c>
      <c r="Q41" s="19"/>
      <c r="R41" s="19"/>
      <c r="S41" s="19"/>
      <c r="T41" s="19"/>
      <c r="U41" s="19"/>
      <c r="V41" s="19"/>
      <c r="W41" s="19"/>
      <c r="X41" s="19"/>
      <c r="Y41" s="19"/>
      <c r="Z41" s="19"/>
      <c r="AA41" s="19"/>
      <c r="AB41" s="19"/>
      <c r="AC41" s="19"/>
      <c r="AD41" s="19"/>
      <c r="AE41" s="19"/>
      <c r="AF41" s="19"/>
      <c r="AG41" s="19"/>
      <c r="AH41" s="19"/>
    </row>
    <row r="42" spans="1:43">
      <c r="A42" s="19"/>
      <c r="B42" s="19"/>
      <c r="C42" s="19" t="s">
        <v>53</v>
      </c>
      <c r="D42" s="19"/>
      <c r="E42" s="19"/>
      <c r="F42" s="19"/>
      <c r="G42" s="19"/>
      <c r="H42" s="19"/>
      <c r="I42" s="19"/>
      <c r="J42" s="154"/>
      <c r="K42" s="155"/>
      <c r="L42" s="155"/>
      <c r="M42" s="155"/>
      <c r="N42" s="155"/>
      <c r="O42" s="39" t="s">
        <v>11</v>
      </c>
      <c r="P42" s="19" t="s">
        <v>54</v>
      </c>
      <c r="Q42" s="19"/>
      <c r="R42" s="19"/>
      <c r="S42" s="19"/>
      <c r="T42" s="19"/>
      <c r="U42" s="19"/>
      <c r="V42" s="19"/>
      <c r="W42" s="19"/>
      <c r="X42" s="19"/>
      <c r="Y42" s="19"/>
      <c r="Z42" s="19"/>
      <c r="AA42" s="19"/>
      <c r="AB42" s="19"/>
      <c r="AC42" s="19"/>
      <c r="AD42" s="19"/>
      <c r="AE42" s="19"/>
      <c r="AF42" s="19"/>
      <c r="AG42" s="19"/>
      <c r="AH42" s="19"/>
    </row>
    <row r="43" spans="1:43" ht="19.5" thickBo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row>
    <row r="44" spans="1:43" ht="19.5" thickBot="1">
      <c r="A44" s="19"/>
      <c r="B44" s="19"/>
      <c r="C44" s="19" t="s">
        <v>55</v>
      </c>
      <c r="D44" s="19"/>
      <c r="E44" s="19"/>
      <c r="F44" s="19"/>
      <c r="G44" s="19"/>
      <c r="H44" s="19"/>
      <c r="I44" s="19"/>
      <c r="J44" s="191" t="str">
        <f>IF(J42="","",J41/J42)</f>
        <v/>
      </c>
      <c r="K44" s="192"/>
      <c r="L44" s="192"/>
      <c r="M44" s="192"/>
      <c r="N44" s="192"/>
      <c r="O44" s="193"/>
      <c r="P44" s="19" t="s">
        <v>56</v>
      </c>
      <c r="Q44" s="19"/>
      <c r="R44" s="19"/>
      <c r="S44" s="19"/>
      <c r="T44" s="19"/>
      <c r="U44" s="19"/>
      <c r="V44" s="19"/>
      <c r="W44" s="19"/>
      <c r="X44" s="19"/>
      <c r="Y44" s="19"/>
      <c r="Z44" s="19"/>
      <c r="AA44" s="19"/>
      <c r="AB44" s="19"/>
      <c r="AC44" s="19"/>
      <c r="AD44" s="19"/>
      <c r="AE44" s="19"/>
      <c r="AF44" s="19"/>
      <c r="AG44" s="19"/>
      <c r="AH44" s="19"/>
    </row>
    <row r="45" spans="1:43">
      <c r="A45" s="19"/>
      <c r="B45" s="19"/>
      <c r="C45" s="19"/>
      <c r="D45" s="19"/>
      <c r="E45" s="19"/>
      <c r="F45" s="19"/>
      <c r="G45" s="19"/>
      <c r="H45" s="19"/>
      <c r="I45" s="19"/>
      <c r="J45" s="63" t="s">
        <v>57</v>
      </c>
      <c r="K45" s="19"/>
      <c r="L45" s="19"/>
      <c r="M45" s="19"/>
      <c r="N45" s="19"/>
      <c r="O45" s="19"/>
      <c r="P45" s="19"/>
      <c r="Q45" s="19"/>
      <c r="R45" s="19"/>
      <c r="S45" s="19"/>
      <c r="T45" s="19"/>
      <c r="U45" s="19"/>
      <c r="V45" s="19"/>
      <c r="W45" s="19"/>
      <c r="X45" s="19"/>
      <c r="Y45" s="19"/>
      <c r="Z45" s="19"/>
      <c r="AA45" s="19"/>
      <c r="AB45" s="19"/>
      <c r="AC45" s="19"/>
      <c r="AD45" s="19"/>
      <c r="AE45" s="19"/>
      <c r="AF45" s="19"/>
      <c r="AG45" s="19"/>
      <c r="AH45" s="19"/>
      <c r="AJ45" t="s">
        <v>58</v>
      </c>
    </row>
    <row r="46" spans="1:43" ht="29.45" customHeight="1">
      <c r="A46" s="19"/>
      <c r="B46" s="19"/>
      <c r="C46" s="19"/>
      <c r="D46" s="19"/>
      <c r="E46" s="19"/>
      <c r="F46" s="19"/>
      <c r="G46" s="19"/>
      <c r="H46" s="19"/>
      <c r="I46" s="19"/>
      <c r="J46" s="19" t="s">
        <v>59</v>
      </c>
      <c r="K46" s="19"/>
      <c r="L46" s="19"/>
      <c r="M46" s="19"/>
      <c r="N46" s="19"/>
      <c r="O46" s="19"/>
      <c r="P46" s="19"/>
      <c r="Q46" s="19"/>
      <c r="R46" s="19"/>
      <c r="S46" s="19"/>
      <c r="T46" s="19"/>
      <c r="U46" s="19"/>
      <c r="V46" s="19"/>
      <c r="W46" s="19"/>
      <c r="X46" s="19"/>
      <c r="Y46" s="19"/>
      <c r="Z46" s="19"/>
      <c r="AA46" s="19"/>
      <c r="AB46" s="19"/>
      <c r="AC46" s="19"/>
      <c r="AD46" s="19"/>
      <c r="AE46" s="19"/>
      <c r="AF46" s="19"/>
      <c r="AG46" s="19"/>
      <c r="AH46" s="19"/>
      <c r="AJ46" s="5"/>
      <c r="AK46" s="6"/>
      <c r="AL46" s="6"/>
      <c r="AM46" s="6"/>
      <c r="AN46" s="6"/>
      <c r="AO46" s="6"/>
      <c r="AP46" s="7"/>
      <c r="AQ46" t="s">
        <v>60</v>
      </c>
    </row>
    <row r="47" spans="1:43" ht="19.5" thickBo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row>
    <row r="48" spans="1:43" ht="36.6" customHeight="1" thickTop="1" thickBot="1">
      <c r="A48" s="19"/>
      <c r="B48" s="78"/>
      <c r="C48" s="64" t="s">
        <v>61</v>
      </c>
      <c r="D48" s="19" t="s">
        <v>62</v>
      </c>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t="s">
        <v>20</v>
      </c>
    </row>
    <row r="49" spans="1:36" ht="19.5" customHeight="1" thickTop="1">
      <c r="A49" s="19"/>
      <c r="B49" s="19"/>
      <c r="C49" s="19"/>
      <c r="D49" s="19" t="s">
        <v>63</v>
      </c>
      <c r="E49" s="19"/>
      <c r="F49" s="19"/>
      <c r="G49" s="19"/>
      <c r="H49" s="19"/>
      <c r="I49" s="19"/>
      <c r="J49" s="19"/>
      <c r="K49" s="19"/>
      <c r="L49" s="19"/>
      <c r="M49" s="19"/>
      <c r="N49" s="19"/>
      <c r="O49" s="19"/>
      <c r="P49" s="19"/>
      <c r="Q49" s="19"/>
      <c r="R49" s="19"/>
      <c r="S49" s="19"/>
      <c r="T49" s="19"/>
      <c r="U49" s="19"/>
      <c r="V49" s="51"/>
      <c r="W49" s="19" t="s">
        <v>64</v>
      </c>
      <c r="X49" s="23"/>
      <c r="Y49" s="23"/>
      <c r="Z49" s="23"/>
      <c r="AA49" s="23"/>
      <c r="AB49" s="23"/>
      <c r="AC49" s="23"/>
      <c r="AD49" s="23"/>
      <c r="AE49" s="23"/>
      <c r="AF49" s="23"/>
      <c r="AG49" s="23"/>
      <c r="AH49" s="55"/>
      <c r="AI49" s="15" t="s">
        <v>65</v>
      </c>
      <c r="AJ49" s="16"/>
    </row>
    <row r="50" spans="1:36" ht="19.5" customHeight="1" thickBot="1">
      <c r="A50" s="19"/>
      <c r="B50" s="19"/>
      <c r="C50" s="19"/>
      <c r="D50" s="147" t="s">
        <v>66</v>
      </c>
      <c r="E50" s="147"/>
      <c r="F50" s="147"/>
      <c r="G50" s="147"/>
      <c r="H50" s="147"/>
      <c r="I50" s="147"/>
      <c r="J50" s="148" t="s">
        <v>67</v>
      </c>
      <c r="K50" s="147"/>
      <c r="L50" s="147"/>
      <c r="M50" s="149" t="s">
        <v>68</v>
      </c>
      <c r="N50" s="150"/>
      <c r="O50" s="150"/>
      <c r="P50" s="148" t="s">
        <v>69</v>
      </c>
      <c r="Q50" s="147"/>
      <c r="R50" s="147"/>
      <c r="S50" s="148" t="s">
        <v>70</v>
      </c>
      <c r="T50" s="147"/>
      <c r="U50" s="147"/>
      <c r="V50" s="51"/>
      <c r="W50" s="24" t="s">
        <v>71</v>
      </c>
      <c r="X50" s="24"/>
      <c r="Y50" s="24"/>
      <c r="Z50" s="24"/>
      <c r="AA50" s="24"/>
      <c r="AB50" s="24"/>
      <c r="AC50" s="24"/>
      <c r="AD50" s="24"/>
      <c r="AE50" s="24"/>
      <c r="AF50" s="24"/>
      <c r="AG50" s="24"/>
      <c r="AH50" s="55"/>
    </row>
    <row r="51" spans="1:36" ht="19.5" customHeight="1" thickBot="1">
      <c r="A51" s="19"/>
      <c r="B51" s="19"/>
      <c r="C51" s="19"/>
      <c r="D51" s="147"/>
      <c r="E51" s="147"/>
      <c r="F51" s="147"/>
      <c r="G51" s="147"/>
      <c r="H51" s="147"/>
      <c r="I51" s="147"/>
      <c r="J51" s="147"/>
      <c r="K51" s="147"/>
      <c r="L51" s="147"/>
      <c r="M51" s="150"/>
      <c r="N51" s="150"/>
      <c r="O51" s="150"/>
      <c r="P51" s="147"/>
      <c r="Q51" s="147"/>
      <c r="R51" s="147"/>
      <c r="S51" s="147"/>
      <c r="T51" s="147"/>
      <c r="U51" s="147"/>
      <c r="V51" s="51"/>
      <c r="W51" s="97"/>
      <c r="X51" s="242" t="s">
        <v>72</v>
      </c>
      <c r="Y51" s="242"/>
      <c r="Z51" s="242"/>
      <c r="AA51" s="242"/>
      <c r="AB51" s="242"/>
      <c r="AC51" s="242"/>
      <c r="AD51" s="242"/>
      <c r="AE51" s="242"/>
      <c r="AF51" s="242"/>
      <c r="AG51" s="242"/>
      <c r="AH51" s="55"/>
    </row>
    <row r="52" spans="1:36" ht="19.5" customHeight="1">
      <c r="A52" s="19"/>
      <c r="B52" s="19"/>
      <c r="C52" s="19"/>
      <c r="D52" s="151"/>
      <c r="E52" s="152"/>
      <c r="F52" s="152"/>
      <c r="G52" s="152"/>
      <c r="H52" s="152"/>
      <c r="I52" s="153"/>
      <c r="J52" s="154"/>
      <c r="K52" s="155"/>
      <c r="L52" s="156"/>
      <c r="M52" s="157"/>
      <c r="N52" s="158"/>
      <c r="O52" s="159"/>
      <c r="P52" s="154"/>
      <c r="Q52" s="155"/>
      <c r="R52" s="156"/>
      <c r="S52" s="213">
        <f t="shared" ref="S52:S54" si="0">SUM(J52:R52)</f>
        <v>0</v>
      </c>
      <c r="T52" s="213"/>
      <c r="U52" s="213"/>
      <c r="V52" s="51"/>
      <c r="W52" s="25"/>
      <c r="X52" s="242"/>
      <c r="Y52" s="242"/>
      <c r="Z52" s="242"/>
      <c r="AA52" s="242"/>
      <c r="AB52" s="242"/>
      <c r="AC52" s="242"/>
      <c r="AD52" s="242"/>
      <c r="AE52" s="242"/>
      <c r="AF52" s="242"/>
      <c r="AG52" s="242"/>
      <c r="AH52" s="55"/>
    </row>
    <row r="53" spans="1:36" ht="19.5" customHeight="1">
      <c r="A53" s="19"/>
      <c r="B53" s="19"/>
      <c r="C53" s="19"/>
      <c r="D53" s="151"/>
      <c r="E53" s="152"/>
      <c r="F53" s="152"/>
      <c r="G53" s="152"/>
      <c r="H53" s="152"/>
      <c r="I53" s="153"/>
      <c r="J53" s="154"/>
      <c r="K53" s="155"/>
      <c r="L53" s="156"/>
      <c r="M53" s="157"/>
      <c r="N53" s="158"/>
      <c r="O53" s="159"/>
      <c r="P53" s="154"/>
      <c r="Q53" s="155"/>
      <c r="R53" s="156"/>
      <c r="S53" s="213">
        <f t="shared" si="0"/>
        <v>0</v>
      </c>
      <c r="T53" s="213"/>
      <c r="U53" s="213"/>
      <c r="V53" s="51"/>
      <c r="W53" s="26"/>
      <c r="X53" s="242"/>
      <c r="Y53" s="242"/>
      <c r="Z53" s="242"/>
      <c r="AA53" s="242"/>
      <c r="AB53" s="242"/>
      <c r="AC53" s="242"/>
      <c r="AD53" s="242"/>
      <c r="AE53" s="242"/>
      <c r="AF53" s="242"/>
      <c r="AG53" s="242"/>
      <c r="AH53" s="55"/>
    </row>
    <row r="54" spans="1:36" ht="19.5" customHeight="1" thickBot="1">
      <c r="A54" s="19"/>
      <c r="B54" s="19"/>
      <c r="C54" s="19"/>
      <c r="D54" s="151"/>
      <c r="E54" s="152"/>
      <c r="F54" s="152"/>
      <c r="G54" s="152"/>
      <c r="H54" s="152"/>
      <c r="I54" s="153"/>
      <c r="J54" s="154"/>
      <c r="K54" s="155"/>
      <c r="L54" s="156"/>
      <c r="M54" s="157"/>
      <c r="N54" s="158"/>
      <c r="O54" s="159"/>
      <c r="P54" s="154"/>
      <c r="Q54" s="155"/>
      <c r="R54" s="156"/>
      <c r="S54" s="203">
        <f t="shared" si="0"/>
        <v>0</v>
      </c>
      <c r="T54" s="204"/>
      <c r="U54" s="205"/>
      <c r="V54" s="51"/>
      <c r="W54" s="26"/>
      <c r="X54" s="27"/>
      <c r="Y54" s="27"/>
      <c r="Z54" s="27"/>
      <c r="AA54" s="27"/>
      <c r="AB54" s="27"/>
      <c r="AC54" s="27"/>
      <c r="AD54" s="27"/>
      <c r="AE54" s="27"/>
      <c r="AF54" s="27"/>
      <c r="AG54" s="27"/>
      <c r="AH54" s="55"/>
    </row>
    <row r="55" spans="1:36" ht="19.5" customHeight="1" thickBot="1">
      <c r="A55" s="19"/>
      <c r="B55" s="19"/>
      <c r="C55" s="19"/>
      <c r="D55" s="220" t="s">
        <v>70</v>
      </c>
      <c r="E55" s="221"/>
      <c r="F55" s="221"/>
      <c r="G55" s="221"/>
      <c r="H55" s="221"/>
      <c r="I55" s="222"/>
      <c r="J55" s="223">
        <f>SUM(J52:L54)</f>
        <v>0</v>
      </c>
      <c r="K55" s="223"/>
      <c r="L55" s="223"/>
      <c r="M55" s="224">
        <f>SUM(M52:O54)</f>
        <v>0</v>
      </c>
      <c r="N55" s="224"/>
      <c r="O55" s="224"/>
      <c r="P55" s="223">
        <f>SUM(P52:R54)</f>
        <v>0</v>
      </c>
      <c r="Q55" s="223"/>
      <c r="R55" s="225"/>
      <c r="S55" s="164">
        <f>SUM(S52:U54)</f>
        <v>0</v>
      </c>
      <c r="T55" s="165"/>
      <c r="U55" s="166"/>
      <c r="V55" s="51"/>
      <c r="W55" s="243" t="s">
        <v>73</v>
      </c>
      <c r="X55" s="243"/>
      <c r="Y55" s="243"/>
      <c r="Z55" s="243"/>
      <c r="AA55" s="243"/>
      <c r="AB55" s="243"/>
      <c r="AC55" s="243"/>
      <c r="AD55" s="243"/>
      <c r="AE55" s="243"/>
      <c r="AF55" s="243"/>
      <c r="AG55" s="243"/>
      <c r="AH55" s="55"/>
    </row>
    <row r="56" spans="1:36" ht="19.5" customHeight="1">
      <c r="A56" s="19"/>
      <c r="B56" s="19"/>
      <c r="C56" s="19"/>
      <c r="D56" s="51"/>
      <c r="E56" s="51"/>
      <c r="F56" s="51"/>
      <c r="G56" s="51"/>
      <c r="H56" s="51"/>
      <c r="I56" s="51"/>
      <c r="J56" s="167" t="s">
        <v>74</v>
      </c>
      <c r="K56" s="167"/>
      <c r="L56" s="167"/>
      <c r="M56" s="167" t="s">
        <v>75</v>
      </c>
      <c r="N56" s="167"/>
      <c r="O56" s="167"/>
      <c r="P56" s="167"/>
      <c r="Q56" s="167"/>
      <c r="R56" s="167"/>
      <c r="S56" s="168" t="s">
        <v>76</v>
      </c>
      <c r="T56" s="168"/>
      <c r="U56" s="168"/>
      <c r="V56" s="51"/>
      <c r="W56" s="244"/>
      <c r="X56" s="244"/>
      <c r="Y56" s="244"/>
      <c r="Z56" s="244"/>
      <c r="AA56" s="244"/>
      <c r="AB56" s="244"/>
      <c r="AC56" s="244"/>
      <c r="AD56" s="244"/>
      <c r="AE56" s="244"/>
      <c r="AF56" s="244"/>
      <c r="AG56" s="244"/>
      <c r="AH56" s="55"/>
    </row>
    <row r="57" spans="1:36" ht="19.5" customHeight="1">
      <c r="A57" s="19"/>
      <c r="B57" s="19"/>
      <c r="C57" s="19"/>
      <c r="D57" s="161" t="s">
        <v>77</v>
      </c>
      <c r="E57" s="161"/>
      <c r="F57" s="161"/>
      <c r="G57" s="161"/>
      <c r="H57" s="161"/>
      <c r="I57" s="161"/>
      <c r="J57" s="162"/>
      <c r="K57" s="162"/>
      <c r="L57" s="162"/>
      <c r="M57" s="162"/>
      <c r="N57" s="162"/>
      <c r="O57" s="162"/>
      <c r="P57" s="162"/>
      <c r="Q57" s="162"/>
      <c r="R57" s="162"/>
      <c r="S57" s="163"/>
      <c r="T57" s="163"/>
      <c r="U57" s="163"/>
      <c r="V57" s="51"/>
      <c r="W57" s="174" t="s">
        <v>78</v>
      </c>
      <c r="X57" s="175"/>
      <c r="Y57" s="175"/>
      <c r="Z57" s="175"/>
      <c r="AA57" s="175"/>
      <c r="AB57" s="175"/>
      <c r="AC57" s="175"/>
      <c r="AD57" s="175"/>
      <c r="AE57" s="175"/>
      <c r="AF57" s="175"/>
      <c r="AG57" s="176"/>
      <c r="AH57" s="55"/>
    </row>
    <row r="58" spans="1:36" ht="19.5" customHeight="1" thickBot="1">
      <c r="A58" s="19"/>
      <c r="B58" s="19"/>
      <c r="C58" s="19"/>
      <c r="D58" s="161" t="s">
        <v>79</v>
      </c>
      <c r="E58" s="161"/>
      <c r="F58" s="161"/>
      <c r="G58" s="161"/>
      <c r="H58" s="161"/>
      <c r="I58" s="161"/>
      <c r="J58" s="161"/>
      <c r="K58" s="161"/>
      <c r="L58" s="161"/>
      <c r="M58" s="161"/>
      <c r="N58" s="161"/>
      <c r="O58" s="161"/>
      <c r="P58" s="161"/>
      <c r="Q58" s="161"/>
      <c r="R58" s="161"/>
      <c r="S58" s="163"/>
      <c r="T58" s="163"/>
      <c r="U58" s="163"/>
      <c r="V58" s="51"/>
      <c r="W58" s="194"/>
      <c r="X58" s="195"/>
      <c r="Y58" s="195"/>
      <c r="Z58" s="195"/>
      <c r="AA58" s="195"/>
      <c r="AB58" s="195"/>
      <c r="AC58" s="195"/>
      <c r="AD58" s="195"/>
      <c r="AE58" s="195"/>
      <c r="AF58" s="195"/>
      <c r="AG58" s="196"/>
      <c r="AH58" s="55"/>
    </row>
    <row r="59" spans="1:36" ht="19.5" customHeight="1" thickBot="1">
      <c r="A59" s="19"/>
      <c r="B59" s="19"/>
      <c r="C59" s="19"/>
      <c r="D59" s="253" t="s">
        <v>80</v>
      </c>
      <c r="E59" s="253"/>
      <c r="F59" s="253"/>
      <c r="G59" s="253"/>
      <c r="H59" s="253"/>
      <c r="I59" s="253"/>
      <c r="J59" s="253"/>
      <c r="K59" s="253"/>
      <c r="L59" s="254"/>
      <c r="M59" s="200" t="str">
        <f>IFERROR(ROUNDDOWN(G13*10/110*J55/S55,0)+ROUNDDOWN(G13*8/108*M55/S55,0),"")</f>
        <v/>
      </c>
      <c r="N59" s="201"/>
      <c r="O59" s="201"/>
      <c r="P59" s="201"/>
      <c r="Q59" s="201"/>
      <c r="R59" s="202"/>
      <c r="S59" s="19"/>
      <c r="T59" s="19"/>
      <c r="U59" s="19"/>
      <c r="V59" s="51"/>
      <c r="W59" s="197"/>
      <c r="X59" s="198"/>
      <c r="Y59" s="198"/>
      <c r="Z59" s="198"/>
      <c r="AA59" s="198"/>
      <c r="AB59" s="198"/>
      <c r="AC59" s="198"/>
      <c r="AD59" s="198"/>
      <c r="AE59" s="198"/>
      <c r="AF59" s="198"/>
      <c r="AG59" s="199"/>
      <c r="AH59" s="55"/>
    </row>
    <row r="60" spans="1:36" ht="20.45" customHeight="1">
      <c r="A60" s="19"/>
      <c r="B60" s="19"/>
      <c r="C60" s="19"/>
      <c r="D60" s="19"/>
      <c r="E60" s="19"/>
      <c r="F60" s="19"/>
      <c r="G60" s="19"/>
      <c r="H60" s="19"/>
      <c r="I60" s="19"/>
      <c r="J60" s="19"/>
      <c r="K60" s="19"/>
      <c r="L60" s="19"/>
      <c r="M60" s="19"/>
      <c r="N60" s="19"/>
      <c r="O60" s="19"/>
      <c r="P60" s="19"/>
      <c r="Q60" s="19"/>
      <c r="R60" s="19"/>
      <c r="S60" s="19"/>
      <c r="T60" s="19"/>
      <c r="U60" s="19"/>
      <c r="V60" s="51"/>
      <c r="W60" s="65"/>
      <c r="X60" s="65"/>
      <c r="Y60" s="65"/>
      <c r="Z60" s="65"/>
      <c r="AA60" s="65"/>
      <c r="AB60" s="65"/>
      <c r="AC60" s="65"/>
      <c r="AD60" s="65"/>
      <c r="AE60" s="65"/>
      <c r="AF60" s="65"/>
      <c r="AG60" s="65"/>
      <c r="AH60" s="55"/>
    </row>
    <row r="61" spans="1:36" ht="14.45" customHeight="1" thickBo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row>
    <row r="62" spans="1:36" ht="38.450000000000003" customHeight="1" thickTop="1" thickBot="1">
      <c r="A62" s="19"/>
      <c r="B62" s="78"/>
      <c r="C62" s="64" t="s">
        <v>81</v>
      </c>
      <c r="D62" s="160" t="s">
        <v>82</v>
      </c>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9"/>
      <c r="AG62" s="19"/>
      <c r="AH62" s="19"/>
      <c r="AI62" t="s">
        <v>20</v>
      </c>
    </row>
    <row r="63" spans="1:36" ht="19.5" thickTop="1">
      <c r="A63" s="19"/>
      <c r="B63" s="19"/>
      <c r="C63" s="19"/>
      <c r="D63" s="19" t="s">
        <v>63</v>
      </c>
      <c r="E63" s="19"/>
      <c r="F63" s="19"/>
      <c r="G63" s="19"/>
      <c r="H63" s="19"/>
      <c r="I63" s="19"/>
      <c r="J63" s="19"/>
      <c r="K63" s="19"/>
      <c r="L63" s="19"/>
      <c r="M63" s="19"/>
      <c r="N63" s="19"/>
      <c r="O63" s="19"/>
      <c r="P63" s="19"/>
      <c r="Q63" s="19"/>
      <c r="R63" s="19"/>
      <c r="S63" s="19"/>
      <c r="T63" s="19"/>
      <c r="U63" s="19"/>
      <c r="V63" s="19"/>
      <c r="W63" s="19" t="s">
        <v>83</v>
      </c>
      <c r="X63" s="19"/>
      <c r="Y63" s="19"/>
      <c r="Z63" s="19"/>
      <c r="AA63" s="19"/>
      <c r="AB63" s="19"/>
      <c r="AC63" s="19"/>
      <c r="AD63" s="19"/>
      <c r="AE63" s="19"/>
      <c r="AF63" s="19"/>
      <c r="AG63" s="19"/>
      <c r="AH63" s="19"/>
      <c r="AI63" t="s">
        <v>65</v>
      </c>
    </row>
    <row r="64" spans="1:36" ht="19.5" thickBot="1">
      <c r="A64" s="19"/>
      <c r="B64" s="19"/>
      <c r="C64" s="19"/>
      <c r="D64" s="147" t="s">
        <v>66</v>
      </c>
      <c r="E64" s="147"/>
      <c r="F64" s="147"/>
      <c r="G64" s="147"/>
      <c r="H64" s="147"/>
      <c r="I64" s="147"/>
      <c r="J64" s="148" t="s">
        <v>67</v>
      </c>
      <c r="K64" s="147"/>
      <c r="L64" s="147"/>
      <c r="M64" s="149" t="s">
        <v>68</v>
      </c>
      <c r="N64" s="150"/>
      <c r="O64" s="150"/>
      <c r="P64" s="148" t="s">
        <v>69</v>
      </c>
      <c r="Q64" s="147"/>
      <c r="R64" s="147"/>
      <c r="S64" s="148" t="s">
        <v>70</v>
      </c>
      <c r="T64" s="147"/>
      <c r="U64" s="147"/>
      <c r="V64" s="19"/>
      <c r="W64" s="24" t="s">
        <v>84</v>
      </c>
      <c r="X64" s="24"/>
      <c r="Y64" s="24"/>
      <c r="Z64" s="23"/>
      <c r="AA64" s="23"/>
      <c r="AB64" s="23"/>
      <c r="AC64" s="23"/>
      <c r="AD64" s="23"/>
      <c r="AE64" s="23"/>
      <c r="AF64" s="23"/>
      <c r="AG64" s="23"/>
      <c r="AH64" s="19"/>
    </row>
    <row r="65" spans="1:35" ht="19.5" thickBot="1">
      <c r="A65" s="19"/>
      <c r="B65" s="19"/>
      <c r="C65" s="19"/>
      <c r="D65" s="147"/>
      <c r="E65" s="147"/>
      <c r="F65" s="147"/>
      <c r="G65" s="147"/>
      <c r="H65" s="147"/>
      <c r="I65" s="147"/>
      <c r="J65" s="147"/>
      <c r="K65" s="147"/>
      <c r="L65" s="147"/>
      <c r="M65" s="150"/>
      <c r="N65" s="150"/>
      <c r="O65" s="150"/>
      <c r="P65" s="147"/>
      <c r="Q65" s="147"/>
      <c r="R65" s="147"/>
      <c r="S65" s="147"/>
      <c r="T65" s="147"/>
      <c r="U65" s="147"/>
      <c r="V65" s="19"/>
      <c r="W65" s="97"/>
      <c r="X65" s="245" t="s">
        <v>72</v>
      </c>
      <c r="Y65" s="246"/>
      <c r="Z65" s="246"/>
      <c r="AA65" s="246"/>
      <c r="AB65" s="246"/>
      <c r="AC65" s="246"/>
      <c r="AD65" s="246"/>
      <c r="AE65" s="246"/>
      <c r="AF65" s="246"/>
      <c r="AG65" s="246"/>
      <c r="AH65" s="19"/>
    </row>
    <row r="66" spans="1:35" ht="19.5" customHeight="1">
      <c r="A66" s="19"/>
      <c r="B66" s="19"/>
      <c r="C66" s="19"/>
      <c r="D66" s="151"/>
      <c r="E66" s="152"/>
      <c r="F66" s="152"/>
      <c r="G66" s="152"/>
      <c r="H66" s="152"/>
      <c r="I66" s="153"/>
      <c r="J66" s="154"/>
      <c r="K66" s="155"/>
      <c r="L66" s="156"/>
      <c r="M66" s="157"/>
      <c r="N66" s="158"/>
      <c r="O66" s="159"/>
      <c r="P66" s="154"/>
      <c r="Q66" s="155"/>
      <c r="R66" s="156"/>
      <c r="S66" s="213">
        <f t="shared" ref="S66:S68" si="1">SUM(J66:R66)</f>
        <v>0</v>
      </c>
      <c r="T66" s="213"/>
      <c r="U66" s="213"/>
      <c r="V66" s="19"/>
      <c r="W66" s="28"/>
      <c r="X66" s="246"/>
      <c r="Y66" s="246"/>
      <c r="Z66" s="246"/>
      <c r="AA66" s="246"/>
      <c r="AB66" s="246"/>
      <c r="AC66" s="246"/>
      <c r="AD66" s="246"/>
      <c r="AE66" s="246"/>
      <c r="AF66" s="246"/>
      <c r="AG66" s="246"/>
      <c r="AH66" s="19"/>
    </row>
    <row r="67" spans="1:35">
      <c r="A67" s="19"/>
      <c r="B67" s="19"/>
      <c r="C67" s="19"/>
      <c r="D67" s="151"/>
      <c r="E67" s="152"/>
      <c r="F67" s="152"/>
      <c r="G67" s="152"/>
      <c r="H67" s="152"/>
      <c r="I67" s="153"/>
      <c r="J67" s="154"/>
      <c r="K67" s="155"/>
      <c r="L67" s="156"/>
      <c r="M67" s="157"/>
      <c r="N67" s="158"/>
      <c r="O67" s="159"/>
      <c r="P67" s="154"/>
      <c r="Q67" s="155"/>
      <c r="R67" s="156"/>
      <c r="S67" s="213">
        <f t="shared" si="1"/>
        <v>0</v>
      </c>
      <c r="T67" s="213"/>
      <c r="U67" s="213"/>
      <c r="V67" s="19"/>
      <c r="W67" s="26"/>
      <c r="X67" s="246"/>
      <c r="Y67" s="246"/>
      <c r="Z67" s="246"/>
      <c r="AA67" s="246"/>
      <c r="AB67" s="246"/>
      <c r="AC67" s="246"/>
      <c r="AD67" s="246"/>
      <c r="AE67" s="246"/>
      <c r="AF67" s="246"/>
      <c r="AG67" s="246"/>
      <c r="AH67" s="19"/>
    </row>
    <row r="68" spans="1:35" ht="19.5" thickBot="1">
      <c r="A68" s="19"/>
      <c r="B68" s="19"/>
      <c r="C68" s="19"/>
      <c r="D68" s="216"/>
      <c r="E68" s="216"/>
      <c r="F68" s="216"/>
      <c r="G68" s="216"/>
      <c r="H68" s="216"/>
      <c r="I68" s="216"/>
      <c r="J68" s="217"/>
      <c r="K68" s="217"/>
      <c r="L68" s="217"/>
      <c r="M68" s="218"/>
      <c r="N68" s="218"/>
      <c r="O68" s="218"/>
      <c r="P68" s="217"/>
      <c r="Q68" s="217"/>
      <c r="R68" s="217"/>
      <c r="S68" s="219">
        <f t="shared" si="1"/>
        <v>0</v>
      </c>
      <c r="T68" s="219"/>
      <c r="U68" s="219"/>
      <c r="V68" s="19"/>
      <c r="W68" s="26"/>
      <c r="X68" s="29"/>
      <c r="Y68" s="29"/>
      <c r="Z68" s="29"/>
      <c r="AA68" s="29"/>
      <c r="AB68" s="29"/>
      <c r="AC68" s="29"/>
      <c r="AD68" s="29"/>
      <c r="AE68" s="29"/>
      <c r="AF68" s="29"/>
      <c r="AG68" s="29"/>
      <c r="AH68" s="19"/>
    </row>
    <row r="69" spans="1:35" ht="19.5" thickBot="1">
      <c r="A69" s="19"/>
      <c r="B69" s="19"/>
      <c r="C69" s="19"/>
      <c r="D69" s="220" t="s">
        <v>70</v>
      </c>
      <c r="E69" s="221"/>
      <c r="F69" s="221"/>
      <c r="G69" s="221"/>
      <c r="H69" s="221"/>
      <c r="I69" s="222"/>
      <c r="J69" s="223">
        <f>SUM(J66:L68)</f>
        <v>0</v>
      </c>
      <c r="K69" s="223"/>
      <c r="L69" s="223"/>
      <c r="M69" s="224">
        <f t="shared" ref="M69" si="2">SUM(M66:O68)</f>
        <v>0</v>
      </c>
      <c r="N69" s="224"/>
      <c r="O69" s="224"/>
      <c r="P69" s="223">
        <f t="shared" ref="P69" si="3">SUM(P66:R68)</f>
        <v>0</v>
      </c>
      <c r="Q69" s="223"/>
      <c r="R69" s="225"/>
      <c r="S69" s="164">
        <f t="shared" ref="S69" si="4">SUM(S66:U68)</f>
        <v>0</v>
      </c>
      <c r="T69" s="165"/>
      <c r="U69" s="166"/>
      <c r="V69" s="19"/>
      <c r="W69" s="160" t="s">
        <v>85</v>
      </c>
      <c r="X69" s="160"/>
      <c r="Y69" s="160"/>
      <c r="Z69" s="160"/>
      <c r="AA69" s="160"/>
      <c r="AB69" s="160"/>
      <c r="AC69" s="160"/>
      <c r="AD69" s="160"/>
      <c r="AE69" s="160"/>
      <c r="AF69" s="160"/>
      <c r="AG69" s="160"/>
      <c r="AH69" s="19"/>
    </row>
    <row r="70" spans="1:35">
      <c r="A70" s="19"/>
      <c r="B70" s="19"/>
      <c r="C70" s="19"/>
      <c r="D70" s="19"/>
      <c r="E70" s="19"/>
      <c r="F70" s="19"/>
      <c r="G70" s="19"/>
      <c r="H70" s="19"/>
      <c r="I70" s="19"/>
      <c r="J70" s="167" t="s">
        <v>86</v>
      </c>
      <c r="K70" s="167"/>
      <c r="L70" s="167"/>
      <c r="M70" s="167" t="s">
        <v>87</v>
      </c>
      <c r="N70" s="167"/>
      <c r="O70" s="167"/>
      <c r="P70" s="167"/>
      <c r="Q70" s="167"/>
      <c r="R70" s="167"/>
      <c r="S70" s="168" t="s">
        <v>88</v>
      </c>
      <c r="T70" s="168"/>
      <c r="U70" s="168"/>
      <c r="V70" s="19"/>
      <c r="W70" s="247"/>
      <c r="X70" s="247"/>
      <c r="Y70" s="247"/>
      <c r="Z70" s="247"/>
      <c r="AA70" s="247"/>
      <c r="AB70" s="247"/>
      <c r="AC70" s="247"/>
      <c r="AD70" s="247"/>
      <c r="AE70" s="247"/>
      <c r="AF70" s="247"/>
      <c r="AG70" s="247"/>
      <c r="AH70" s="19"/>
    </row>
    <row r="71" spans="1:35">
      <c r="A71" s="19"/>
      <c r="B71" s="19"/>
      <c r="C71" s="19"/>
      <c r="D71" s="161" t="s">
        <v>77</v>
      </c>
      <c r="E71" s="161"/>
      <c r="F71" s="161"/>
      <c r="G71" s="161"/>
      <c r="H71" s="161"/>
      <c r="I71" s="161"/>
      <c r="J71" s="162"/>
      <c r="K71" s="162"/>
      <c r="L71" s="162"/>
      <c r="M71" s="162"/>
      <c r="N71" s="162"/>
      <c r="O71" s="162"/>
      <c r="P71" s="162"/>
      <c r="Q71" s="162"/>
      <c r="R71" s="162"/>
      <c r="S71" s="163"/>
      <c r="T71" s="163"/>
      <c r="U71" s="163"/>
      <c r="V71" s="19"/>
      <c r="W71" s="171" t="s">
        <v>78</v>
      </c>
      <c r="X71" s="172"/>
      <c r="Y71" s="172"/>
      <c r="Z71" s="172"/>
      <c r="AA71" s="172"/>
      <c r="AB71" s="172"/>
      <c r="AC71" s="172"/>
      <c r="AD71" s="172"/>
      <c r="AE71" s="172"/>
      <c r="AF71" s="172"/>
      <c r="AG71" s="173"/>
      <c r="AH71" s="19"/>
    </row>
    <row r="72" spans="1:35" ht="19.5" thickBot="1">
      <c r="A72" s="19"/>
      <c r="B72" s="19"/>
      <c r="C72" s="19"/>
      <c r="D72" s="161" t="s">
        <v>89</v>
      </c>
      <c r="E72" s="161"/>
      <c r="F72" s="161"/>
      <c r="G72" s="161"/>
      <c r="H72" s="161"/>
      <c r="I72" s="161"/>
      <c r="J72" s="161"/>
      <c r="K72" s="161"/>
      <c r="L72" s="161"/>
      <c r="M72" s="161"/>
      <c r="N72" s="161"/>
      <c r="O72" s="161"/>
      <c r="P72" s="161"/>
      <c r="Q72" s="161"/>
      <c r="R72" s="161"/>
      <c r="S72" s="161"/>
      <c r="T72" s="161"/>
      <c r="U72" s="161"/>
      <c r="V72" s="19"/>
      <c r="W72" s="194"/>
      <c r="X72" s="195"/>
      <c r="Y72" s="195"/>
      <c r="Z72" s="195"/>
      <c r="AA72" s="195"/>
      <c r="AB72" s="195"/>
      <c r="AC72" s="195"/>
      <c r="AD72" s="195"/>
      <c r="AE72" s="195"/>
      <c r="AF72" s="195"/>
      <c r="AG72" s="196"/>
      <c r="AH72" s="19"/>
    </row>
    <row r="73" spans="1:35" ht="19.5" customHeight="1" thickBot="1">
      <c r="A73" s="19"/>
      <c r="B73" s="19"/>
      <c r="C73" s="19"/>
      <c r="D73" s="253" t="s">
        <v>90</v>
      </c>
      <c r="E73" s="253"/>
      <c r="F73" s="253"/>
      <c r="G73" s="253"/>
      <c r="H73" s="253"/>
      <c r="I73" s="253"/>
      <c r="J73" s="253"/>
      <c r="K73" s="253"/>
      <c r="L73" s="253"/>
      <c r="M73" s="254"/>
      <c r="N73" s="229" t="str">
        <f>IFERROR(ROUNDDOWN(G13*10/110*J44*J69/S69,0)+ROUNDDOWN(G13*8/108*J44*M69/S69,0),"")</f>
        <v/>
      </c>
      <c r="O73" s="230"/>
      <c r="P73" s="230"/>
      <c r="Q73" s="230"/>
      <c r="R73" s="230"/>
      <c r="S73" s="231"/>
      <c r="T73" s="19"/>
      <c r="U73" s="19"/>
      <c r="V73" s="19"/>
      <c r="W73" s="197"/>
      <c r="X73" s="198"/>
      <c r="Y73" s="198"/>
      <c r="Z73" s="198"/>
      <c r="AA73" s="198"/>
      <c r="AB73" s="198"/>
      <c r="AC73" s="198"/>
      <c r="AD73" s="198"/>
      <c r="AE73" s="198"/>
      <c r="AF73" s="198"/>
      <c r="AG73" s="199"/>
      <c r="AH73" s="19"/>
    </row>
    <row r="74" spans="1: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row>
    <row r="75" spans="1:35" ht="9.9499999999999993" customHeight="1" thickBo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row>
    <row r="76" spans="1:35" ht="36.6" customHeight="1" thickTop="1" thickBot="1">
      <c r="A76" s="19"/>
      <c r="B76" s="78"/>
      <c r="C76" s="66" t="s">
        <v>91</v>
      </c>
      <c r="D76" s="160" t="s">
        <v>92</v>
      </c>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9"/>
      <c r="AG76" s="19"/>
      <c r="AH76" s="19"/>
      <c r="AI76" t="s">
        <v>20</v>
      </c>
    </row>
    <row r="77" spans="1:35" ht="19.5" thickTop="1">
      <c r="A77" s="19"/>
      <c r="B77" s="19"/>
      <c r="C77" s="19"/>
      <c r="D77" s="19" t="s">
        <v>63</v>
      </c>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t="s">
        <v>65</v>
      </c>
    </row>
    <row r="78" spans="1:35">
      <c r="A78" s="19"/>
      <c r="B78" s="19"/>
      <c r="C78" s="19"/>
      <c r="D78" s="232" t="s">
        <v>66</v>
      </c>
      <c r="E78" s="233"/>
      <c r="F78" s="233"/>
      <c r="G78" s="233"/>
      <c r="H78" s="233"/>
      <c r="I78" s="234"/>
      <c r="J78" s="147" t="s">
        <v>93</v>
      </c>
      <c r="K78" s="147"/>
      <c r="L78" s="147"/>
      <c r="M78" s="147"/>
      <c r="N78" s="147"/>
      <c r="O78" s="147"/>
      <c r="P78" s="147"/>
      <c r="Q78" s="147"/>
      <c r="R78" s="147"/>
      <c r="S78" s="226" t="s">
        <v>94</v>
      </c>
      <c r="T78" s="227"/>
      <c r="U78" s="227"/>
      <c r="V78" s="227"/>
      <c r="W78" s="227"/>
      <c r="X78" s="227"/>
      <c r="Y78" s="227"/>
      <c r="Z78" s="227"/>
      <c r="AA78" s="228"/>
      <c r="AB78" s="148" t="s">
        <v>69</v>
      </c>
      <c r="AC78" s="147"/>
      <c r="AD78" s="147"/>
      <c r="AE78" s="147" t="s">
        <v>70</v>
      </c>
      <c r="AF78" s="147"/>
      <c r="AG78" s="147"/>
      <c r="AH78" s="51"/>
    </row>
    <row r="79" spans="1:35">
      <c r="A79" s="19"/>
      <c r="B79" s="19"/>
      <c r="C79" s="19"/>
      <c r="D79" s="235"/>
      <c r="E79" s="236"/>
      <c r="F79" s="236"/>
      <c r="G79" s="236"/>
      <c r="H79" s="236"/>
      <c r="I79" s="237"/>
      <c r="J79" s="148" t="s">
        <v>95</v>
      </c>
      <c r="K79" s="147"/>
      <c r="L79" s="147"/>
      <c r="M79" s="148" t="s">
        <v>96</v>
      </c>
      <c r="N79" s="147"/>
      <c r="O79" s="147"/>
      <c r="P79" s="148" t="s">
        <v>97</v>
      </c>
      <c r="Q79" s="147"/>
      <c r="R79" s="147"/>
      <c r="S79" s="149" t="s">
        <v>95</v>
      </c>
      <c r="T79" s="150"/>
      <c r="U79" s="150"/>
      <c r="V79" s="149" t="s">
        <v>96</v>
      </c>
      <c r="W79" s="150"/>
      <c r="X79" s="150"/>
      <c r="Y79" s="149" t="s">
        <v>97</v>
      </c>
      <c r="Z79" s="150"/>
      <c r="AA79" s="150"/>
      <c r="AB79" s="147"/>
      <c r="AC79" s="147"/>
      <c r="AD79" s="147"/>
      <c r="AE79" s="147"/>
      <c r="AF79" s="147"/>
      <c r="AG79" s="147"/>
      <c r="AH79" s="51"/>
    </row>
    <row r="80" spans="1:35">
      <c r="A80" s="19"/>
      <c r="B80" s="19"/>
      <c r="C80" s="19"/>
      <c r="D80" s="220"/>
      <c r="E80" s="221"/>
      <c r="F80" s="221"/>
      <c r="G80" s="221"/>
      <c r="H80" s="221"/>
      <c r="I80" s="222"/>
      <c r="J80" s="147"/>
      <c r="K80" s="147"/>
      <c r="L80" s="147"/>
      <c r="M80" s="147"/>
      <c r="N80" s="147"/>
      <c r="O80" s="147"/>
      <c r="P80" s="147"/>
      <c r="Q80" s="147"/>
      <c r="R80" s="147"/>
      <c r="S80" s="150"/>
      <c r="T80" s="150"/>
      <c r="U80" s="150"/>
      <c r="V80" s="150"/>
      <c r="W80" s="150"/>
      <c r="X80" s="150"/>
      <c r="Y80" s="150"/>
      <c r="Z80" s="150"/>
      <c r="AA80" s="150"/>
      <c r="AB80" s="147"/>
      <c r="AC80" s="147"/>
      <c r="AD80" s="147"/>
      <c r="AE80" s="147"/>
      <c r="AF80" s="147"/>
      <c r="AG80" s="147"/>
      <c r="AH80" s="51"/>
    </row>
    <row r="81" spans="1:36">
      <c r="A81" s="19"/>
      <c r="B81" s="19"/>
      <c r="C81" s="19"/>
      <c r="D81" s="151"/>
      <c r="E81" s="152"/>
      <c r="F81" s="152"/>
      <c r="G81" s="152"/>
      <c r="H81" s="152"/>
      <c r="I81" s="153"/>
      <c r="J81" s="154"/>
      <c r="K81" s="155"/>
      <c r="L81" s="156"/>
      <c r="M81" s="217"/>
      <c r="N81" s="217"/>
      <c r="O81" s="217"/>
      <c r="P81" s="217"/>
      <c r="Q81" s="217"/>
      <c r="R81" s="217"/>
      <c r="S81" s="218"/>
      <c r="T81" s="218"/>
      <c r="U81" s="218"/>
      <c r="V81" s="218"/>
      <c r="W81" s="218"/>
      <c r="X81" s="218"/>
      <c r="Y81" s="218"/>
      <c r="Z81" s="218"/>
      <c r="AA81" s="218"/>
      <c r="AB81" s="217"/>
      <c r="AC81" s="217"/>
      <c r="AD81" s="217"/>
      <c r="AE81" s="238">
        <f>SUM(J81:AD81)</f>
        <v>0</v>
      </c>
      <c r="AF81" s="239"/>
      <c r="AG81" s="240"/>
      <c r="AH81" s="55"/>
    </row>
    <row r="82" spans="1:36">
      <c r="A82" s="19"/>
      <c r="B82" s="19"/>
      <c r="C82" s="19"/>
      <c r="D82" s="151"/>
      <c r="E82" s="152"/>
      <c r="F82" s="152"/>
      <c r="G82" s="152"/>
      <c r="H82" s="152"/>
      <c r="I82" s="153"/>
      <c r="J82" s="217"/>
      <c r="K82" s="217"/>
      <c r="L82" s="217"/>
      <c r="M82" s="217"/>
      <c r="N82" s="217"/>
      <c r="O82" s="217"/>
      <c r="P82" s="217"/>
      <c r="Q82" s="217"/>
      <c r="R82" s="217"/>
      <c r="S82" s="218"/>
      <c r="T82" s="218"/>
      <c r="U82" s="218"/>
      <c r="V82" s="218"/>
      <c r="W82" s="218"/>
      <c r="X82" s="218"/>
      <c r="Y82" s="218"/>
      <c r="Z82" s="218"/>
      <c r="AA82" s="218"/>
      <c r="AB82" s="217"/>
      <c r="AC82" s="217"/>
      <c r="AD82" s="217"/>
      <c r="AE82" s="238">
        <f t="shared" ref="AE82:AE83" si="5">SUM(J82:AD82)</f>
        <v>0</v>
      </c>
      <c r="AF82" s="239"/>
      <c r="AG82" s="240"/>
      <c r="AH82" s="55"/>
    </row>
    <row r="83" spans="1:36">
      <c r="A83" s="19"/>
      <c r="B83" s="19"/>
      <c r="C83" s="19"/>
      <c r="D83" s="151"/>
      <c r="E83" s="152"/>
      <c r="F83" s="152"/>
      <c r="G83" s="152"/>
      <c r="H83" s="152"/>
      <c r="I83" s="153"/>
      <c r="J83" s="217"/>
      <c r="K83" s="217"/>
      <c r="L83" s="217"/>
      <c r="M83" s="217"/>
      <c r="N83" s="217"/>
      <c r="O83" s="217"/>
      <c r="P83" s="217"/>
      <c r="Q83" s="217"/>
      <c r="R83" s="217"/>
      <c r="S83" s="218"/>
      <c r="T83" s="218"/>
      <c r="U83" s="218"/>
      <c r="V83" s="218"/>
      <c r="W83" s="218"/>
      <c r="X83" s="218"/>
      <c r="Y83" s="218"/>
      <c r="Z83" s="218"/>
      <c r="AA83" s="218"/>
      <c r="AB83" s="217"/>
      <c r="AC83" s="217"/>
      <c r="AD83" s="217"/>
      <c r="AE83" s="238">
        <f t="shared" si="5"/>
        <v>0</v>
      </c>
      <c r="AF83" s="239"/>
      <c r="AG83" s="240"/>
      <c r="AH83" s="55"/>
    </row>
    <row r="84" spans="1:36">
      <c r="A84" s="19"/>
      <c r="B84" s="19"/>
      <c r="C84" s="19"/>
      <c r="D84" s="257" t="s">
        <v>70</v>
      </c>
      <c r="E84" s="258"/>
      <c r="F84" s="258"/>
      <c r="G84" s="258"/>
      <c r="H84" s="258"/>
      <c r="I84" s="259"/>
      <c r="J84" s="238">
        <f>SUM(J81:L83)</f>
        <v>0</v>
      </c>
      <c r="K84" s="239"/>
      <c r="L84" s="240"/>
      <c r="M84" s="238">
        <f>SUM(M81:O83)</f>
        <v>0</v>
      </c>
      <c r="N84" s="239"/>
      <c r="O84" s="240"/>
      <c r="P84" s="238">
        <f>SUM(P81:R83)</f>
        <v>0</v>
      </c>
      <c r="Q84" s="239"/>
      <c r="R84" s="240"/>
      <c r="S84" s="248">
        <f>SUM(S81:U83)</f>
        <v>0</v>
      </c>
      <c r="T84" s="249"/>
      <c r="U84" s="250"/>
      <c r="V84" s="248">
        <f>SUM(V81:X83)</f>
        <v>0</v>
      </c>
      <c r="W84" s="249"/>
      <c r="X84" s="250"/>
      <c r="Y84" s="248">
        <f>SUM(Y81:AA83)</f>
        <v>0</v>
      </c>
      <c r="Z84" s="249"/>
      <c r="AA84" s="250"/>
      <c r="AB84" s="238">
        <f>SUM(AB81:AD83)</f>
        <v>0</v>
      </c>
      <c r="AC84" s="239"/>
      <c r="AD84" s="240"/>
      <c r="AE84" s="238">
        <f>SUM(AE81:AG83)</f>
        <v>0</v>
      </c>
      <c r="AF84" s="239"/>
      <c r="AG84" s="240"/>
      <c r="AH84" s="55"/>
    </row>
    <row r="85" spans="1:36">
      <c r="A85" s="19"/>
      <c r="B85" s="19"/>
      <c r="C85" s="19"/>
      <c r="D85" s="19"/>
      <c r="E85" s="19"/>
      <c r="F85" s="19"/>
      <c r="G85" s="19"/>
      <c r="H85" s="19"/>
      <c r="I85" s="19"/>
      <c r="J85" s="167" t="s">
        <v>98</v>
      </c>
      <c r="K85" s="167"/>
      <c r="L85" s="167"/>
      <c r="M85" s="167" t="s">
        <v>99</v>
      </c>
      <c r="N85" s="167"/>
      <c r="O85" s="167"/>
      <c r="P85" s="19"/>
      <c r="Q85" s="19"/>
      <c r="R85" s="19"/>
      <c r="S85" s="167" t="s">
        <v>100</v>
      </c>
      <c r="T85" s="167"/>
      <c r="U85" s="167"/>
      <c r="V85" s="167" t="s">
        <v>101</v>
      </c>
      <c r="W85" s="167"/>
      <c r="X85" s="167"/>
      <c r="Y85" s="19"/>
      <c r="Z85" s="19"/>
      <c r="AA85" s="19"/>
      <c r="AB85" s="19"/>
      <c r="AC85" s="19"/>
      <c r="AD85" s="19"/>
      <c r="AE85" s="167" t="s">
        <v>102</v>
      </c>
      <c r="AF85" s="167"/>
      <c r="AG85" s="167"/>
      <c r="AH85" s="51"/>
    </row>
    <row r="86" spans="1:36" ht="18.75" customHeight="1">
      <c r="A86" s="19"/>
      <c r="B86" s="19"/>
      <c r="C86" s="19"/>
      <c r="D86" s="19" t="s">
        <v>103</v>
      </c>
      <c r="E86" s="19"/>
      <c r="F86" s="19"/>
      <c r="G86" s="19"/>
      <c r="H86" s="19"/>
      <c r="I86" s="19"/>
      <c r="J86" s="51"/>
      <c r="K86" s="51"/>
      <c r="L86" s="51"/>
      <c r="M86" s="51"/>
      <c r="N86" s="51"/>
      <c r="O86" s="51"/>
      <c r="P86" s="19"/>
      <c r="Q86" s="19"/>
      <c r="R86" s="19"/>
      <c r="S86" s="51"/>
      <c r="T86" s="51"/>
      <c r="U86" s="51"/>
      <c r="V86" s="51"/>
      <c r="W86" s="51"/>
      <c r="X86" s="51"/>
      <c r="Y86" s="19"/>
      <c r="Z86" s="19"/>
      <c r="AA86" s="19"/>
      <c r="AB86" s="19"/>
      <c r="AC86" s="19"/>
      <c r="AD86" s="19"/>
      <c r="AE86" s="51"/>
      <c r="AF86" s="51"/>
      <c r="AG86" s="51"/>
      <c r="AH86" s="51"/>
    </row>
    <row r="87" spans="1:36" ht="19.5" thickBot="1">
      <c r="A87" s="19"/>
      <c r="B87" s="19"/>
      <c r="C87" s="19"/>
      <c r="D87" s="63" t="s">
        <v>104</v>
      </c>
      <c r="E87" s="19"/>
      <c r="F87" s="19"/>
      <c r="G87" s="19"/>
      <c r="H87" s="19"/>
      <c r="I87" s="19"/>
      <c r="K87" s="19"/>
      <c r="L87" s="19"/>
      <c r="M87" s="19"/>
      <c r="N87" s="19"/>
      <c r="O87" s="19"/>
      <c r="P87" s="19"/>
      <c r="Q87" s="19"/>
      <c r="R87" s="19"/>
      <c r="S87" s="19"/>
      <c r="T87" s="19"/>
      <c r="U87" s="19"/>
      <c r="V87" s="19"/>
      <c r="W87" s="19"/>
      <c r="X87" s="19"/>
      <c r="Y87" s="19"/>
      <c r="Z87" s="19"/>
      <c r="AA87" s="19"/>
      <c r="AB87" s="19"/>
      <c r="AC87" s="19"/>
      <c r="AD87" s="19"/>
      <c r="AE87" s="19"/>
      <c r="AF87" s="19"/>
      <c r="AG87" s="19"/>
      <c r="AH87" s="19"/>
    </row>
    <row r="88" spans="1:36" ht="19.5" customHeight="1" thickBot="1">
      <c r="A88" s="19"/>
      <c r="B88" s="19"/>
      <c r="C88" s="19"/>
      <c r="D88" s="63" t="s">
        <v>105</v>
      </c>
      <c r="E88" s="19"/>
      <c r="F88" s="19"/>
      <c r="G88" s="19"/>
      <c r="H88" s="19"/>
      <c r="I88" s="19"/>
      <c r="K88" s="19"/>
      <c r="L88" s="19"/>
      <c r="M88" s="19"/>
      <c r="N88" s="19"/>
      <c r="O88" s="19"/>
      <c r="P88" s="19"/>
      <c r="Q88" s="19"/>
      <c r="R88" s="19"/>
      <c r="S88" s="19"/>
      <c r="T88" s="19"/>
      <c r="U88" s="19"/>
      <c r="V88" s="19"/>
      <c r="W88" s="229" t="str">
        <f>IFERROR((ROUNDDOWN(G13*10/110*J84/AE84,0)+ROUNDDOWN(G13*10/110*J44*M84/AE84,0))+(ROUNDDOWN(G13*8/108*S84/AE84,0)+ROUNDDOWN(G13*8/108*J44*V84/AE84,0)),"")</f>
        <v/>
      </c>
      <c r="X88" s="230"/>
      <c r="Y88" s="230"/>
      <c r="Z88" s="230"/>
      <c r="AA88" s="230"/>
      <c r="AB88" s="231"/>
      <c r="AC88" s="19"/>
      <c r="AD88" s="19"/>
      <c r="AE88" s="19"/>
      <c r="AF88" s="19"/>
      <c r="AG88" s="19"/>
      <c r="AH88" s="19"/>
    </row>
    <row r="89" spans="1:36">
      <c r="A89" s="19"/>
      <c r="B89" s="19"/>
      <c r="C89" s="19"/>
      <c r="D89" s="19"/>
      <c r="E89" s="19"/>
      <c r="F89" s="19"/>
      <c r="G89" s="19"/>
      <c r="H89" s="19"/>
      <c r="I89" s="19"/>
      <c r="J89" s="19"/>
      <c r="K89" s="19"/>
      <c r="L89" s="19"/>
      <c r="M89" s="19"/>
      <c r="N89" s="19"/>
      <c r="O89" s="19"/>
      <c r="P89" s="19"/>
      <c r="Q89" s="67"/>
      <c r="R89" s="67"/>
      <c r="S89" s="67"/>
      <c r="T89" s="67"/>
      <c r="U89" s="67"/>
      <c r="V89" s="67"/>
      <c r="W89" s="67"/>
      <c r="X89" s="67"/>
      <c r="Y89" s="67"/>
      <c r="Z89" s="67"/>
      <c r="AA89" s="67"/>
      <c r="AB89" s="19"/>
      <c r="AC89" s="19"/>
      <c r="AD89" s="19"/>
      <c r="AE89" s="19"/>
      <c r="AF89" s="19"/>
      <c r="AG89" s="19"/>
      <c r="AH89" s="55"/>
      <c r="AI89" s="8" t="str">
        <f>IF(OR(B18="○",B21="○",B24="○",B26="○",B28="○",B30="○"),0,IF(B48="○",M59,IF(B62="○",N73,IF(B76="○",W88,"（計算シートより自動転記）"))))</f>
        <v>（計算シートより自動転記）</v>
      </c>
      <c r="AJ89" s="9">
        <f>IF(AI89="（計算シートより自動転記）",0,1)</f>
        <v>0</v>
      </c>
    </row>
    <row r="90" spans="1:36" ht="18.75" customHeight="1">
      <c r="A90" s="19"/>
      <c r="B90" s="19"/>
      <c r="C90" s="19"/>
      <c r="D90" s="19" t="s">
        <v>106</v>
      </c>
      <c r="E90" s="19"/>
      <c r="F90" s="19"/>
      <c r="G90" s="19"/>
      <c r="H90" s="19"/>
      <c r="I90" s="19"/>
      <c r="J90" s="19"/>
      <c r="K90" s="19"/>
      <c r="L90" s="19"/>
      <c r="M90" s="19"/>
      <c r="N90" s="19"/>
      <c r="O90" s="68"/>
      <c r="P90" s="68"/>
      <c r="Q90" s="160" t="s">
        <v>107</v>
      </c>
      <c r="R90" s="160"/>
      <c r="S90" s="160"/>
      <c r="T90" s="160"/>
      <c r="U90" s="160"/>
      <c r="V90" s="160"/>
      <c r="W90" s="160"/>
      <c r="X90" s="160"/>
      <c r="Y90" s="160"/>
      <c r="Z90" s="160"/>
      <c r="AA90" s="160"/>
      <c r="AB90" s="68"/>
      <c r="AC90" s="68"/>
      <c r="AD90" s="68"/>
      <c r="AE90" s="68"/>
      <c r="AF90" s="68"/>
      <c r="AG90" s="68"/>
      <c r="AH90" s="19"/>
    </row>
    <row r="91" spans="1:36" ht="19.5" thickBot="1">
      <c r="A91" s="19"/>
      <c r="B91" s="19"/>
      <c r="C91" s="19"/>
      <c r="D91" s="24" t="s">
        <v>84</v>
      </c>
      <c r="E91" s="24"/>
      <c r="F91" s="24"/>
      <c r="G91" s="24"/>
      <c r="H91" s="24"/>
      <c r="I91" s="24"/>
      <c r="J91" s="24"/>
      <c r="K91" s="24"/>
      <c r="L91" s="24"/>
      <c r="M91" s="24"/>
      <c r="N91" s="24"/>
      <c r="O91" s="69"/>
      <c r="P91" s="69"/>
      <c r="Q91" s="247"/>
      <c r="R91" s="247"/>
      <c r="S91" s="247"/>
      <c r="T91" s="247"/>
      <c r="U91" s="247"/>
      <c r="V91" s="247"/>
      <c r="W91" s="247"/>
      <c r="X91" s="247"/>
      <c r="Y91" s="247"/>
      <c r="Z91" s="247"/>
      <c r="AA91" s="247"/>
      <c r="AB91" s="24"/>
      <c r="AC91" s="24"/>
      <c r="AD91" s="24"/>
      <c r="AE91" s="24"/>
      <c r="AF91" s="24"/>
      <c r="AG91" s="24"/>
      <c r="AH91" s="19"/>
    </row>
    <row r="92" spans="1:36" ht="19.5" thickBot="1">
      <c r="A92" s="19"/>
      <c r="B92" s="19"/>
      <c r="C92" s="19"/>
      <c r="D92" s="98"/>
      <c r="E92" s="245" t="s">
        <v>108</v>
      </c>
      <c r="F92" s="246"/>
      <c r="G92" s="246"/>
      <c r="H92" s="246"/>
      <c r="I92" s="246"/>
      <c r="J92" s="246"/>
      <c r="K92" s="246"/>
      <c r="L92" s="246"/>
      <c r="M92" s="246"/>
      <c r="N92" s="246"/>
      <c r="O92" s="69"/>
      <c r="P92" s="70"/>
      <c r="Q92" s="171" t="s">
        <v>109</v>
      </c>
      <c r="R92" s="251"/>
      <c r="S92" s="251"/>
      <c r="T92" s="251"/>
      <c r="U92" s="251"/>
      <c r="V92" s="251"/>
      <c r="W92" s="251"/>
      <c r="X92" s="251"/>
      <c r="Y92" s="251"/>
      <c r="Z92" s="251"/>
      <c r="AA92" s="252"/>
      <c r="AB92" s="29"/>
      <c r="AC92" s="29"/>
      <c r="AD92" s="29"/>
      <c r="AE92" s="29"/>
      <c r="AF92" s="29"/>
      <c r="AG92" s="29"/>
      <c r="AH92" s="19"/>
    </row>
    <row r="93" spans="1:36">
      <c r="A93" s="19"/>
      <c r="B93" s="19"/>
      <c r="C93" s="19"/>
      <c r="D93" s="26"/>
      <c r="E93" s="246"/>
      <c r="F93" s="246"/>
      <c r="G93" s="246"/>
      <c r="H93" s="246"/>
      <c r="I93" s="246"/>
      <c r="J93" s="246"/>
      <c r="K93" s="246"/>
      <c r="L93" s="246"/>
      <c r="M93" s="246"/>
      <c r="N93" s="246"/>
      <c r="O93" s="69"/>
      <c r="P93" s="70"/>
      <c r="Q93" s="194"/>
      <c r="R93" s="195"/>
      <c r="S93" s="195"/>
      <c r="T93" s="195"/>
      <c r="U93" s="195"/>
      <c r="V93" s="195"/>
      <c r="W93" s="195"/>
      <c r="X93" s="195"/>
      <c r="Y93" s="195"/>
      <c r="Z93" s="195"/>
      <c r="AA93" s="196"/>
      <c r="AB93" s="29"/>
      <c r="AC93" s="29"/>
      <c r="AD93" s="29"/>
      <c r="AE93" s="29"/>
      <c r="AF93" s="29"/>
      <c r="AG93" s="29"/>
      <c r="AH93" s="19"/>
    </row>
    <row r="94" spans="1:36">
      <c r="A94" s="19"/>
      <c r="B94" s="19"/>
      <c r="C94" s="19"/>
      <c r="D94" s="26"/>
      <c r="E94" s="246"/>
      <c r="F94" s="246"/>
      <c r="G94" s="246"/>
      <c r="H94" s="246"/>
      <c r="I94" s="246"/>
      <c r="J94" s="246"/>
      <c r="K94" s="246"/>
      <c r="L94" s="246"/>
      <c r="M94" s="246"/>
      <c r="N94" s="246"/>
      <c r="O94" s="19"/>
      <c r="P94" s="19"/>
      <c r="Q94" s="197"/>
      <c r="R94" s="198"/>
      <c r="S94" s="198"/>
      <c r="T94" s="198"/>
      <c r="U94" s="198"/>
      <c r="V94" s="198"/>
      <c r="W94" s="198"/>
      <c r="X94" s="198"/>
      <c r="Y94" s="198"/>
      <c r="Z94" s="198"/>
      <c r="AA94" s="199"/>
      <c r="AB94" s="29"/>
      <c r="AC94" s="29"/>
      <c r="AD94" s="29"/>
      <c r="AE94" s="29"/>
      <c r="AF94" s="29"/>
      <c r="AG94" s="29"/>
      <c r="AH94" s="19"/>
    </row>
    <row r="95" spans="1:36">
      <c r="A95" s="19"/>
      <c r="B95" s="19"/>
      <c r="C95" s="19"/>
      <c r="D95" s="19"/>
      <c r="E95" s="19"/>
      <c r="F95" s="19"/>
      <c r="G95" s="19"/>
      <c r="H95" s="19"/>
      <c r="I95" s="19"/>
      <c r="J95" s="19"/>
      <c r="K95" s="19"/>
      <c r="L95" s="19"/>
      <c r="M95" s="19"/>
      <c r="N95" s="19"/>
      <c r="O95" s="19"/>
      <c r="P95" s="19"/>
      <c r="Q95" s="19"/>
      <c r="R95" s="19"/>
      <c r="S95" s="19"/>
      <c r="T95" s="19"/>
      <c r="U95" s="19"/>
      <c r="V95" s="19"/>
      <c r="W95" s="26"/>
      <c r="X95" s="26"/>
      <c r="Y95" s="26"/>
      <c r="Z95" s="26"/>
      <c r="AA95" s="26"/>
      <c r="AB95" s="26"/>
      <c r="AC95" s="26"/>
      <c r="AD95" s="26"/>
      <c r="AE95" s="26"/>
      <c r="AF95" s="26"/>
      <c r="AG95" s="26"/>
      <c r="AH95" s="19"/>
    </row>
    <row r="96" spans="1:36">
      <c r="W96" s="10"/>
      <c r="X96" s="10"/>
      <c r="Y96" s="10"/>
      <c r="Z96" s="10"/>
      <c r="AA96" s="10"/>
      <c r="AB96" s="10"/>
      <c r="AC96" s="10"/>
      <c r="AD96" s="10"/>
      <c r="AE96" s="10"/>
      <c r="AF96" s="10"/>
      <c r="AG96" s="10"/>
    </row>
    <row r="97" spans="23:33">
      <c r="W97" s="10"/>
      <c r="X97" s="10"/>
      <c r="Y97" s="10"/>
      <c r="Z97" s="10"/>
      <c r="AA97" s="10"/>
      <c r="AB97" s="10"/>
      <c r="AC97" s="10"/>
      <c r="AD97" s="10"/>
      <c r="AE97" s="10"/>
      <c r="AF97" s="10"/>
      <c r="AG97" s="10"/>
    </row>
    <row r="98" spans="23:33">
      <c r="W98" s="10"/>
      <c r="X98" s="10"/>
      <c r="Y98" s="10"/>
      <c r="Z98" s="10"/>
      <c r="AA98" s="10"/>
      <c r="AB98" s="10"/>
      <c r="AC98" s="10"/>
      <c r="AD98" s="10"/>
      <c r="AE98" s="10"/>
      <c r="AF98" s="10"/>
      <c r="AG98" s="10"/>
    </row>
    <row r="99" spans="23:33">
      <c r="W99" s="10"/>
      <c r="X99" s="10"/>
      <c r="Y99" s="10"/>
      <c r="Z99" s="10"/>
      <c r="AA99" s="10"/>
      <c r="AB99" s="10"/>
      <c r="AC99" s="10"/>
      <c r="AD99" s="10"/>
      <c r="AE99" s="10"/>
      <c r="AF99" s="10"/>
      <c r="AG99" s="10"/>
    </row>
  </sheetData>
  <sheetProtection sheet="1" objects="1" scenarios="1"/>
  <customSheetViews>
    <customSheetView guid="{0AD570EA-D470-4C73-8C86-9D952E4038A9}" showPageBreaks="1" printArea="1" view="pageBreakPreview" topLeftCell="A28">
      <selection activeCell="AM39" sqref="AM39"/>
      <colBreaks count="1" manualBreakCount="1">
        <brk id="34" max="1048575" man="1"/>
      </colBreaks>
      <pageMargins left="0" right="0" top="0" bottom="0" header="0" footer="0"/>
      <pageSetup paperSize="9" scale="50" fitToWidth="0" fitToHeight="0" orientation="portrait" r:id="rId1"/>
    </customSheetView>
  </customSheetViews>
  <mergeCells count="169">
    <mergeCell ref="Q93:AA94"/>
    <mergeCell ref="Q92:AA92"/>
    <mergeCell ref="D72:U72"/>
    <mergeCell ref="D73:M73"/>
    <mergeCell ref="D58:R58"/>
    <mergeCell ref="D59:L59"/>
    <mergeCell ref="G9:Q9"/>
    <mergeCell ref="B10:F10"/>
    <mergeCell ref="Y84:AA84"/>
    <mergeCell ref="Q90:AA91"/>
    <mergeCell ref="E92:N94"/>
    <mergeCell ref="D55:I55"/>
    <mergeCell ref="W88:AB88"/>
    <mergeCell ref="D84:I84"/>
    <mergeCell ref="D83:I83"/>
    <mergeCell ref="J83:L83"/>
    <mergeCell ref="M83:O83"/>
    <mergeCell ref="P83:R83"/>
    <mergeCell ref="S83:U83"/>
    <mergeCell ref="V83:X83"/>
    <mergeCell ref="Y83:AA83"/>
    <mergeCell ref="Y81:AA81"/>
    <mergeCell ref="AB83:AD83"/>
    <mergeCell ref="M70:O70"/>
    <mergeCell ref="AB84:AD84"/>
    <mergeCell ref="AE84:AG84"/>
    <mergeCell ref="J54:L54"/>
    <mergeCell ref="M54:O54"/>
    <mergeCell ref="P54:R54"/>
    <mergeCell ref="S13:AC13"/>
    <mergeCell ref="X51:AG53"/>
    <mergeCell ref="W55:AG56"/>
    <mergeCell ref="J85:L85"/>
    <mergeCell ref="M85:O85"/>
    <mergeCell ref="S85:U85"/>
    <mergeCell ref="V85:X85"/>
    <mergeCell ref="J55:L55"/>
    <mergeCell ref="M55:O55"/>
    <mergeCell ref="P55:R55"/>
    <mergeCell ref="X65:AG67"/>
    <mergeCell ref="W69:AG70"/>
    <mergeCell ref="J84:L84"/>
    <mergeCell ref="M84:O84"/>
    <mergeCell ref="P84:R84"/>
    <mergeCell ref="S84:U84"/>
    <mergeCell ref="V84:X84"/>
    <mergeCell ref="AE85:AG85"/>
    <mergeCell ref="AE83:AG83"/>
    <mergeCell ref="AB81:AD81"/>
    <mergeCell ref="AE81:AG81"/>
    <mergeCell ref="D82:I82"/>
    <mergeCell ref="J82:L82"/>
    <mergeCell ref="M82:O82"/>
    <mergeCell ref="P82:R82"/>
    <mergeCell ref="S82:U82"/>
    <mergeCell ref="V82:X82"/>
    <mergeCell ref="Y82:AA82"/>
    <mergeCell ref="D81:I81"/>
    <mergeCell ref="J81:L81"/>
    <mergeCell ref="V81:X81"/>
    <mergeCell ref="AB82:AD82"/>
    <mergeCell ref="AE82:AG82"/>
    <mergeCell ref="M81:O81"/>
    <mergeCell ref="P81:R81"/>
    <mergeCell ref="S81:U81"/>
    <mergeCell ref="S69:U69"/>
    <mergeCell ref="J79:L80"/>
    <mergeCell ref="M79:O80"/>
    <mergeCell ref="P79:R80"/>
    <mergeCell ref="S79:U80"/>
    <mergeCell ref="J70:L70"/>
    <mergeCell ref="J78:R78"/>
    <mergeCell ref="S78:AA78"/>
    <mergeCell ref="D76:AE76"/>
    <mergeCell ref="V79:X80"/>
    <mergeCell ref="Y79:AA80"/>
    <mergeCell ref="P70:R70"/>
    <mergeCell ref="S70:U70"/>
    <mergeCell ref="N73:S73"/>
    <mergeCell ref="D78:I80"/>
    <mergeCell ref="W72:AG73"/>
    <mergeCell ref="AB78:AD80"/>
    <mergeCell ref="AE78:AG80"/>
    <mergeCell ref="D66:I66"/>
    <mergeCell ref="J66:L66"/>
    <mergeCell ref="M66:O66"/>
    <mergeCell ref="P66:R66"/>
    <mergeCell ref="S66:U66"/>
    <mergeCell ref="D71:I71"/>
    <mergeCell ref="J71:L71"/>
    <mergeCell ref="M71:O71"/>
    <mergeCell ref="P71:R71"/>
    <mergeCell ref="S71:U71"/>
    <mergeCell ref="S67:U67"/>
    <mergeCell ref="D68:I68"/>
    <mergeCell ref="J68:L68"/>
    <mergeCell ref="D67:I67"/>
    <mergeCell ref="J67:L67"/>
    <mergeCell ref="M67:O67"/>
    <mergeCell ref="P67:R67"/>
    <mergeCell ref="M68:O68"/>
    <mergeCell ref="P68:R68"/>
    <mergeCell ref="S68:U68"/>
    <mergeCell ref="D69:I69"/>
    <mergeCell ref="J69:L69"/>
    <mergeCell ref="M69:O69"/>
    <mergeCell ref="P69:R69"/>
    <mergeCell ref="J42:N42"/>
    <mergeCell ref="P18:Z18"/>
    <mergeCell ref="AA19:AF19"/>
    <mergeCell ref="D53:I53"/>
    <mergeCell ref="J53:L53"/>
    <mergeCell ref="M53:O53"/>
    <mergeCell ref="AA18:AF18"/>
    <mergeCell ref="AA28:AF28"/>
    <mergeCell ref="S50:U51"/>
    <mergeCell ref="S52:U52"/>
    <mergeCell ref="S53:U53"/>
    <mergeCell ref="P53:R53"/>
    <mergeCell ref="B36:AG36"/>
    <mergeCell ref="AC22:AF22"/>
    <mergeCell ref="P52:R52"/>
    <mergeCell ref="M19:Z19"/>
    <mergeCell ref="D50:I51"/>
    <mergeCell ref="J50:L51"/>
    <mergeCell ref="M50:O51"/>
    <mergeCell ref="R8:AD8"/>
    <mergeCell ref="R9:AD9"/>
    <mergeCell ref="R10:AD10"/>
    <mergeCell ref="W71:AG71"/>
    <mergeCell ref="W57:AG57"/>
    <mergeCell ref="B1:AG1"/>
    <mergeCell ref="B6:AG6"/>
    <mergeCell ref="B8:F8"/>
    <mergeCell ref="G8:Q8"/>
    <mergeCell ref="B2:AG2"/>
    <mergeCell ref="B9:F9"/>
    <mergeCell ref="G10:Q10"/>
    <mergeCell ref="B12:Q12"/>
    <mergeCell ref="B15:AG15"/>
    <mergeCell ref="J41:N41"/>
    <mergeCell ref="B13:F13"/>
    <mergeCell ref="G13:P13"/>
    <mergeCell ref="J44:O44"/>
    <mergeCell ref="M57:O57"/>
    <mergeCell ref="P57:R57"/>
    <mergeCell ref="W58:AG59"/>
    <mergeCell ref="M59:R59"/>
    <mergeCell ref="S64:U65"/>
    <mergeCell ref="S54:U54"/>
    <mergeCell ref="D64:I65"/>
    <mergeCell ref="J64:L65"/>
    <mergeCell ref="M64:O65"/>
    <mergeCell ref="P64:R65"/>
    <mergeCell ref="P50:R51"/>
    <mergeCell ref="D52:I52"/>
    <mergeCell ref="J52:L52"/>
    <mergeCell ref="M52:O52"/>
    <mergeCell ref="D62:AE62"/>
    <mergeCell ref="D57:I57"/>
    <mergeCell ref="J57:L57"/>
    <mergeCell ref="S57:U57"/>
    <mergeCell ref="S58:U58"/>
    <mergeCell ref="S55:U55"/>
    <mergeCell ref="J56:L56"/>
    <mergeCell ref="M56:O56"/>
    <mergeCell ref="P56:R56"/>
    <mergeCell ref="S56:U56"/>
    <mergeCell ref="D54:I54"/>
  </mergeCells>
  <phoneticPr fontId="4"/>
  <conditionalFormatting sqref="A35:AH95">
    <cfRule type="expression" dxfId="21" priority="1">
      <formula>$B$26="○"</formula>
    </cfRule>
    <cfRule type="expression" dxfId="20" priority="2">
      <formula>$B$30="○"</formula>
    </cfRule>
    <cfRule type="expression" dxfId="19" priority="3">
      <formula>$B$28="○"</formula>
    </cfRule>
    <cfRule type="expression" dxfId="18" priority="4">
      <formula>$B$24="○"</formula>
    </cfRule>
    <cfRule type="expression" dxfId="17" priority="5">
      <formula>$B$21="○"</formula>
    </cfRule>
    <cfRule type="expression" dxfId="16" priority="6">
      <formula>$B$18="○"</formula>
    </cfRule>
  </conditionalFormatting>
  <conditionalFormatting sqref="B18:B30 B48 B62 B76">
    <cfRule type="containsText" dxfId="15" priority="25" operator="containsText" text="複数選択不可">
      <formula>NOT(ISERROR(SEARCH("複数選択不可",B18)))</formula>
    </cfRule>
  </conditionalFormatting>
  <conditionalFormatting sqref="AA18:AF19">
    <cfRule type="expression" dxfId="14" priority="10">
      <formula>$B$18&lt;&gt;"○"</formula>
    </cfRule>
  </conditionalFormatting>
  <conditionalFormatting sqref="AA28:AF28">
    <cfRule type="expression" dxfId="13" priority="7">
      <formula>$B$28&lt;&gt;"○"</formula>
    </cfRule>
  </conditionalFormatting>
  <conditionalFormatting sqref="AB21 AD21 AF21 L22">
    <cfRule type="expression" dxfId="12" priority="9">
      <formula>$B$21&lt;&gt;"○"</formula>
    </cfRule>
  </conditionalFormatting>
  <conditionalFormatting sqref="AC22">
    <cfRule type="expression" dxfId="11" priority="8">
      <formula>$L$22&lt;&gt;"〇"</formula>
    </cfRule>
  </conditionalFormatting>
  <dataValidations count="6">
    <dataValidation type="list" allowBlank="1" showInputMessage="1" showErrorMessage="1" sqref="B76 B21 B18 B62 B30 B28 B48 B24 B26" xr:uid="{00000000-0002-0000-0200-000000000000}">
      <formula1>$AI$16</formula1>
    </dataValidation>
    <dataValidation type="list" allowBlank="1" showInputMessage="1" showErrorMessage="1" sqref="D92 W51 AE11" xr:uid="{00000000-0002-0000-0200-000001000000}">
      <formula1>"　,✔"</formula1>
    </dataValidation>
    <dataValidation type="list" allowBlank="1" showInputMessage="1" showErrorMessage="1" sqref="W65" xr:uid="{00000000-0002-0000-0200-000002000000}">
      <formula1>" 　,✔"</formula1>
    </dataValidation>
    <dataValidation type="list" allowBlank="1" showInputMessage="1" showErrorMessage="1" sqref="L22" xr:uid="{00000000-0002-0000-0200-000003000000}">
      <formula1>"〇"</formula1>
    </dataValidation>
    <dataValidation type="list" allowBlank="1" showInputMessage="1" showErrorMessage="1" sqref="AA19:AF19" xr:uid="{00000000-0002-0000-0200-000005000000}">
      <formula1>$AM$14</formula1>
    </dataValidation>
    <dataValidation imeMode="disabled" allowBlank="1" showInputMessage="1" showErrorMessage="1" sqref="G13:P13" xr:uid="{F7074EC8-37B5-42F6-8FB8-9F26564F5F46}"/>
  </dataValidations>
  <printOptions horizontalCentered="1"/>
  <pageMargins left="0.70866141732283472" right="0.70866141732283472" top="0.74803149606299213" bottom="0.74803149606299213" header="0.31496062992125984" footer="0.31496062992125984"/>
  <pageSetup paperSize="9" scale="52" orientation="portrait" r:id="rId2"/>
  <rowBreaks count="1" manualBreakCount="1">
    <brk id="34" max="16383" man="1"/>
  </rowBreaks>
  <colBreaks count="1" manualBreakCount="1">
    <brk id="34" max="93" man="1"/>
  </col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S59"/>
  <sheetViews>
    <sheetView workbookViewId="0">
      <selection sqref="A1:N1"/>
    </sheetView>
  </sheetViews>
  <sheetFormatPr defaultRowHeight="18.75"/>
  <cols>
    <col min="2" max="2" width="3.625" customWidth="1"/>
    <col min="14" max="14" width="10.625" customWidth="1"/>
    <col min="15" max="16" width="8.75" hidden="1" customWidth="1"/>
    <col min="17" max="19" width="9" hidden="1" customWidth="1"/>
    <col min="20" max="30" width="8.75" customWidth="1"/>
    <col min="31" max="44" width="9" customWidth="1"/>
  </cols>
  <sheetData>
    <row r="1" spans="1:19" ht="26.25" thickBot="1">
      <c r="A1" s="260" t="s">
        <v>110</v>
      </c>
      <c r="B1" s="261"/>
      <c r="C1" s="261"/>
      <c r="D1" s="261"/>
      <c r="E1" s="261"/>
      <c r="F1" s="261"/>
      <c r="G1" s="261"/>
      <c r="H1" s="261"/>
      <c r="I1" s="261"/>
      <c r="J1" s="261"/>
      <c r="K1" s="261"/>
      <c r="L1" s="261"/>
      <c r="M1" s="261"/>
      <c r="N1" s="262"/>
    </row>
    <row r="2" spans="1:19" ht="21" customHeight="1">
      <c r="A2" s="89"/>
      <c r="B2" s="19"/>
      <c r="C2" s="19"/>
      <c r="D2" s="19"/>
      <c r="E2" s="19"/>
      <c r="F2" s="19"/>
      <c r="G2" s="19"/>
      <c r="H2" s="19"/>
      <c r="I2" s="19"/>
      <c r="J2" s="19"/>
      <c r="K2" s="19"/>
      <c r="L2" s="19"/>
      <c r="M2" s="19"/>
      <c r="N2" s="44"/>
      <c r="P2" t="s">
        <v>111</v>
      </c>
      <c r="R2" t="s">
        <v>112</v>
      </c>
    </row>
    <row r="3" spans="1:19" ht="24">
      <c r="A3" s="90" t="str">
        <f>IF(Q3="",P9,"＜チェックリストの使用方法＞")</f>
        <v>１計算シートにて消費税の計算方法に応じて、①～⑦ウのいずれかに〇を選択してください。</v>
      </c>
      <c r="B3" s="19"/>
      <c r="C3" s="19"/>
      <c r="D3" s="19"/>
      <c r="E3" s="19"/>
      <c r="F3" s="19"/>
      <c r="G3" s="19"/>
      <c r="H3" s="19"/>
      <c r="I3" s="19"/>
      <c r="J3" s="19"/>
      <c r="K3" s="19"/>
      <c r="L3" s="19"/>
      <c r="M3" s="19"/>
      <c r="N3" s="44"/>
      <c r="P3" s="35" t="s">
        <v>113</v>
      </c>
      <c r="Q3" s="34" t="str">
        <f>IF('１計算シート'!B18="○","①",IF('１計算シート'!B21="○","②",IF('１計算シート'!B24="○","③",IF('１計算シート'!B26="○","④",IF('１計算シート'!B28="○","⑤",IF('１計算シート'!B30="○","⑥",IF('１計算シート'!B48="○","⑦",IF('１計算シート'!B62="○","⑦",IF('１計算シート'!B76="○","⑦","")))))))))</f>
        <v/>
      </c>
      <c r="R3" s="36" t="s">
        <v>114</v>
      </c>
    </row>
    <row r="4" spans="1:19" ht="19.5">
      <c r="A4" s="91" t="s">
        <v>115</v>
      </c>
      <c r="B4" s="19"/>
      <c r="C4" s="19"/>
      <c r="D4" s="19"/>
      <c r="E4" s="19"/>
      <c r="F4" s="19"/>
      <c r="G4" s="19"/>
      <c r="H4" s="19"/>
      <c r="I4" s="19"/>
      <c r="J4" s="19"/>
      <c r="K4" s="19"/>
      <c r="L4" s="19"/>
      <c r="M4" s="19"/>
      <c r="N4" s="44"/>
      <c r="P4" s="35"/>
      <c r="Q4" s="114"/>
      <c r="R4" s="41"/>
    </row>
    <row r="5" spans="1:19" ht="19.5">
      <c r="A5" s="91" t="s">
        <v>116</v>
      </c>
      <c r="B5" s="19"/>
      <c r="C5" s="19"/>
      <c r="D5" s="19"/>
      <c r="E5" s="19"/>
      <c r="F5" s="19"/>
      <c r="G5" s="19"/>
      <c r="H5" s="19"/>
      <c r="I5" s="19"/>
      <c r="J5" s="19"/>
      <c r="K5" s="19"/>
      <c r="L5" s="19"/>
      <c r="M5" s="19"/>
      <c r="N5" s="44"/>
      <c r="R5" s="41"/>
      <c r="S5" s="41"/>
    </row>
    <row r="6" spans="1:19">
      <c r="A6" s="83"/>
      <c r="B6" s="19"/>
      <c r="C6" s="19"/>
      <c r="D6" s="19"/>
      <c r="E6" s="19"/>
      <c r="F6" s="19"/>
      <c r="G6" s="19"/>
      <c r="H6" s="19"/>
      <c r="I6" s="19"/>
      <c r="J6" s="19"/>
      <c r="K6" s="19"/>
      <c r="L6" s="19"/>
      <c r="M6" s="19"/>
      <c r="N6" s="44"/>
    </row>
    <row r="7" spans="1:19">
      <c r="A7" s="83"/>
      <c r="B7" s="19"/>
      <c r="C7" s="19"/>
      <c r="D7" s="19"/>
      <c r="E7" s="19"/>
      <c r="F7" s="19"/>
      <c r="G7" s="19"/>
      <c r="H7" s="19"/>
      <c r="I7" s="19"/>
      <c r="J7" s="19"/>
      <c r="K7" s="19"/>
      <c r="L7" s="19"/>
      <c r="M7" s="19"/>
      <c r="N7" s="44"/>
      <c r="O7" t="s">
        <v>117</v>
      </c>
      <c r="P7" s="30" t="s">
        <v>118</v>
      </c>
    </row>
    <row r="8" spans="1:19" ht="24">
      <c r="A8" s="83"/>
      <c r="B8" s="263" t="s">
        <v>119</v>
      </c>
      <c r="C8" s="264"/>
      <c r="D8" s="264"/>
      <c r="E8" s="80"/>
      <c r="F8" s="19"/>
      <c r="G8" s="19"/>
      <c r="H8" s="19"/>
      <c r="I8" s="19"/>
      <c r="J8" s="19"/>
      <c r="K8" s="19"/>
      <c r="L8" s="19"/>
      <c r="M8" s="19"/>
      <c r="N8" s="44"/>
      <c r="O8" t="s">
        <v>120</v>
      </c>
      <c r="P8" s="30" t="s">
        <v>121</v>
      </c>
    </row>
    <row r="9" spans="1:19">
      <c r="A9" s="83"/>
      <c r="B9" s="19"/>
      <c r="C9" s="19"/>
      <c r="D9" s="19"/>
      <c r="E9" s="19"/>
      <c r="F9" s="19"/>
      <c r="G9" s="19"/>
      <c r="H9" s="19"/>
      <c r="I9" s="19"/>
      <c r="J9" s="19"/>
      <c r="K9" s="19"/>
      <c r="L9" s="19"/>
      <c r="M9" s="19"/>
      <c r="N9" s="44"/>
      <c r="O9" t="s">
        <v>122</v>
      </c>
      <c r="P9" s="3" t="s">
        <v>123</v>
      </c>
    </row>
    <row r="10" spans="1:19">
      <c r="A10" s="83"/>
      <c r="B10" s="1"/>
      <c r="C10" s="265" t="s">
        <v>124</v>
      </c>
      <c r="D10" s="160"/>
      <c r="E10" s="160"/>
      <c r="F10" s="160"/>
      <c r="G10" s="160"/>
      <c r="H10" s="160"/>
      <c r="I10" s="160"/>
      <c r="J10" s="160"/>
      <c r="K10" s="160"/>
      <c r="L10" s="160"/>
      <c r="M10" s="160"/>
      <c r="N10" s="81" t="str">
        <f>IF(B10="✔",IF(OR('１計算シート'!G8="",'１計算シート'!G9="",'１計算シート'!G10=""),"未記入有り",""),"")</f>
        <v/>
      </c>
      <c r="O10" t="s">
        <v>125</v>
      </c>
      <c r="P10" s="3" t="s">
        <v>123</v>
      </c>
    </row>
    <row r="11" spans="1:19">
      <c r="A11" s="83"/>
      <c r="B11" s="19"/>
      <c r="C11" s="160"/>
      <c r="D11" s="160"/>
      <c r="E11" s="160"/>
      <c r="F11" s="160"/>
      <c r="G11" s="160"/>
      <c r="H11" s="160"/>
      <c r="I11" s="160"/>
      <c r="J11" s="160"/>
      <c r="K11" s="160"/>
      <c r="L11" s="160"/>
      <c r="M11" s="160"/>
      <c r="N11" s="44"/>
      <c r="O11" t="s">
        <v>126</v>
      </c>
      <c r="P11" s="30" t="s">
        <v>127</v>
      </c>
    </row>
    <row r="12" spans="1:19">
      <c r="A12" s="83"/>
      <c r="B12" s="19"/>
      <c r="C12" s="19"/>
      <c r="D12" s="19"/>
      <c r="E12" s="19"/>
      <c r="F12" s="19"/>
      <c r="G12" s="19"/>
      <c r="H12" s="19"/>
      <c r="I12" s="19"/>
      <c r="J12" s="19"/>
      <c r="K12" s="19"/>
      <c r="L12" s="19"/>
      <c r="M12" s="19"/>
      <c r="N12" s="44"/>
      <c r="O12" t="s">
        <v>128</v>
      </c>
      <c r="P12" s="30" t="s">
        <v>129</v>
      </c>
    </row>
    <row r="13" spans="1:19">
      <c r="A13" s="83"/>
      <c r="C13" s="93"/>
      <c r="D13" s="19"/>
      <c r="E13" s="19"/>
      <c r="F13" s="19"/>
      <c r="G13" s="19"/>
      <c r="H13" s="19"/>
      <c r="I13" s="19"/>
      <c r="J13" s="19"/>
      <c r="K13" s="19"/>
      <c r="L13" s="19"/>
      <c r="M13" s="19"/>
      <c r="N13" s="44"/>
      <c r="O13" t="s">
        <v>130</v>
      </c>
      <c r="P13" s="30" t="s">
        <v>131</v>
      </c>
    </row>
    <row r="14" spans="1:19">
      <c r="A14" s="83"/>
      <c r="B14" s="19"/>
      <c r="C14" s="19"/>
      <c r="D14" s="19"/>
      <c r="E14" s="19"/>
      <c r="F14" s="19"/>
      <c r="G14" s="19"/>
      <c r="H14" s="19"/>
      <c r="I14" s="19"/>
      <c r="J14" s="19"/>
      <c r="K14" s="19"/>
      <c r="L14" s="19"/>
      <c r="M14" s="19"/>
      <c r="N14" s="44"/>
      <c r="O14" t="s">
        <v>132</v>
      </c>
      <c r="P14" s="30" t="s">
        <v>127</v>
      </c>
    </row>
    <row r="15" spans="1:19" ht="18" customHeight="1">
      <c r="A15" s="83"/>
      <c r="B15" s="1"/>
      <c r="C15" s="160" t="s">
        <v>133</v>
      </c>
      <c r="D15" s="266"/>
      <c r="E15" s="266"/>
      <c r="F15" s="266"/>
      <c r="G15" s="266"/>
      <c r="H15" s="266"/>
      <c r="I15" s="266"/>
      <c r="J15" s="266"/>
      <c r="K15" s="266"/>
      <c r="L15" s="266"/>
      <c r="M15" s="267"/>
      <c r="N15" s="81" t="str">
        <f>IF(B15="✔",IF('１計算シート'!G13="","未記入有り",""),"")</f>
        <v/>
      </c>
      <c r="P15" s="30" t="s">
        <v>134</v>
      </c>
    </row>
    <row r="16" spans="1:19">
      <c r="A16" s="83"/>
      <c r="C16" s="268"/>
      <c r="D16" s="268"/>
      <c r="E16" s="268"/>
      <c r="F16" s="268"/>
      <c r="G16" s="268"/>
      <c r="H16" s="268"/>
      <c r="I16" s="268"/>
      <c r="J16" s="268"/>
      <c r="K16" s="268"/>
      <c r="L16" s="268"/>
      <c r="M16" s="269"/>
      <c r="N16" s="44"/>
      <c r="O16" t="s">
        <v>135</v>
      </c>
      <c r="P16" s="30" t="s">
        <v>136</v>
      </c>
    </row>
    <row r="17" spans="1:16">
      <c r="A17" s="83"/>
      <c r="B17" s="19"/>
      <c r="C17" s="69"/>
      <c r="D17" s="69"/>
      <c r="E17" s="69"/>
      <c r="F17" s="69"/>
      <c r="G17" s="69"/>
      <c r="H17" s="69"/>
      <c r="I17" s="69"/>
      <c r="J17" s="69"/>
      <c r="K17" s="69"/>
      <c r="L17" s="69"/>
      <c r="M17" s="69"/>
      <c r="N17" s="44"/>
      <c r="P17" s="30" t="s">
        <v>137</v>
      </c>
    </row>
    <row r="18" spans="1:16">
      <c r="A18" s="83"/>
      <c r="B18" s="19"/>
      <c r="C18" s="69"/>
      <c r="D18" s="69"/>
      <c r="E18" s="69"/>
      <c r="F18" s="69"/>
      <c r="G18" s="69"/>
      <c r="H18" s="69"/>
      <c r="I18" s="69"/>
      <c r="J18" s="69"/>
      <c r="K18" s="69"/>
      <c r="L18" s="69"/>
      <c r="M18" s="69"/>
      <c r="N18" s="44"/>
      <c r="P18" s="30" t="s">
        <v>138</v>
      </c>
    </row>
    <row r="19" spans="1:16">
      <c r="A19" s="83"/>
      <c r="B19" s="19"/>
      <c r="C19" s="19"/>
      <c r="D19" s="19"/>
      <c r="E19" s="19"/>
      <c r="F19" s="19"/>
      <c r="G19" s="19"/>
      <c r="H19" s="19"/>
      <c r="I19" s="19"/>
      <c r="J19" s="19"/>
      <c r="K19" s="19"/>
      <c r="L19" s="19"/>
      <c r="M19" s="19"/>
      <c r="N19" s="44"/>
      <c r="P19" s="30" t="s">
        <v>139</v>
      </c>
    </row>
    <row r="20" spans="1:16" ht="24">
      <c r="A20" s="83"/>
      <c r="B20" s="92"/>
      <c r="C20" s="19"/>
      <c r="D20" s="19"/>
      <c r="E20" s="19"/>
      <c r="F20" s="19"/>
      <c r="G20" s="19"/>
      <c r="H20" s="19"/>
      <c r="I20" s="19"/>
      <c r="J20" s="19"/>
      <c r="K20" s="19"/>
      <c r="L20" s="19"/>
      <c r="M20" s="19"/>
      <c r="N20" s="44"/>
      <c r="P20" s="3" t="s">
        <v>140</v>
      </c>
    </row>
    <row r="21" spans="1:16" ht="24">
      <c r="A21" s="83"/>
      <c r="B21" s="94" t="str">
        <f>IF(Q3="⑥",P8,P7)</f>
        <v>２【仕入控除税額（返還額）がない場合】　①～⑥を選択された方</v>
      </c>
      <c r="C21" s="80"/>
      <c r="D21" s="80"/>
      <c r="E21" s="80"/>
      <c r="F21" s="80"/>
      <c r="G21" s="80"/>
      <c r="H21" s="80"/>
      <c r="I21" s="80"/>
      <c r="J21" s="80"/>
      <c r="K21" s="19"/>
      <c r="L21" s="19"/>
      <c r="M21" s="19"/>
      <c r="N21" s="44"/>
      <c r="P21" s="30" t="s">
        <v>141</v>
      </c>
    </row>
    <row r="22" spans="1:16" ht="24">
      <c r="A22" s="83"/>
      <c r="B22" s="95"/>
      <c r="C22" s="19"/>
      <c r="D22" s="19"/>
      <c r="E22" s="19"/>
      <c r="F22" s="19"/>
      <c r="G22" s="19"/>
      <c r="H22" s="19"/>
      <c r="I22" s="19"/>
      <c r="J22" s="19"/>
      <c r="K22" s="19"/>
      <c r="L22" s="19"/>
      <c r="M22" s="19"/>
      <c r="N22" s="44"/>
      <c r="P22" s="30" t="s">
        <v>142</v>
      </c>
    </row>
    <row r="23" spans="1:16">
      <c r="A23" s="83"/>
      <c r="B23" s="1"/>
      <c r="C23" s="160" t="str">
        <f>IF(Q3="⑦",$P16,IF(Q3="①",P11,IF(Q3="②",P13,IF(Q3="③",P24,IF(Q3="⑤",P15,IF(Q3="④",P25,P23))))))</f>
        <v>残高試算表等で経費の集計科目について確認する可能性がございますので、ご提出いただいた資料を確認次第、改めてご連絡いたします</v>
      </c>
      <c r="D23" s="160"/>
      <c r="E23" s="160"/>
      <c r="F23" s="160"/>
      <c r="G23" s="160"/>
      <c r="H23" s="160"/>
      <c r="I23" s="160"/>
      <c r="J23" s="160"/>
      <c r="K23" s="160"/>
      <c r="L23" s="160"/>
      <c r="M23" s="160"/>
      <c r="N23" s="81" t="str">
        <f>IF($B23="✔",
IF($Q$3="①",IF(COUNTA('１計算シート'!AA18:AF18)=0,"未記入有り",""),
IF($Q$3="②",IF(OR(COUNTA('１計算シート'!AA21:AG21)=4,AND(COUNTA('１計算シート'!L22)=1,COUNTA('１計算シート'!AC22:AF22)=0),AND(COUNTA('１計算シート'!L22)=0,COUNTA('１計算シート'!AC22:AF22)=1)),"未記入有り",""),
IF($Q$3="③",IF('１計算シート'!AK13=1," ",""),
IF($Q$3="④",IF('１計算シート'!AL13=1,"",""),
IF($Q$3="⑤",IF(COUNTA('１計算シート'!AA28:AF28)=0,"未記入有り",""),
IF($Q$3="⑥",IF('１計算シート'!AJ13=1," ",""),
IF($Q$3="⑦",IF(COUNTA('１計算シート'!J41:N42)=0,"未記入有り","")
))))))),"")</f>
        <v/>
      </c>
      <c r="P23" s="30" t="s">
        <v>143</v>
      </c>
    </row>
    <row r="24" spans="1:16">
      <c r="A24" s="83"/>
      <c r="B24" s="19"/>
      <c r="C24" s="160"/>
      <c r="D24" s="160"/>
      <c r="E24" s="160"/>
      <c r="F24" s="160"/>
      <c r="G24" s="160"/>
      <c r="H24" s="160"/>
      <c r="I24" s="160"/>
      <c r="J24" s="160"/>
      <c r="K24" s="160"/>
      <c r="L24" s="160"/>
      <c r="M24" s="160"/>
      <c r="N24" s="81"/>
      <c r="P24" s="30" t="s">
        <v>144</v>
      </c>
    </row>
    <row r="25" spans="1:16">
      <c r="A25" s="83"/>
      <c r="B25" s="19"/>
      <c r="C25" s="160"/>
      <c r="D25" s="160"/>
      <c r="E25" s="160"/>
      <c r="F25" s="160"/>
      <c r="G25" s="160"/>
      <c r="H25" s="160"/>
      <c r="I25" s="160"/>
      <c r="J25" s="160"/>
      <c r="K25" s="160"/>
      <c r="L25" s="160"/>
      <c r="M25" s="160"/>
      <c r="N25" s="44"/>
      <c r="P25" t="s">
        <v>145</v>
      </c>
    </row>
    <row r="26" spans="1:16">
      <c r="A26" s="83"/>
      <c r="B26" s="19"/>
      <c r="C26" s="84"/>
      <c r="D26" s="84"/>
      <c r="E26" s="84"/>
      <c r="F26" s="84"/>
      <c r="G26" s="84"/>
      <c r="H26" s="84"/>
      <c r="I26" s="84"/>
      <c r="J26" s="84"/>
      <c r="K26" s="84"/>
      <c r="L26" s="84"/>
      <c r="M26" s="84"/>
      <c r="N26" s="44"/>
    </row>
    <row r="27" spans="1:16">
      <c r="A27" s="83"/>
      <c r="B27" s="1"/>
      <c r="C27" s="160" t="str">
        <f>IF(Q3="⑦",P17,IF(Q3="①",P12,P21))</f>
        <v>①～⑥を選択した場合は　計算シート下段【仕入控除税額（返還額）がある場合】への記入は不要です。</v>
      </c>
      <c r="D27" s="160"/>
      <c r="E27" s="160"/>
      <c r="F27" s="160"/>
      <c r="G27" s="160"/>
      <c r="H27" s="160"/>
      <c r="I27" s="160"/>
      <c r="J27" s="160"/>
      <c r="K27" s="160"/>
      <c r="L27" s="160"/>
      <c r="M27" s="160"/>
      <c r="N27" s="81" t="str">
        <f>IF($B27="✔",
    IF($Q$3="①", IF(COUNTA('１計算シート'!AA19:AF19)=0, "未記入有り", ""),
    IF(AND($Q$3="⑦", '１計算シート'!B48="○", OR(COUNTA('１計算シート'!D52:I54)=0, COUNTA('１計算シート'!J52:O54)=0)), "未記入有り",
    IF(AND($Q$3="⑦", '１計算シート'!B62="○", OR(COUNTA('１計算シート'!D8:I66)=0, COUNTA('１計算シート'!J66:R68)=0)), "未記入有り",
    IF(AND($Q$3="⑦", '１計算シート'!B76="○", OR(COUNTA('１計算シート'!D81:I83)=0, COUNTA('１計算シート'!J81:AD83)=0)), "未記入有り", "")
    ))),"")</f>
        <v/>
      </c>
    </row>
    <row r="28" spans="1:16">
      <c r="A28" s="83"/>
      <c r="B28" s="80"/>
      <c r="C28" s="160"/>
      <c r="D28" s="160"/>
      <c r="E28" s="160"/>
      <c r="F28" s="160"/>
      <c r="G28" s="160"/>
      <c r="H28" s="160"/>
      <c r="I28" s="160"/>
      <c r="J28" s="160"/>
      <c r="K28" s="160"/>
      <c r="L28" s="160"/>
      <c r="M28" s="160"/>
      <c r="N28" s="81"/>
    </row>
    <row r="29" spans="1:16">
      <c r="A29" s="83"/>
      <c r="B29" s="19"/>
      <c r="C29" s="160"/>
      <c r="D29" s="160"/>
      <c r="E29" s="160"/>
      <c r="F29" s="160"/>
      <c r="G29" s="160"/>
      <c r="H29" s="160"/>
      <c r="I29" s="160"/>
      <c r="J29" s="160"/>
      <c r="K29" s="160"/>
      <c r="L29" s="160"/>
      <c r="M29" s="160"/>
      <c r="N29" s="44"/>
    </row>
    <row r="30" spans="1:16">
      <c r="A30" s="83"/>
      <c r="B30" s="19"/>
      <c r="C30" s="84"/>
      <c r="D30" s="84"/>
      <c r="E30" s="84"/>
      <c r="F30" s="84"/>
      <c r="G30" s="84"/>
      <c r="H30" s="84"/>
      <c r="I30" s="84"/>
      <c r="J30" s="84"/>
      <c r="K30" s="84"/>
      <c r="L30" s="84"/>
      <c r="M30" s="84"/>
      <c r="N30" s="44"/>
    </row>
    <row r="31" spans="1:16">
      <c r="A31" s="83"/>
      <c r="B31" s="113"/>
      <c r="C31" s="160" t="str">
        <f>IF(Q3="⑦",$P18,IF(Q3="①",P21,P22))</f>
        <v>お疲れ様でした。全てのボックスにチェックを入れ、かつ未記入のアラートがなければ、書類添付欄に、本Excel資料をjGrants申請フォームへアップロードし申請してください。ご提出いただいた報告内容について、内容に関するご質問や追加資料をお願いすることがございますので予めご了承ください。</v>
      </c>
      <c r="D31" s="160"/>
      <c r="E31" s="160"/>
      <c r="F31" s="160"/>
      <c r="G31" s="160"/>
      <c r="H31" s="160"/>
      <c r="I31" s="160"/>
      <c r="J31" s="160"/>
      <c r="K31" s="160"/>
      <c r="L31" s="160"/>
      <c r="M31" s="160"/>
      <c r="N31" s="81" t="str">
        <f>IF($B31="✔",
   IF(AND('２提出前チェックシート'!$Q$3="⑦",'１計算シート'!B48="○",COUNTA('１計算シート'!W51)=0),"未記入有り",
   IF(AND('２提出前チェックシート'!$Q$3="⑦",'１計算シート'!B62="○",COUNTA('１計算シート'!W65)=0),"未記入有り",
   IF(AND('２提出前チェックシート'!$Q$3="⑦",'１計算シート'!B76="○",COUNTA('１計算シート'!D92)=0),"未記入有り",""
  ))),"" )</f>
        <v/>
      </c>
    </row>
    <row r="32" spans="1:16">
      <c r="A32" s="83"/>
      <c r="B32" s="19"/>
      <c r="C32" s="160"/>
      <c r="D32" s="160"/>
      <c r="E32" s="160"/>
      <c r="F32" s="160"/>
      <c r="G32" s="160"/>
      <c r="H32" s="160"/>
      <c r="I32" s="160"/>
      <c r="J32" s="160"/>
      <c r="K32" s="160"/>
      <c r="L32" s="160"/>
      <c r="M32" s="160"/>
      <c r="N32" s="44"/>
    </row>
    <row r="33" spans="1:14">
      <c r="A33" s="83"/>
      <c r="B33" s="19"/>
      <c r="C33" s="160"/>
      <c r="D33" s="160"/>
      <c r="E33" s="160"/>
      <c r="F33" s="160"/>
      <c r="G33" s="160"/>
      <c r="H33" s="160"/>
      <c r="I33" s="160"/>
      <c r="J33" s="160"/>
      <c r="K33" s="160"/>
      <c r="L33" s="160"/>
      <c r="M33" s="160"/>
      <c r="N33" s="44"/>
    </row>
    <row r="34" spans="1:14" ht="18" customHeight="1">
      <c r="A34" s="83"/>
      <c r="B34" s="19"/>
      <c r="C34" s="84"/>
      <c r="D34" s="84"/>
      <c r="E34" s="84"/>
      <c r="F34" s="84"/>
      <c r="G34" s="84"/>
      <c r="H34" s="84"/>
      <c r="I34" s="84"/>
      <c r="J34" s="84"/>
      <c r="K34" s="84"/>
      <c r="L34" s="84"/>
      <c r="M34" s="84"/>
      <c r="N34" s="44"/>
    </row>
    <row r="35" spans="1:14">
      <c r="A35" s="83"/>
      <c r="B35" s="1"/>
      <c r="C35" s="160" t="str">
        <f>IF(Q3="⑦",P19,IF(Q3="①",P22,IF(Q3="①",#REF!,"")))</f>
        <v/>
      </c>
      <c r="D35" s="160"/>
      <c r="E35" s="160"/>
      <c r="F35" s="160"/>
      <c r="G35" s="160"/>
      <c r="H35" s="160"/>
      <c r="I35" s="160"/>
      <c r="J35" s="160"/>
      <c r="K35" s="160"/>
      <c r="L35" s="160"/>
      <c r="M35" s="160"/>
      <c r="N35" s="81" t="str">
        <f>IF($B35="✔",
  IF(AND('２提出前チェックシート'!$Q$3="⑦",'１計算シート'!B48="○",EXACT('１計算シート'!$G$13,'１計算シート'!S55)=FALSE,COUNTA('１計算シート'!W58)=0),"未記入有り",
  IF(AND('２提出前チェックシート'!$Q$3="⑦",'１計算シート'!B62="○",EXACT('１計算シート'!$G$13,'１計算シート'!S69)=FALSE,COUNTA('１計算シート'!W72)=0),"未記入有り",
  IF(AND('２提出前チェックシート'!$Q$3="⑦",'１計算シート'!B76="○",EXACT('１計算シート'!$G$13,'１計算シート'!AE84)=FALSE,COUNTA('１計算シート'!Q93)=0),"未記入有り",""
))),"")</f>
        <v/>
      </c>
    </row>
    <row r="36" spans="1:14">
      <c r="A36" s="83"/>
      <c r="B36" s="19"/>
      <c r="C36" s="160"/>
      <c r="D36" s="160"/>
      <c r="E36" s="160"/>
      <c r="F36" s="160"/>
      <c r="G36" s="160"/>
      <c r="H36" s="160"/>
      <c r="I36" s="160"/>
      <c r="J36" s="160"/>
      <c r="K36" s="160"/>
      <c r="L36" s="160"/>
      <c r="M36" s="160"/>
      <c r="N36" s="81"/>
    </row>
    <row r="37" spans="1:14">
      <c r="A37" s="83"/>
      <c r="B37" s="19"/>
      <c r="C37" s="160"/>
      <c r="D37" s="160"/>
      <c r="E37" s="160"/>
      <c r="F37" s="160"/>
      <c r="G37" s="160"/>
      <c r="H37" s="160"/>
      <c r="I37" s="160"/>
      <c r="J37" s="160"/>
      <c r="K37" s="160"/>
      <c r="L37" s="160"/>
      <c r="M37" s="160"/>
      <c r="N37" s="44"/>
    </row>
    <row r="38" spans="1:14">
      <c r="A38" s="83"/>
      <c r="B38" s="19"/>
      <c r="C38" s="84"/>
      <c r="D38" s="84"/>
      <c r="E38" s="84"/>
      <c r="F38" s="84"/>
      <c r="G38" s="84"/>
      <c r="H38" s="84"/>
      <c r="I38" s="84"/>
      <c r="J38" s="84"/>
      <c r="K38" s="84"/>
      <c r="L38" s="84"/>
      <c r="M38" s="84"/>
      <c r="N38" s="44"/>
    </row>
    <row r="39" spans="1:14">
      <c r="A39" s="83"/>
      <c r="B39" s="1"/>
      <c r="C39" s="160" t="str">
        <f>IF(AND(Q3="⑦",AG4=""),P22,"")</f>
        <v/>
      </c>
      <c r="D39" s="160"/>
      <c r="E39" s="160"/>
      <c r="F39" s="160"/>
      <c r="G39" s="160"/>
      <c r="H39" s="160"/>
      <c r="I39" s="160"/>
      <c r="J39" s="160"/>
      <c r="K39" s="160"/>
      <c r="L39" s="160"/>
      <c r="M39" s="160"/>
      <c r="N39" s="44"/>
    </row>
    <row r="40" spans="1:14" ht="19.5" thickBot="1">
      <c r="A40" s="83"/>
      <c r="B40" s="85"/>
      <c r="C40" s="160"/>
      <c r="D40" s="160"/>
      <c r="E40" s="160"/>
      <c r="F40" s="160"/>
      <c r="G40" s="160"/>
      <c r="H40" s="160"/>
      <c r="I40" s="160"/>
      <c r="J40" s="160"/>
      <c r="K40" s="160"/>
      <c r="L40" s="160"/>
      <c r="M40" s="160"/>
      <c r="N40" s="44"/>
    </row>
    <row r="41" spans="1:14" ht="19.5" thickTop="1">
      <c r="A41" s="83"/>
      <c r="B41" s="19"/>
      <c r="C41" s="160"/>
      <c r="D41" s="160"/>
      <c r="E41" s="160"/>
      <c r="F41" s="160"/>
      <c r="G41" s="160"/>
      <c r="H41" s="160"/>
      <c r="I41" s="160"/>
      <c r="J41" s="160"/>
      <c r="K41" s="160"/>
      <c r="L41" s="160"/>
      <c r="M41" s="160"/>
      <c r="N41" s="44"/>
    </row>
    <row r="42" spans="1:14" ht="19.5" thickBot="1">
      <c r="A42" s="86"/>
      <c r="B42" s="87"/>
      <c r="C42" s="88"/>
      <c r="D42" s="88"/>
      <c r="E42" s="88"/>
      <c r="F42" s="88"/>
      <c r="G42" s="88"/>
      <c r="H42" s="88"/>
      <c r="I42" s="88"/>
      <c r="J42" s="88"/>
      <c r="K42" s="88"/>
      <c r="L42" s="88"/>
      <c r="M42" s="88"/>
      <c r="N42" s="96"/>
    </row>
    <row r="43" spans="1:14" ht="19.5" thickBot="1">
      <c r="A43" s="19"/>
      <c r="B43" s="37"/>
      <c r="C43" s="38"/>
      <c r="D43" s="38"/>
      <c r="E43" s="38"/>
      <c r="F43" s="38"/>
      <c r="G43" s="38"/>
      <c r="H43" s="38"/>
      <c r="I43" s="38"/>
      <c r="J43" s="38"/>
      <c r="K43" s="38"/>
      <c r="L43" s="38"/>
      <c r="M43" s="38"/>
    </row>
    <row r="44" spans="1:14" ht="19.5" thickTop="1">
      <c r="A44" s="19"/>
      <c r="C44" s="33"/>
      <c r="D44" s="33"/>
      <c r="E44" s="33"/>
      <c r="F44" s="33"/>
      <c r="G44" s="33"/>
      <c r="H44" s="33"/>
      <c r="I44" s="33"/>
      <c r="J44" s="33"/>
      <c r="K44" s="33"/>
      <c r="L44" s="33"/>
      <c r="M44" s="33"/>
    </row>
    <row r="45" spans="1:14" ht="24">
      <c r="B45" s="31" t="str">
        <f>IF(R5="〇","〇計算シート（別紙１）②","")</f>
        <v/>
      </c>
    </row>
    <row r="46" spans="1:14" ht="24">
      <c r="B46" s="32" t="str">
        <f>IF(R5="〇",IF(Q4="⑥",P8,P7),"")</f>
        <v/>
      </c>
    </row>
    <row r="47" spans="1:14" ht="24">
      <c r="B47" s="32"/>
    </row>
    <row r="48" spans="1:14">
      <c r="C48" s="38"/>
      <c r="D48" s="38"/>
      <c r="E48" s="38"/>
      <c r="F48" s="38"/>
      <c r="G48" s="38"/>
      <c r="H48" s="38"/>
      <c r="I48" s="38"/>
      <c r="J48" s="38"/>
      <c r="K48" s="38"/>
      <c r="L48" s="38"/>
      <c r="M48" s="38"/>
    </row>
    <row r="49" spans="3:13">
      <c r="C49" s="38"/>
      <c r="D49" s="38"/>
      <c r="E49" s="38"/>
      <c r="F49" s="38"/>
      <c r="G49" s="38"/>
      <c r="H49" s="38"/>
      <c r="I49" s="38"/>
      <c r="J49" s="38"/>
      <c r="K49" s="38"/>
      <c r="L49" s="38"/>
      <c r="M49" s="38"/>
    </row>
    <row r="50" spans="3:13">
      <c r="C50" s="38"/>
      <c r="D50" s="38"/>
      <c r="E50" s="38"/>
      <c r="F50" s="38"/>
      <c r="G50" s="38"/>
      <c r="H50" s="38"/>
      <c r="I50" s="38"/>
      <c r="J50" s="38"/>
      <c r="K50" s="38"/>
      <c r="L50" s="38"/>
      <c r="M50" s="38"/>
    </row>
    <row r="51" spans="3:13">
      <c r="C51" s="38"/>
      <c r="D51" s="38"/>
      <c r="E51" s="38"/>
      <c r="F51" s="38"/>
      <c r="G51" s="38"/>
      <c r="H51" s="38"/>
      <c r="I51" s="38"/>
      <c r="J51" s="38"/>
      <c r="K51" s="38"/>
      <c r="L51" s="38"/>
      <c r="M51" s="38"/>
    </row>
    <row r="52" spans="3:13">
      <c r="C52" s="38"/>
      <c r="D52" s="38"/>
      <c r="E52" s="38"/>
      <c r="F52" s="38"/>
      <c r="G52" s="38"/>
      <c r="H52" s="38"/>
      <c r="I52" s="38"/>
      <c r="J52" s="38"/>
      <c r="K52" s="38"/>
      <c r="L52" s="38"/>
      <c r="M52" s="38"/>
    </row>
    <row r="53" spans="3:13">
      <c r="C53" s="38"/>
      <c r="D53" s="38"/>
      <c r="E53" s="38"/>
      <c r="F53" s="38"/>
      <c r="G53" s="38"/>
      <c r="H53" s="38"/>
      <c r="I53" s="38"/>
      <c r="J53" s="38"/>
      <c r="K53" s="38"/>
      <c r="L53" s="38"/>
      <c r="M53" s="38"/>
    </row>
    <row r="54" spans="3:13">
      <c r="C54" s="38"/>
      <c r="D54" s="38"/>
      <c r="E54" s="38"/>
      <c r="F54" s="38"/>
      <c r="G54" s="38"/>
      <c r="H54" s="38"/>
      <c r="I54" s="38"/>
      <c r="J54" s="38"/>
      <c r="K54" s="38"/>
      <c r="L54" s="38"/>
      <c r="M54" s="38"/>
    </row>
    <row r="55" spans="3:13">
      <c r="C55" s="38"/>
      <c r="D55" s="38"/>
      <c r="E55" s="38"/>
      <c r="F55" s="38"/>
      <c r="G55" s="38"/>
      <c r="H55" s="38"/>
      <c r="I55" s="38"/>
      <c r="J55" s="38"/>
      <c r="K55" s="38"/>
      <c r="L55" s="38"/>
      <c r="M55" s="38"/>
    </row>
    <row r="56" spans="3:13">
      <c r="C56" s="38"/>
      <c r="D56" s="38"/>
      <c r="E56" s="38"/>
      <c r="F56" s="38"/>
      <c r="G56" s="38"/>
      <c r="H56" s="38"/>
      <c r="I56" s="38"/>
      <c r="J56" s="38"/>
      <c r="K56" s="38"/>
      <c r="L56" s="38"/>
      <c r="M56" s="38"/>
    </row>
    <row r="57" spans="3:13">
      <c r="C57" s="38"/>
      <c r="D57" s="38"/>
      <c r="E57" s="38"/>
      <c r="F57" s="38"/>
      <c r="G57" s="38"/>
      <c r="H57" s="38"/>
      <c r="I57" s="38"/>
      <c r="J57" s="38"/>
      <c r="K57" s="38"/>
      <c r="L57" s="38"/>
      <c r="M57" s="38"/>
    </row>
    <row r="58" spans="3:13">
      <c r="C58" s="38"/>
      <c r="D58" s="38"/>
      <c r="E58" s="38"/>
      <c r="F58" s="38"/>
      <c r="G58" s="38"/>
      <c r="H58" s="38"/>
      <c r="I58" s="38"/>
      <c r="J58" s="38"/>
      <c r="K58" s="38"/>
      <c r="L58" s="38"/>
      <c r="M58" s="38"/>
    </row>
    <row r="59" spans="3:13">
      <c r="C59" s="38"/>
      <c r="D59" s="38"/>
      <c r="E59" s="38"/>
      <c r="F59" s="38"/>
      <c r="G59" s="38"/>
      <c r="H59" s="38"/>
      <c r="I59" s="38"/>
      <c r="J59" s="38"/>
      <c r="K59" s="38"/>
      <c r="L59" s="38"/>
      <c r="M59" s="38"/>
    </row>
  </sheetData>
  <sheetProtection sheet="1" objects="1" scenarios="1"/>
  <mergeCells count="9">
    <mergeCell ref="A1:N1"/>
    <mergeCell ref="B8:D8"/>
    <mergeCell ref="C10:M11"/>
    <mergeCell ref="C39:M41"/>
    <mergeCell ref="C15:M16"/>
    <mergeCell ref="C23:M25"/>
    <mergeCell ref="C27:M29"/>
    <mergeCell ref="C35:M37"/>
    <mergeCell ref="C31:M33"/>
  </mergeCells>
  <phoneticPr fontId="4"/>
  <conditionalFormatting sqref="B31">
    <cfRule type="expression" dxfId="10" priority="28">
      <formula>IF(OR(LEFT($C$31,1)="お",$C$31=""),TRUE,FALSE)</formula>
    </cfRule>
  </conditionalFormatting>
  <conditionalFormatting sqref="B35">
    <cfRule type="expression" dxfId="9" priority="27">
      <formula>IF(OR(LEFT($C$35,1)="お",$C$35=""),TRUE,FALSE)</formula>
    </cfRule>
  </conditionalFormatting>
  <conditionalFormatting sqref="B39">
    <cfRule type="expression" dxfId="8" priority="26">
      <formula>IF(OR(LEFT($C$39,1)="お",$C$39=""),TRUE,FALSE)</formula>
    </cfRule>
  </conditionalFormatting>
  <conditionalFormatting sqref="C31:M33">
    <cfRule type="expression" dxfId="7" priority="23">
      <formula>IF(LEFT(C31,1)="お",TRUE,FALSE)</formula>
    </cfRule>
  </conditionalFormatting>
  <conditionalFormatting sqref="C35:M37">
    <cfRule type="expression" dxfId="6" priority="22">
      <formula>IF(LEFT(C35,1)="お",TRUE,FALSE)</formula>
    </cfRule>
  </conditionalFormatting>
  <conditionalFormatting sqref="C39:M41">
    <cfRule type="expression" dxfId="5" priority="21">
      <formula>IF(LEFT(C39,1)="お",TRUE,FALSE)</formula>
    </cfRule>
  </conditionalFormatting>
  <conditionalFormatting sqref="N10">
    <cfRule type="expression" dxfId="4" priority="45">
      <formula>IF(N10="未記入有り",TRUE,FALSE)</formula>
    </cfRule>
  </conditionalFormatting>
  <conditionalFormatting sqref="N15">
    <cfRule type="expression" dxfId="3" priority="59">
      <formula>IF(N15="未記入有り",TRUE,FALSE)</formula>
    </cfRule>
  </conditionalFormatting>
  <conditionalFormatting sqref="N23:N24 N31">
    <cfRule type="expression" dxfId="2" priority="44">
      <formula>IF(N23="未記入有り",TRUE,FALSE)</formula>
    </cfRule>
  </conditionalFormatting>
  <conditionalFormatting sqref="N27:N28">
    <cfRule type="expression" dxfId="1" priority="42">
      <formula>IF(N27="未記入有り",TRUE,FALSE)</formula>
    </cfRule>
  </conditionalFormatting>
  <conditionalFormatting sqref="N35">
    <cfRule type="expression" dxfId="0" priority="46">
      <formula>IF(N35="未記入有り",TRUE,FALSE)</formula>
    </cfRule>
  </conditionalFormatting>
  <dataValidations count="1">
    <dataValidation type="list" allowBlank="1" showInputMessage="1" showErrorMessage="1" sqref="B10 B15 B27:B28 B31 B23 B39 B35" xr:uid="{00000000-0002-0000-0400-000000000000}">
      <formula1>"　,✔"</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pageSetUpPr fitToPage="1"/>
  </sheetPr>
  <dimension ref="A1:L14"/>
  <sheetViews>
    <sheetView workbookViewId="0">
      <selection sqref="A1:J1"/>
    </sheetView>
  </sheetViews>
  <sheetFormatPr defaultRowHeight="19.5"/>
  <cols>
    <col min="1" max="9" width="8.75" style="109"/>
    <col min="10" max="10" width="9" style="105" customWidth="1"/>
    <col min="11" max="11" width="9" style="105" hidden="1" customWidth="1"/>
    <col min="12" max="16384" width="9" style="105"/>
  </cols>
  <sheetData>
    <row r="1" spans="1:12">
      <c r="A1" s="273" t="s">
        <v>146</v>
      </c>
      <c r="B1" s="274"/>
      <c r="C1" s="274"/>
      <c r="D1" s="274"/>
      <c r="E1" s="274"/>
      <c r="F1" s="274"/>
      <c r="G1" s="274"/>
      <c r="H1" s="274"/>
      <c r="I1" s="274"/>
      <c r="J1" s="275"/>
    </row>
    <row r="2" spans="1:12" ht="19.5" customHeight="1">
      <c r="A2" s="122"/>
      <c r="B2" s="123"/>
      <c r="C2" s="123"/>
      <c r="D2" s="123"/>
      <c r="E2" s="123"/>
      <c r="F2" s="124"/>
      <c r="G2" s="124"/>
      <c r="H2" s="124"/>
      <c r="I2" s="124"/>
      <c r="J2" s="125"/>
    </row>
    <row r="3" spans="1:12" ht="90.75" customHeight="1">
      <c r="A3" s="279" t="s">
        <v>147</v>
      </c>
      <c r="B3" s="280"/>
      <c r="C3" s="280"/>
      <c r="D3" s="280"/>
      <c r="E3" s="280"/>
      <c r="F3" s="126" t="s">
        <v>148</v>
      </c>
      <c r="G3" s="106" t="s">
        <v>149</v>
      </c>
      <c r="H3" s="278">
        <f>'１計算シート'!G13</f>
        <v>0</v>
      </c>
      <c r="I3" s="278"/>
      <c r="J3" s="127" t="s">
        <v>150</v>
      </c>
      <c r="K3" s="105">
        <f>'１計算シート'!AI13</f>
        <v>0</v>
      </c>
    </row>
    <row r="4" spans="1:12" ht="20.25" thickBot="1">
      <c r="A4" s="128"/>
      <c r="B4" s="129"/>
      <c r="C4" s="129"/>
      <c r="D4" s="129"/>
      <c r="E4" s="129"/>
      <c r="F4" s="130"/>
      <c r="G4" s="130"/>
      <c r="H4" s="107"/>
      <c r="I4" s="107"/>
      <c r="J4" s="131"/>
    </row>
    <row r="5" spans="1:12" ht="88.5" customHeight="1" thickBot="1">
      <c r="A5" s="281" t="s">
        <v>151</v>
      </c>
      <c r="B5" s="282"/>
      <c r="C5" s="282"/>
      <c r="D5" s="282"/>
      <c r="E5" s="282"/>
      <c r="F5" s="107" t="s">
        <v>152</v>
      </c>
      <c r="G5" s="106" t="s">
        <v>149</v>
      </c>
      <c r="H5" s="276">
        <f>IF(K3=K5,IF(K5=1,'１計算シート'!AI89,IF(K5=2,'１計算シート'!AI89,0)),"（返還額を再確認）")</f>
        <v>0</v>
      </c>
      <c r="I5" s="277"/>
      <c r="J5" s="127" t="s">
        <v>150</v>
      </c>
      <c r="K5" s="108">
        <f>'１計算シート'!AJ89</f>
        <v>0</v>
      </c>
    </row>
    <row r="6" spans="1:12" ht="20.25" thickBot="1">
      <c r="A6" s="270" t="s">
        <v>153</v>
      </c>
      <c r="B6" s="271"/>
      <c r="C6" s="271"/>
      <c r="D6" s="271"/>
      <c r="E6" s="271"/>
      <c r="F6" s="271"/>
      <c r="G6" s="271"/>
      <c r="H6" s="271"/>
      <c r="I6" s="271"/>
      <c r="J6" s="272"/>
      <c r="K6" s="108"/>
    </row>
    <row r="7" spans="1:12" ht="33" customHeight="1" thickBot="1">
      <c r="A7" s="298" t="s">
        <v>148</v>
      </c>
      <c r="B7" s="286" t="str">
        <f>IF(K7=1,'１計算シート'!D18&amp;"ため",IF(K8=1,'１計算シート'!D21&amp;"ため",IF(K9=1,'１計算シート'!D24&amp;"ため",IF(K10=1,'１計算シート'!D28&amp;"ため",IF(K11=1,'１計算シート'!D30&amp;"ため",IF(K13=1,'１計算シート'!D26&amp;"ため",""))))))</f>
        <v/>
      </c>
      <c r="C7" s="287"/>
      <c r="D7" s="287"/>
      <c r="E7" s="287"/>
      <c r="F7" s="287"/>
      <c r="G7" s="287"/>
      <c r="H7" s="287"/>
      <c r="I7" s="288"/>
      <c r="J7" s="132"/>
      <c r="K7" s="109">
        <f>IF('１計算シート'!B18="○",1,0)</f>
        <v>0</v>
      </c>
      <c r="L7" s="109"/>
    </row>
    <row r="8" spans="1:12" ht="33" customHeight="1">
      <c r="A8" s="298"/>
      <c r="B8" s="285" t="str">
        <f>IF('１計算シート'!B18="○","課税売上高（税抜）基準期間:"&amp;TEXT('１計算シート'!AA18,"###,##0")&amp;"円、"&amp;"特定期間:"&amp;LEFT('１計算シート'!AA19,10)&amp;"円以下",IF('１計算シート'!B21="○","設立・開業日:"&amp;"令和"&amp;TEXT('１計算シート'!AB21,"###,###")&amp;"年"&amp;TEXT('１計算シート'!AD21,"###,###")&amp;"月"&amp;TEXT('１計算シート'!AF21,"###,###")&amp;"日"&amp;IF('１計算シート'!L22="〇","、法人の資本金・出資金の額:"&amp;TEXT('１計算シート'!AC22,"###,##0")&amp;"円",""),IF('１計算シート'!B28="○","特定収入割合　"&amp;TEXT('１計算シート'!AA28,"###.##0")&amp;"　%","")))</f>
        <v/>
      </c>
      <c r="C8" s="285"/>
      <c r="D8" s="285"/>
      <c r="E8" s="285"/>
      <c r="F8" s="285"/>
      <c r="G8" s="285"/>
      <c r="H8" s="285"/>
      <c r="I8" s="285"/>
      <c r="J8" s="132"/>
      <c r="K8" s="109">
        <f>IF('１計算シート'!B21="○",1,0)</f>
        <v>0</v>
      </c>
      <c r="L8" s="109"/>
    </row>
    <row r="9" spans="1:12">
      <c r="A9" s="133"/>
      <c r="B9" s="124"/>
      <c r="C9" s="124"/>
      <c r="D9" s="124"/>
      <c r="E9" s="124"/>
      <c r="F9" s="124"/>
      <c r="G9" s="124"/>
      <c r="H9" s="124"/>
      <c r="I9" s="124"/>
      <c r="J9" s="125"/>
      <c r="K9" s="109">
        <f>IF('１計算シート'!B24="○",1,0)</f>
        <v>0</v>
      </c>
      <c r="L9" s="109"/>
    </row>
    <row r="10" spans="1:12" ht="20.25" thickBot="1">
      <c r="A10" s="134" t="s">
        <v>154</v>
      </c>
      <c r="B10" s="135"/>
      <c r="C10" s="135"/>
      <c r="D10" s="135"/>
      <c r="E10" s="135"/>
      <c r="F10" s="135"/>
      <c r="G10" s="135"/>
      <c r="H10" s="135"/>
      <c r="I10" s="135"/>
      <c r="J10" s="125"/>
      <c r="K10" s="109">
        <f>IF('１計算シート'!B28="○",1,0)</f>
        <v>0</v>
      </c>
    </row>
    <row r="11" spans="1:12" ht="27.75" customHeight="1">
      <c r="A11" s="284" t="s">
        <v>148</v>
      </c>
      <c r="B11" s="289" t="str">
        <f>IF('１計算シート'!B18="○",'１計算シート'!AK18,IF('１計算シート'!B21="○",'１計算シート'!AK21,IF('１計算シート'!B24="○",'１計算シート'!AK24,IF('１計算シート'!B28="○",'１計算シート'!AK28,IF('１計算シート'!B30="○",'１計算シート'!AK30,IF('１計算シート'!B48="○",'１計算シート'!AI49,IF('１計算シート'!B62="○",'１計算シート'!AI63,IF('１計算シート'!B76="○",'１計算シート'!AI77,IF('１計算シート'!B26="○",'１計算シート'!AK26,"（計算シートより自動転記）")))))))))</f>
        <v>（計算シートより自動転記）</v>
      </c>
      <c r="C11" s="290"/>
      <c r="D11" s="290"/>
      <c r="E11" s="290"/>
      <c r="F11" s="290"/>
      <c r="G11" s="290"/>
      <c r="H11" s="290"/>
      <c r="I11" s="291"/>
      <c r="J11" s="136"/>
      <c r="K11" s="109">
        <f>IF('１計算シート'!B30="○",1,0)</f>
        <v>0</v>
      </c>
    </row>
    <row r="12" spans="1:12" ht="27.75" customHeight="1">
      <c r="A12" s="284"/>
      <c r="B12" s="292"/>
      <c r="C12" s="293"/>
      <c r="D12" s="293"/>
      <c r="E12" s="293"/>
      <c r="F12" s="293"/>
      <c r="G12" s="293"/>
      <c r="H12" s="293"/>
      <c r="I12" s="294"/>
      <c r="J12" s="136"/>
      <c r="K12" s="109">
        <f>IF('１計算シート'!B230="○",1,0)</f>
        <v>0</v>
      </c>
    </row>
    <row r="13" spans="1:12" ht="27.75" customHeight="1" thickBot="1">
      <c r="A13" s="284"/>
      <c r="B13" s="295"/>
      <c r="C13" s="296"/>
      <c r="D13" s="296"/>
      <c r="E13" s="296"/>
      <c r="F13" s="296"/>
      <c r="G13" s="296"/>
      <c r="H13" s="296"/>
      <c r="I13" s="297"/>
      <c r="J13" s="136"/>
      <c r="K13" s="105">
        <f>IF('１計算シート'!B26="○",1,0)</f>
        <v>0</v>
      </c>
    </row>
    <row r="14" spans="1:12" ht="20.25" thickBot="1">
      <c r="A14" s="137"/>
      <c r="B14" s="138"/>
      <c r="C14" s="138"/>
      <c r="D14" s="139"/>
      <c r="E14" s="283"/>
      <c r="F14" s="283"/>
      <c r="G14" s="283"/>
      <c r="H14" s="283"/>
      <c r="I14" s="283"/>
      <c r="J14" s="140"/>
    </row>
  </sheetData>
  <sheetProtection sheet="1" objects="1" scenarios="1"/>
  <customSheetViews>
    <customSheetView guid="{0AD570EA-D470-4C73-8C86-9D952E4038A9}" scale="85" showPageBreaks="1" fitToPage="1" printArea="1" view="pageBreakPreview" topLeftCell="A13">
      <selection activeCell="D34" sqref="D34"/>
      <pageMargins left="0" right="0" top="0" bottom="0" header="0" footer="0"/>
      <pageSetup paperSize="9" scale="91" orientation="portrait" r:id="rId1"/>
    </customSheetView>
  </customSheetViews>
  <mergeCells count="12">
    <mergeCell ref="E14:I14"/>
    <mergeCell ref="A11:A13"/>
    <mergeCell ref="B8:I8"/>
    <mergeCell ref="B7:I7"/>
    <mergeCell ref="B11:I13"/>
    <mergeCell ref="A7:A8"/>
    <mergeCell ref="A6:J6"/>
    <mergeCell ref="A1:J1"/>
    <mergeCell ref="H5:I5"/>
    <mergeCell ref="H3:I3"/>
    <mergeCell ref="A3:E3"/>
    <mergeCell ref="A5:E5"/>
  </mergeCells>
  <phoneticPr fontId="4"/>
  <pageMargins left="0.70866141732283472" right="0.70866141732283472" top="0.74803149606299213" bottom="0.74803149606299213" header="0.31496062992125984" footer="0.31496062992125984"/>
  <pageSetup paperSize="9" scale="91"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2"/>
  <sheetViews>
    <sheetView workbookViewId="0"/>
  </sheetViews>
  <sheetFormatPr defaultRowHeight="18.75"/>
  <cols>
    <col min="10" max="10" width="2.375" customWidth="1"/>
  </cols>
  <sheetData>
    <row r="1" spans="1:11">
      <c r="A1" t="s">
        <v>155</v>
      </c>
    </row>
    <row r="3" spans="1:11">
      <c r="A3" s="143" t="s">
        <v>156</v>
      </c>
      <c r="K3" s="143" t="s">
        <v>157</v>
      </c>
    </row>
    <row r="38" spans="1:1">
      <c r="A38" s="143" t="s">
        <v>158</v>
      </c>
    </row>
    <row r="72" spans="1:1">
      <c r="A72" s="143" t="s">
        <v>159</v>
      </c>
    </row>
  </sheetData>
  <phoneticPr fontId="4"/>
  <pageMargins left="0.7" right="0.7" top="0.75" bottom="0.75" header="0.3" footer="0.3"/>
  <pageSetup paperSize="9"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243710BEA94A49A64F96B1EBB00952" ma:contentTypeVersion="13" ma:contentTypeDescription="新しいドキュメントを作成します。" ma:contentTypeScope="" ma:versionID="c74f322246abffc83688d53182feb221">
  <xsd:schema xmlns:xsd="http://www.w3.org/2001/XMLSchema" xmlns:xs="http://www.w3.org/2001/XMLSchema" xmlns:p="http://schemas.microsoft.com/office/2006/metadata/properties" xmlns:ns2="587308d9-0a4f-43e1-ba2a-b29522ac602e" xmlns:ns3="29314506-bc18-47c0-89ab-dbed0e693e21" targetNamespace="http://schemas.microsoft.com/office/2006/metadata/properties" ma:root="true" ma:fieldsID="ebe94f2a195bc149652e2c9baf307a5b" ns2:_="" ns3:_="">
    <xsd:import namespace="587308d9-0a4f-43e1-ba2a-b29522ac602e"/>
    <xsd:import namespace="29314506-bc18-47c0-89ab-dbed0e693e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308d9-0a4f-43e1-ba2a-b29522ac6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314506-bc18-47c0-89ab-dbed0e693e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dcb12-673d-4d67-9551-4f607cce7814}" ma:internalName="TaxCatchAll" ma:showField="CatchAllData" ma:web="29314506-bc18-47c0-89ab-dbed0e693e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587308d9-0a4f-43e1-ba2a-b29522ac602e" xsi:nil="true"/>
    <lcf76f155ced4ddcb4097134ff3c332f xmlns="587308d9-0a4f-43e1-ba2a-b29522ac602e">
      <Terms xmlns="http://schemas.microsoft.com/office/infopath/2007/PartnerControls"/>
    </lcf76f155ced4ddcb4097134ff3c332f>
    <TaxCatchAll xmlns="29314506-bc18-47c0-89ab-dbed0e693e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9FCC49-B256-40A0-BD39-4F8F10EF2E7C}"/>
</file>

<file path=customXml/itemProps2.xml><?xml version="1.0" encoding="utf-8"?>
<ds:datastoreItem xmlns:ds="http://schemas.openxmlformats.org/officeDocument/2006/customXml" ds:itemID="{7792B1B6-C68C-461C-8838-EA551A486F90}">
  <ds:schemaRefs>
    <ds:schemaRef ds:uri="http://schemas.microsoft.com/office/2006/metadata/properties"/>
    <ds:schemaRef ds:uri="http://schemas.microsoft.com/office/infopath/2007/PartnerControls"/>
    <ds:schemaRef ds:uri="587308d9-0a4f-43e1-ba2a-b29522ac602e"/>
    <ds:schemaRef ds:uri="29314506-bc18-47c0-89ab-dbed0e693e21"/>
  </ds:schemaRefs>
</ds:datastoreItem>
</file>

<file path=customXml/itemProps3.xml><?xml version="1.0" encoding="utf-8"?>
<ds:datastoreItem xmlns:ds="http://schemas.openxmlformats.org/officeDocument/2006/customXml" ds:itemID="{651862EE-4FE6-45E0-A230-4697B60BCE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入力提出方法</vt:lpstr>
      <vt:lpstr>１計算シート</vt:lpstr>
      <vt:lpstr>２提出前チェックシート</vt:lpstr>
      <vt:lpstr>３計算結果</vt:lpstr>
      <vt:lpstr>参考</vt:lpstr>
      <vt:lpstr>'１計算シート'!Print_Area</vt:lpstr>
      <vt:lpstr>'２提出前チェックシート'!Print_Area</vt:lpstr>
      <vt:lpstr>'３計算結果'!Print_Area</vt:lpstr>
      <vt:lpstr>参考!Print_Area</vt:lpstr>
      <vt:lpstr>入力提出方法!Print_Area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蓮尾　真優</cp:lastModifiedBy>
  <cp:revision/>
  <dcterms:created xsi:type="dcterms:W3CDTF">2021-08-25T03:06:45Z</dcterms:created>
  <dcterms:modified xsi:type="dcterms:W3CDTF">2025-11-25T09:15:58Z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0x010100F5243710BEA94A49A64F96B1EBB00952</vt:lpwstr>
  </property>
  <property fmtid="{D5CDD505-2E9C-101B-9397-08002B2CF9AE}" pid="3" name="MediaServiceImageTags">
    <vt:lpwstr/>
  </property>
  <property fmtid="{D5CDD505-2E9C-101B-9397-08002B2CF9AE}" pid="4" name="Order">
    <vt:r8>1447300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