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T0527318\Desktop\Jグランツ掲載用\受講料補助\"/>
    </mc:Choice>
  </mc:AlternateContent>
  <xr:revisionPtr revIDLastSave="0" documentId="13_ncr:1_{494051B1-F7F7-4080-9E2D-9D1E613EDF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別記様式第3号_実績報告書" sheetId="9" r:id="rId1"/>
    <sheet name="別記様式第3号別紙_実績報告書内訳" sheetId="10" r:id="rId2"/>
  </sheets>
  <externalReferences>
    <externalReference r:id="rId3"/>
    <externalReference r:id="rId4"/>
  </externalReferences>
  <definedNames>
    <definedName name="_xlnm.Print_Area" localSheetId="0">別記様式第3号_実績報告書!$A$1:$I$44</definedName>
    <definedName name="_xlnm.Print_Area" localSheetId="1">別記様式第3号別紙_実績報告書内訳!$A$1:$M$33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L16" i="10"/>
  <c r="L17" i="10"/>
  <c r="L18" i="10"/>
  <c r="L19" i="10"/>
  <c r="L20" i="10"/>
  <c r="L21" i="10"/>
  <c r="L22" i="10"/>
  <c r="L23" i="10"/>
  <c r="L24" i="10"/>
  <c r="L25" i="10"/>
  <c r="L27" i="10"/>
  <c r="L28" i="10"/>
  <c r="L30" i="10"/>
  <c r="L31" i="10"/>
  <c r="K15" i="10"/>
  <c r="L15" i="10" s="1"/>
  <c r="K16" i="10"/>
  <c r="K17" i="10"/>
  <c r="K18" i="10"/>
  <c r="K19" i="10"/>
  <c r="K20" i="10"/>
  <c r="K21" i="10"/>
  <c r="K22" i="10"/>
  <c r="K23" i="10"/>
  <c r="K24" i="10"/>
  <c r="K25" i="10"/>
  <c r="K26" i="10"/>
  <c r="L26" i="10" s="1"/>
  <c r="K27" i="10"/>
  <c r="K28" i="10"/>
  <c r="K29" i="10"/>
  <c r="L29" i="10" s="1"/>
  <c r="K30" i="10"/>
  <c r="K31" i="10"/>
  <c r="K32" i="10"/>
  <c r="L32" i="10" s="1"/>
  <c r="K33" i="10"/>
  <c r="L33" i="10" s="1"/>
  <c r="L14" i="10" l="1"/>
  <c r="I14" i="10" l="1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D6" i="10" l="1"/>
  <c r="D5" i="10"/>
  <c r="I9" i="10" l="1"/>
  <c r="K9" i="10" s="1"/>
  <c r="F18" i="9" l="1"/>
</calcChain>
</file>

<file path=xl/sharedStrings.xml><?xml version="1.0" encoding="utf-8"?>
<sst xmlns="http://schemas.openxmlformats.org/spreadsheetml/2006/main" count="144" uniqueCount="131">
  <si>
    <t>備考</t>
    <rPh sb="0" eb="2">
      <t>ビコウ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</si>
  <si>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</si>
  <si>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</si>
  <si>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</si>
  <si>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</si>
  <si>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＊法人（事業所）の事務取扱者</t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</si>
  <si>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</si>
  <si>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</si>
  <si>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</si>
  <si>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法人名称</t>
    <rPh sb="0" eb="2">
      <t>ホウジン</t>
    </rPh>
    <rPh sb="2" eb="4">
      <t>メイショウ</t>
    </rPh>
    <phoneticPr fontId="2"/>
  </si>
  <si>
    <t>代表職氏名</t>
    <rPh sb="0" eb="2">
      <t>ダイヒョウ</t>
    </rPh>
    <rPh sb="2" eb="3">
      <t>ショク</t>
    </rPh>
    <rPh sb="3" eb="5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</si>
  <si>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</si>
  <si>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介護支援専門員法定研修受講者氏名</t>
    <rPh sb="2" eb="4">
      <t>シエン</t>
    </rPh>
    <rPh sb="4" eb="7">
      <t>センモンイン</t>
    </rPh>
    <rPh sb="7" eb="9">
      <t>ホウテイ</t>
    </rPh>
    <phoneticPr fontId="2"/>
  </si>
  <si>
    <t>別紙のとおり</t>
    <rPh sb="0" eb="2">
      <t>ベッシ</t>
    </rPh>
    <phoneticPr fontId="2"/>
  </si>
  <si>
    <t>受講料</t>
    <rPh sb="0" eb="3">
      <t>ジュコウリョウ</t>
    </rPh>
    <phoneticPr fontId="2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</si>
  <si>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</si>
  <si>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</si>
  <si>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</si>
  <si>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</si>
  <si>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</si>
  <si>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</si>
  <si>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</si>
  <si>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</si>
  <si>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</si>
  <si>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</si>
  <si>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</si>
  <si>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</si>
  <si>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</si>
  <si>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</si>
  <si>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</si>
  <si>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</si>
  <si>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</si>
  <si>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</si>
  <si>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</si>
  <si>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</si>
  <si>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</si>
  <si>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</si>
  <si>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</si>
  <si>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</si>
  <si>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</si>
  <si>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</si>
  <si>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</si>
  <si>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</si>
  <si>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</si>
  <si>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</si>
  <si>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</si>
  <si>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</si>
  <si>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</si>
  <si>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</si>
  <si>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</si>
  <si>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</si>
  <si>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</si>
  <si>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</si>
  <si>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</si>
  <si>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</si>
  <si>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</si>
  <si>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</si>
  <si>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</si>
  <si>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</si>
  <si>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</si>
  <si>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</si>
  <si>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</si>
  <si>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</si>
  <si>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</si>
  <si>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従事業務</t>
    <rPh sb="0" eb="2">
      <t>ジュウジ</t>
    </rPh>
    <rPh sb="2" eb="4">
      <t>ギョウム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</si>
  <si>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</si>
  <si>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</si>
  <si>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</si>
  <si>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地域包括支援センター</t>
    <phoneticPr fontId="2"/>
  </si>
  <si>
    <t>短期入所生活介護（介護予防を含む）</t>
    <phoneticPr fontId="2"/>
  </si>
  <si>
    <t>特定施設入居者生活介護（介護予防を含む）</t>
    <phoneticPr fontId="2"/>
  </si>
  <si>
    <t>小規模多機能型居宅介護（介護予防を含む）</t>
    <phoneticPr fontId="2"/>
  </si>
  <si>
    <t>認知症対応型共同生活介護（介護予防を含む）</t>
    <phoneticPr fontId="2"/>
  </si>
  <si>
    <t>看護小規模多機能型居宅介護</t>
    <phoneticPr fontId="2"/>
  </si>
  <si>
    <t>地域密着型特定施設入居者生活介護</t>
    <phoneticPr fontId="2"/>
  </si>
  <si>
    <t>介護老人福祉施設</t>
    <phoneticPr fontId="2"/>
  </si>
  <si>
    <t>介護老人保健施設</t>
    <phoneticPr fontId="2"/>
  </si>
  <si>
    <t>介護医療院</t>
    <phoneticPr fontId="2"/>
  </si>
  <si>
    <t>地域密着型介護老人福祉施設</t>
    <phoneticPr fontId="2"/>
  </si>
  <si>
    <t>その他</t>
    <rPh sb="2" eb="3">
      <t>タ</t>
    </rPh>
    <phoneticPr fontId="2"/>
  </si>
  <si>
    <t>種別等</t>
    <rPh sb="0" eb="2">
      <t>シュベツ</t>
    </rPh>
    <rPh sb="2" eb="3">
      <t>トウ</t>
    </rPh>
    <phoneticPr fontId="2"/>
  </si>
  <si>
    <t>生年月日</t>
    <rPh sb="0" eb="2">
      <t>セイネン</t>
    </rPh>
    <rPh sb="2" eb="4">
      <t>ガッピ</t>
    </rPh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</si>
  <si>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</si>
  <si>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選定額（合計）</t>
    <rPh sb="0" eb="2">
      <t>センテイ</t>
    </rPh>
    <rPh sb="2" eb="3">
      <t>ガク</t>
    </rPh>
    <rPh sb="4" eb="6">
      <t>ゴウケイ</t>
    </rPh>
    <phoneticPr fontId="2"/>
  </si>
  <si>
    <t>A</t>
    <phoneticPr fontId="2"/>
  </si>
  <si>
    <t>B</t>
    <phoneticPr fontId="2"/>
  </si>
  <si>
    <t>選定額</t>
    <rPh sb="0" eb="2">
      <t>センテイ</t>
    </rPh>
    <rPh sb="2" eb="3">
      <t>ガク</t>
    </rPh>
    <phoneticPr fontId="2"/>
  </si>
  <si>
    <t>事業者負担額(教育訓練給付金の控除を含む)</t>
    <rPh sb="0" eb="3">
      <t>ジギョウシャ</t>
    </rPh>
    <rPh sb="3" eb="5">
      <t>フタン</t>
    </rPh>
    <rPh sb="5" eb="6">
      <t>ガク</t>
    </rPh>
    <rPh sb="15" eb="17">
      <t>コウジョ</t>
    </rPh>
    <rPh sb="18" eb="19">
      <t>フク</t>
    </rPh>
    <phoneticPr fontId="2"/>
  </si>
  <si>
    <t>C(A,Bのうち最小)</t>
    <rPh sb="8" eb="10">
      <t>サイショウ</t>
    </rPh>
    <phoneticPr fontId="2"/>
  </si>
  <si>
    <t>受講料
（円）
（受講者が実施機関に支払う額）</t>
    <rPh sb="9" eb="12">
      <t>ジュコウシャ</t>
    </rPh>
    <rPh sb="13" eb="15">
      <t>ジッシ</t>
    </rPh>
    <rPh sb="15" eb="17">
      <t>キカン</t>
    </rPh>
    <rPh sb="18" eb="20">
      <t>シハラ</t>
    </rPh>
    <rPh sb="21" eb="22">
      <t>ガク</t>
    </rPh>
    <phoneticPr fontId="2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</si>
  <si>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2"/>
  </si>
  <si>
    <t>研修受講
都道府県</t>
    <rPh sb="0" eb="2">
      <t>ケンシュウ</t>
    </rPh>
    <rPh sb="2" eb="4">
      <t>ジュコウ</t>
    </rPh>
    <rPh sb="5" eb="9">
      <t>トドウフケン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</si>
  <si>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</si>
  <si>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研修種別</t>
    <rPh sb="0" eb="2">
      <t>ケンシュウ</t>
    </rPh>
    <rPh sb="2" eb="4">
      <t>シュベツ</t>
    </rPh>
    <phoneticPr fontId="2"/>
  </si>
  <si>
    <t>実務研修</t>
    <rPh sb="0" eb="2">
      <t>ジツム</t>
    </rPh>
    <rPh sb="2" eb="4">
      <t>ケンシュウ</t>
    </rPh>
    <phoneticPr fontId="2"/>
  </si>
  <si>
    <t>専門研修Ⅰ</t>
    <rPh sb="0" eb="2">
      <t>センモン</t>
    </rPh>
    <rPh sb="2" eb="4">
      <t>ケンシュウ</t>
    </rPh>
    <phoneticPr fontId="2"/>
  </si>
  <si>
    <t>専門研修Ⅱ</t>
    <rPh sb="0" eb="2">
      <t>センモン</t>
    </rPh>
    <rPh sb="2" eb="4">
      <t>ケンシュウ</t>
    </rPh>
    <phoneticPr fontId="2"/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</si>
  <si>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2"/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</si>
  <si>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2"/>
  </si>
  <si>
    <t>更新研修（実務経験者向け88時間)</t>
    <rPh sb="0" eb="4">
      <t>コウシンケンシュウ</t>
    </rPh>
    <rPh sb="5" eb="11">
      <t>ジツムケイケンシャム</t>
    </rPh>
    <rPh sb="14" eb="16">
      <t>ジカン</t>
    </rPh>
    <phoneticPr fontId="2"/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</si>
  <si>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2"/>
  </si>
  <si>
    <t>再研修</t>
    <rPh sb="0" eb="1">
      <t>サイ</t>
    </rPh>
    <rPh sb="1" eb="3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</si>
  <si>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</si>
  <si>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主任更新研修</t>
    <rPh sb="0" eb="2">
      <t>シュニン</t>
    </rPh>
    <rPh sb="2" eb="4">
      <t>コウシン</t>
    </rPh>
    <rPh sb="4" eb="6">
      <t>ケンシュウ</t>
    </rPh>
    <phoneticPr fontId="2"/>
  </si>
  <si>
    <t>別記様式第３号</t>
    <phoneticPr fontId="2"/>
  </si>
  <si>
    <t>　　年　　月　　日</t>
    <rPh sb="1" eb="2">
      <t>ネン</t>
    </rPh>
    <rPh sb="4" eb="5">
      <t>ツキ</t>
    </rPh>
    <rPh sb="7" eb="8">
      <t>ヒ</t>
    </rPh>
    <phoneticPr fontId="2"/>
  </si>
  <si>
    <t>令和６年度介護支援専門員法定研修受講料補助金実績報告書</t>
    <phoneticPr fontId="2"/>
  </si>
  <si>
    <t>２　既交付決定額（変更交付決定を含む）</t>
    <rPh sb="2" eb="3">
      <t>スデ</t>
    </rPh>
    <rPh sb="3" eb="5">
      <t>コウフ</t>
    </rPh>
    <rPh sb="5" eb="7">
      <t>ケッテイ</t>
    </rPh>
    <rPh sb="7" eb="8">
      <t>ガク</t>
    </rPh>
    <rPh sb="9" eb="11">
      <t>ヘンコウ</t>
    </rPh>
    <rPh sb="11" eb="13">
      <t>コウフ</t>
    </rPh>
    <rPh sb="13" eb="15">
      <t>ケッテイ</t>
    </rPh>
    <rPh sb="16" eb="17">
      <t>フク</t>
    </rPh>
    <phoneticPr fontId="2"/>
  </si>
  <si>
    <t>３　事業所</t>
    <rPh sb="2" eb="5">
      <t>ジギョウショ</t>
    </rPh>
    <phoneticPr fontId="2"/>
  </si>
  <si>
    <t>４　内訳</t>
    <rPh sb="2" eb="4">
      <t>ウチワケ</t>
    </rPh>
    <phoneticPr fontId="2"/>
  </si>
  <si>
    <t>５　提出書類</t>
    <rPh sb="2" eb="4">
      <t>テイシュツ</t>
    </rPh>
    <rPh sb="4" eb="6">
      <t>ショルイ</t>
    </rPh>
    <phoneticPr fontId="2"/>
  </si>
  <si>
    <t>別記様式第３号別紙</t>
    <rPh sb="7" eb="9">
      <t>ベッシ</t>
    </rPh>
    <phoneticPr fontId="2"/>
  </si>
  <si>
    <t>令和６年度介護支援専門員法定研修受講料補助金対象職員一覧（実績報告）</t>
    <rPh sb="22" eb="24">
      <t>タイショウ</t>
    </rPh>
    <rPh sb="24" eb="26">
      <t>ショクイン</t>
    </rPh>
    <rPh sb="26" eb="28">
      <t>イチラン</t>
    </rPh>
    <rPh sb="29" eb="31">
      <t>ジッセキ</t>
    </rPh>
    <rPh sb="31" eb="33">
      <t>ホウコク</t>
    </rPh>
    <phoneticPr fontId="2"/>
  </si>
  <si>
    <t>法定研修受講修了日</t>
    <rPh sb="0" eb="2">
      <t>ホウテイ</t>
    </rPh>
    <rPh sb="6" eb="8">
      <t>シュウリョウ</t>
    </rPh>
    <phoneticPr fontId="2"/>
  </si>
  <si>
    <t>（２）（別記様式第３号別紙）令和６年度介護支援専門員法定研修受講料補助金対象職員一覧（実績報告）</t>
    <rPh sb="4" eb="6">
      <t>ベッキ</t>
    </rPh>
    <rPh sb="6" eb="8">
      <t>ヨウシキ</t>
    </rPh>
    <rPh sb="8" eb="9">
      <t>ダイ</t>
    </rPh>
    <rPh sb="10" eb="11">
      <t>ゴウ</t>
    </rPh>
    <rPh sb="11" eb="13">
      <t>ベッシ</t>
    </rPh>
    <rPh sb="43" eb="45">
      <t>ジッセキ</t>
    </rPh>
    <rPh sb="45" eb="47">
      <t>ホウコク</t>
    </rPh>
    <phoneticPr fontId="2"/>
  </si>
  <si>
    <t>（１）（別記様式第３号）令和６年度介護支援専門員法定研修受講料補助金実績報告書（本紙）</t>
    <rPh sb="6" eb="8">
      <t>ヨウシキ</t>
    </rPh>
    <rPh sb="40" eb="42">
      <t>ホンシ</t>
    </rPh>
    <phoneticPr fontId="2"/>
  </si>
  <si>
    <t>提出時チェック欄</t>
    <rPh sb="0" eb="3">
      <t>テイシュツジ</t>
    </rPh>
    <rPh sb="7" eb="8">
      <t>ラン</t>
    </rPh>
    <phoneticPr fontId="2"/>
  </si>
  <si>
    <t>（３）（別記様式第4号）東京都介護支援専門員研修の研修受講料補助申請に当たる確認書</t>
    <rPh sb="4" eb="6">
      <t>ベッキ</t>
    </rPh>
    <rPh sb="6" eb="8">
      <t>ヨウシキ</t>
    </rPh>
    <rPh sb="8" eb="9">
      <t>ダイ</t>
    </rPh>
    <rPh sb="10" eb="11">
      <t>ゴウ</t>
    </rPh>
    <phoneticPr fontId="2"/>
  </si>
  <si>
    <t>　令和　　年　　月　　日付６福祉高介第　　　　号により交付決定を受けた標記の補助金について、下記のとおり報告します。</t>
    <rPh sb="14" eb="16">
      <t>フクシ</t>
    </rPh>
    <phoneticPr fontId="2"/>
  </si>
  <si>
    <t>=</t>
    <phoneticPr fontId="2"/>
  </si>
  <si>
    <t>補助基準額
の3/4</t>
    <rPh sb="0" eb="2">
      <t>ホジョ</t>
    </rPh>
    <rPh sb="2" eb="4">
      <t>キジュン</t>
    </rPh>
    <rPh sb="4" eb="5">
      <t>ガク</t>
    </rPh>
    <phoneticPr fontId="2"/>
  </si>
  <si>
    <t>補助基準額
の3/4</t>
    <phoneticPr fontId="2"/>
  </si>
  <si>
    <t>更新研修（実務経験者向け88時間)</t>
    <phoneticPr fontId="2"/>
  </si>
  <si>
    <t>（５）法定研修修了証明書（写し）</t>
    <rPh sb="3" eb="5">
      <t>ホウテイ</t>
    </rPh>
    <rPh sb="5" eb="7">
      <t>ケンシュウ</t>
    </rPh>
    <rPh sb="7" eb="9">
      <t>シュウリョウ</t>
    </rPh>
    <rPh sb="9" eb="12">
      <t>ショウメイショ</t>
    </rPh>
    <rPh sb="13" eb="14">
      <t>ウツ</t>
    </rPh>
    <phoneticPr fontId="2"/>
  </si>
  <si>
    <t>（６）法定研修受講料を負担したことがわかる領収証書（写し）</t>
    <rPh sb="3" eb="5">
      <t>ホウテイ</t>
    </rPh>
    <rPh sb="5" eb="7">
      <t>ケンシュウ</t>
    </rPh>
    <rPh sb="7" eb="9">
      <t>ジュコウ</t>
    </rPh>
    <rPh sb="9" eb="10">
      <t>リョウ</t>
    </rPh>
    <rPh sb="11" eb="13">
      <t>フタン</t>
    </rPh>
    <rPh sb="21" eb="23">
      <t>リョウシュウ</t>
    </rPh>
    <rPh sb="23" eb="25">
      <t>ショウショ</t>
    </rPh>
    <rPh sb="26" eb="27">
      <t>ウツ</t>
    </rPh>
    <phoneticPr fontId="2"/>
  </si>
  <si>
    <t>（７）実務研修または再研修修了者は介護支援専門員証（写し）※</t>
    <rPh sb="3" eb="5">
      <t>ジツム</t>
    </rPh>
    <rPh sb="5" eb="7">
      <t>ケンシュウ</t>
    </rPh>
    <rPh sb="10" eb="11">
      <t>サイ</t>
    </rPh>
    <rPh sb="11" eb="13">
      <t>ケンシュウ</t>
    </rPh>
    <rPh sb="13" eb="16">
      <t>シュウリョウシャ</t>
    </rPh>
    <rPh sb="17" eb="19">
      <t>カイゴ</t>
    </rPh>
    <rPh sb="19" eb="21">
      <t>シエン</t>
    </rPh>
    <rPh sb="21" eb="24">
      <t>センモンイン</t>
    </rPh>
    <rPh sb="24" eb="25">
      <t>アカシ</t>
    </rPh>
    <rPh sb="26" eb="27">
      <t>ウツ</t>
    </rPh>
    <phoneticPr fontId="2"/>
  </si>
  <si>
    <t>（４）（別記様式第5号）請求書</t>
    <rPh sb="4" eb="6">
      <t>ベッキ</t>
    </rPh>
    <rPh sb="6" eb="8">
      <t>ヨウシキ</t>
    </rPh>
    <rPh sb="8" eb="9">
      <t>ダイ</t>
    </rPh>
    <rPh sb="10" eb="11">
      <t>ゴウ</t>
    </rPh>
    <rPh sb="12" eb="15">
      <t>セイキュウショ</t>
    </rPh>
    <phoneticPr fontId="2"/>
  </si>
  <si>
    <t>１　確定額</t>
    <rPh sb="2" eb="4">
      <t>カクテイ</t>
    </rPh>
    <rPh sb="4" eb="5">
      <t>ガク</t>
    </rPh>
    <phoneticPr fontId="2"/>
  </si>
  <si>
    <t>※現在、介護支援専門員証の発行手続き中の場合は、申請画面を添付（詳細はQ&amp;A１８）</t>
    <phoneticPr fontId="2"/>
  </si>
  <si>
    <t>確定額（百円未満切捨て）</t>
    <rPh sb="0" eb="2">
      <t>カクテイ</t>
    </rPh>
    <rPh sb="2" eb="3">
      <t>ガク</t>
    </rPh>
    <rPh sb="4" eb="5">
      <t>ヒャク</t>
    </rPh>
    <rPh sb="5" eb="6">
      <t>エン</t>
    </rPh>
    <rPh sb="6" eb="8">
      <t>ミマン</t>
    </rPh>
    <rPh sb="8" eb="10">
      <t>キリス</t>
    </rPh>
    <phoneticPr fontId="2"/>
  </si>
  <si>
    <t>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</si>
</sst>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0" xfId="0" quotePrefix="1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49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38" fontId="10" fillId="0" borderId="8" xfId="0" applyNumberFormat="1" applyFont="1" applyBorder="1">
      <alignment vertical="center"/>
    </xf>
    <xf numFmtId="38" fontId="10" fillId="0" borderId="6" xfId="1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38" fontId="10" fillId="0" borderId="1" xfId="1" applyFont="1" applyFill="1" applyBorder="1" applyAlignment="1">
      <alignment horizontal="right" vertical="center" shrinkToFit="1"/>
    </xf>
    <xf numFmtId="38" fontId="10" fillId="2" borderId="1" xfId="1" applyFont="1" applyFill="1" applyBorder="1" applyAlignment="1" applyProtection="1">
      <alignment horizontal="center" vertical="center" shrinkToFit="1"/>
      <protection locked="0"/>
    </xf>
    <xf numFmtId="0" fontId="4" fillId="0" borderId="0" xfId="0" quotePrefix="1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>
      <alignment vertical="center"/>
    </xf>
    <xf numFmtId="0" fontId="13" fillId="0" borderId="0" xfId="0" applyFont="1" applyAlignment="1">
      <alignment horizontal="right" vertical="center"/>
    </xf>
    <xf numFmtId="0" fontId="8" fillId="0" borderId="10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38" fontId="10" fillId="0" borderId="1" xfId="1" applyFont="1" applyFill="1" applyBorder="1" applyAlignment="1" applyProtection="1">
      <alignment horizontal="right"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176" fontId="5" fillId="2" borderId="0" xfId="0" quotePrefix="1" applyNumberFormat="1" applyFont="1" applyFill="1" applyAlignment="1" applyProtection="1">
      <alignment horizontal="right" vertical="center"/>
      <protection locked="0"/>
    </xf>
    <xf numFmtId="176" fontId="8" fillId="2" borderId="0" xfId="0" quotePrefix="1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38" fontId="3" fillId="2" borderId="2" xfId="1" applyFont="1" applyFill="1" applyBorder="1" applyAlignment="1" applyProtection="1">
      <alignment horizontal="righ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left" vertical="center"/>
      <protection locked="0"/>
    </xf>
    <xf numFmtId="49" fontId="8" fillId="2" borderId="5" xfId="0" applyNumberFormat="1" applyFont="1" applyFill="1" applyBorder="1" applyAlignment="1" applyProtection="1">
      <alignment horizontal="left" vertical="center"/>
      <protection locked="0"/>
    </xf>
    <xf numFmtId="49" fontId="8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13.53\&#12465;&#12450;&#12510;&#12493;&#25285;&#24403;\&#12465;&#12450;&#12510;&#12493;&#25285;&#24403;\&#9312;&#20107;&#65306;01&#30740;&#20462;\11&#21463;&#35611;&#26009;&#35036;&#21161;&#65288;R6&#65374;&#65289;\R6\020_&#35036;&#21161;&#35201;&#32177;_&#30003;&#35531;&#26360;&#21547;&#12416;\0317&#37096;&#20225;&#30011;&#35506;&#30906;&#35469;&#12362;&#39000;&#12356;\020_&#20132;&#20184;&#30003;&#35531;&#26360;_&#20171;&#35703;&#25903;&#25588;&#23554;&#38272;&#21729;&#30740;&#20462;&#21463;&#35611;&#26009;&#35036;&#21161;&#37329;_0602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号_交付申請書"/>
      <sheetName val="交付申請書別紙"/>
      <sheetName val="プルダウンメニュ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4"/>
  <sheetViews>
    <sheetView view="pageBreakPreview" topLeftCell="A25" zoomScale="115" zoomScaleNormal="70" zoomScaleSheetLayoutView="115" workbookViewId="0">
      <selection activeCell="I33" sqref="I33"/>
    </sheetView>
  </sheetViews>
  <sheetFormatPr defaultColWidth="2.25" defaultRowHeight="18" customHeight="1" x14ac:dyDescent="0.4"/>
  <cols>
    <col min="1" max="1" width="2.625" style="11" customWidth="1"/>
    <col min="2" max="7" width="11" style="11" customWidth="1"/>
    <col min="8" max="8" width="13.75" style="11" customWidth="1"/>
    <col min="9" max="9" width="14" style="11" customWidth="1"/>
    <col min="10" max="16384" width="2.25" style="11"/>
  </cols>
  <sheetData>
    <row r="1" spans="1:10" ht="18" customHeight="1" x14ac:dyDescent="0.4">
      <c r="I1" s="12" t="s">
        <v>104</v>
      </c>
    </row>
    <row r="2" spans="1:10" ht="5.0999999999999996" customHeight="1" x14ac:dyDescent="0.4"/>
    <row r="3" spans="1:10" ht="18" customHeight="1" x14ac:dyDescent="0.4">
      <c r="H3" s="46" t="s">
        <v>105</v>
      </c>
      <c r="I3" s="47"/>
    </row>
    <row r="4" spans="1:10" ht="18" customHeight="1" x14ac:dyDescent="0.4">
      <c r="A4" s="3" t="s">
        <v>4</v>
      </c>
    </row>
    <row r="5" spans="1:10" ht="18" customHeight="1" x14ac:dyDescent="0.4">
      <c r="E5" s="3" t="s">
        <v>9</v>
      </c>
      <c r="F5" s="48"/>
      <c r="G5" s="48"/>
      <c r="H5" s="48"/>
      <c r="I5" s="48"/>
    </row>
    <row r="6" spans="1:10" ht="18" customHeight="1" x14ac:dyDescent="0.4">
      <c r="E6" s="3" t="s">
        <v>11</v>
      </c>
      <c r="F6" s="48"/>
      <c r="G6" s="48"/>
      <c r="H6" s="48"/>
      <c r="I6" s="48"/>
    </row>
    <row r="7" spans="1:10" ht="18" customHeight="1" x14ac:dyDescent="0.4">
      <c r="E7" s="3"/>
      <c r="F7" s="48"/>
      <c r="G7" s="48"/>
      <c r="H7" s="48"/>
      <c r="I7" s="48"/>
    </row>
    <row r="8" spans="1:10" ht="18" customHeight="1" x14ac:dyDescent="0.4">
      <c r="E8" s="3" t="s">
        <v>10</v>
      </c>
      <c r="F8" s="48"/>
      <c r="G8" s="48"/>
      <c r="H8" s="48"/>
      <c r="I8" s="13"/>
      <c r="J8" s="5"/>
    </row>
    <row r="9" spans="1:10" ht="9" customHeight="1" x14ac:dyDescent="0.4"/>
    <row r="10" spans="1:10" ht="18" customHeight="1" x14ac:dyDescent="0.4">
      <c r="A10" s="49" t="s">
        <v>106</v>
      </c>
      <c r="B10" s="50"/>
      <c r="C10" s="50"/>
      <c r="D10" s="50"/>
      <c r="E10" s="50"/>
      <c r="F10" s="50"/>
      <c r="G10" s="50"/>
      <c r="H10" s="50"/>
      <c r="I10" s="50"/>
    </row>
    <row r="11" spans="1:10" ht="9" customHeight="1" x14ac:dyDescent="0.4"/>
    <row r="12" spans="1:10" ht="18" customHeight="1" x14ac:dyDescent="0.4">
      <c r="A12" s="51" t="s">
        <v>118</v>
      </c>
      <c r="B12" s="51"/>
      <c r="C12" s="51"/>
      <c r="D12" s="51"/>
      <c r="E12" s="51"/>
      <c r="F12" s="51"/>
      <c r="G12" s="51"/>
      <c r="H12" s="51"/>
      <c r="I12" s="51"/>
    </row>
    <row r="13" spans="1:10" ht="18" customHeight="1" x14ac:dyDescent="0.4">
      <c r="A13" s="51"/>
      <c r="B13" s="51"/>
      <c r="C13" s="51"/>
      <c r="D13" s="51"/>
      <c r="E13" s="51"/>
      <c r="F13" s="51"/>
      <c r="G13" s="51"/>
      <c r="H13" s="51"/>
      <c r="I13" s="51"/>
    </row>
    <row r="14" spans="1:10" ht="18" customHeight="1" x14ac:dyDescent="0.4">
      <c r="A14" s="51"/>
      <c r="B14" s="51"/>
      <c r="C14" s="51"/>
      <c r="D14" s="51"/>
      <c r="E14" s="51"/>
      <c r="F14" s="51"/>
      <c r="G14" s="51"/>
      <c r="H14" s="51"/>
      <c r="I14" s="51"/>
    </row>
    <row r="15" spans="1:10" ht="9" customHeight="1" x14ac:dyDescent="0.4"/>
    <row r="16" spans="1:10" ht="18" customHeight="1" x14ac:dyDescent="0.4">
      <c r="A16" s="52" t="s">
        <v>3</v>
      </c>
      <c r="B16" s="53"/>
      <c r="C16" s="53"/>
      <c r="D16" s="53"/>
      <c r="E16" s="53"/>
      <c r="F16" s="53"/>
      <c r="G16" s="53"/>
      <c r="H16" s="53"/>
      <c r="I16" s="53"/>
    </row>
    <row r="17" spans="1:10" ht="9" customHeight="1" x14ac:dyDescent="0.4"/>
    <row r="18" spans="1:10" s="1" customFormat="1" ht="18" customHeight="1" x14ac:dyDescent="0.4">
      <c r="A18" s="2" t="s">
        <v>127</v>
      </c>
      <c r="E18" s="8" t="s">
        <v>1</v>
      </c>
      <c r="F18" s="54">
        <f>別記様式第3号別紙_実績報告書内訳!K9</f>
        <v>0</v>
      </c>
      <c r="G18" s="54"/>
      <c r="H18" s="9" t="s">
        <v>2</v>
      </c>
      <c r="I18" s="10"/>
    </row>
    <row r="19" spans="1:10" s="1" customFormat="1" ht="9" customHeight="1" x14ac:dyDescent="0.4"/>
    <row r="20" spans="1:10" s="1" customFormat="1" ht="18" customHeight="1" x14ac:dyDescent="0.4">
      <c r="A20" s="55" t="s">
        <v>107</v>
      </c>
      <c r="B20" s="55"/>
      <c r="C20" s="55"/>
      <c r="D20" s="55"/>
      <c r="E20" s="8" t="s">
        <v>1</v>
      </c>
      <c r="F20" s="56"/>
      <c r="G20" s="56"/>
      <c r="H20" s="9" t="s">
        <v>2</v>
      </c>
      <c r="I20" s="10"/>
    </row>
    <row r="21" spans="1:10" s="1" customFormat="1" ht="9" customHeight="1" x14ac:dyDescent="0.4"/>
    <row r="22" spans="1:10" s="1" customFormat="1" ht="18" customHeight="1" x14ac:dyDescent="0.4">
      <c r="A22" s="2" t="s">
        <v>108</v>
      </c>
    </row>
    <row r="23" spans="1:10" customFormat="1" ht="18" customHeight="1" x14ac:dyDescent="0.4">
      <c r="B23" s="3" t="s">
        <v>65</v>
      </c>
      <c r="C23" s="45"/>
      <c r="D23" s="45"/>
      <c r="E23" s="45"/>
    </row>
    <row r="24" spans="1:10" customFormat="1" ht="18" customHeight="1" x14ac:dyDescent="0.4">
      <c r="B24" s="3" t="s">
        <v>66</v>
      </c>
      <c r="C24" s="45"/>
      <c r="D24" s="45"/>
      <c r="E24" s="45"/>
      <c r="F24" s="45"/>
    </row>
    <row r="25" spans="1:10" customFormat="1" ht="18" customHeight="1" x14ac:dyDescent="0.4">
      <c r="B25" s="3" t="s">
        <v>80</v>
      </c>
      <c r="C25" s="61"/>
      <c r="D25" s="61"/>
      <c r="E25" s="61"/>
      <c r="F25" s="61"/>
    </row>
    <row r="26" spans="1:10" customFormat="1" ht="18" customHeight="1" x14ac:dyDescent="0.4">
      <c r="B26" s="4" t="s">
        <v>82</v>
      </c>
      <c r="C26" s="45"/>
      <c r="D26" s="45"/>
      <c r="E26" s="45"/>
      <c r="F26" s="45"/>
    </row>
    <row r="27" spans="1:10" customFormat="1" ht="9" customHeight="1" x14ac:dyDescent="0.4"/>
    <row r="28" spans="1:10" s="1" customFormat="1" ht="18" customHeight="1" x14ac:dyDescent="0.4">
      <c r="A28" s="2" t="s">
        <v>109</v>
      </c>
    </row>
    <row r="29" spans="1:10" customFormat="1" ht="18" customHeight="1" x14ac:dyDescent="0.4">
      <c r="B29" s="3" t="s">
        <v>13</v>
      </c>
    </row>
    <row r="30" spans="1:10" customFormat="1" ht="9" customHeight="1" thickBot="1" x14ac:dyDescent="0.45"/>
    <row r="31" spans="1:10" ht="18" customHeight="1" thickBot="1" x14ac:dyDescent="0.45">
      <c r="A31" s="3" t="s">
        <v>110</v>
      </c>
      <c r="I31" s="21" t="s">
        <v>116</v>
      </c>
      <c r="J31" s="2"/>
    </row>
    <row r="32" spans="1:10" ht="18" customHeight="1" x14ac:dyDescent="0.4">
      <c r="A32" s="18" t="s">
        <v>115</v>
      </c>
      <c r="B32" s="19"/>
      <c r="C32" s="19"/>
      <c r="D32" s="19"/>
      <c r="E32" s="19"/>
      <c r="F32" s="19"/>
      <c r="G32" s="19"/>
      <c r="H32" s="20"/>
      <c r="I32" s="41"/>
      <c r="J32" s="6"/>
    </row>
    <row r="33" spans="1:10" s="1" customFormat="1" ht="16.899999999999999" customHeight="1" x14ac:dyDescent="0.4">
      <c r="A33" s="62" t="s">
        <v>114</v>
      </c>
      <c r="B33" s="62"/>
      <c r="C33" s="62"/>
      <c r="D33" s="62"/>
      <c r="E33" s="62"/>
      <c r="F33" s="62"/>
      <c r="G33" s="62"/>
      <c r="H33" s="63"/>
      <c r="I33" s="41"/>
      <c r="J33" s="6"/>
    </row>
    <row r="34" spans="1:10" ht="18" customHeight="1" x14ac:dyDescent="0.4">
      <c r="A34" s="16" t="s">
        <v>117</v>
      </c>
      <c r="B34" s="19"/>
      <c r="C34" s="19"/>
      <c r="D34" s="19"/>
      <c r="E34" s="19"/>
      <c r="F34" s="19"/>
      <c r="G34" s="19"/>
      <c r="H34" s="20"/>
      <c r="I34" s="41"/>
      <c r="J34" s="6"/>
    </row>
    <row r="35" spans="1:10" ht="18" customHeight="1" x14ac:dyDescent="0.4">
      <c r="A35" s="66" t="s">
        <v>126</v>
      </c>
      <c r="B35" s="67"/>
      <c r="C35" s="67"/>
      <c r="D35" s="67"/>
      <c r="E35" s="67"/>
      <c r="F35" s="67"/>
      <c r="G35" s="67"/>
      <c r="H35" s="68"/>
      <c r="I35" s="41"/>
      <c r="J35" s="6"/>
    </row>
    <row r="36" spans="1:10" ht="18" customHeight="1" x14ac:dyDescent="0.4">
      <c r="A36" s="64" t="s">
        <v>123</v>
      </c>
      <c r="B36" s="64"/>
      <c r="C36" s="64"/>
      <c r="D36" s="64"/>
      <c r="E36" s="64"/>
      <c r="F36" s="64"/>
      <c r="G36" s="64"/>
      <c r="H36" s="65"/>
      <c r="I36" s="41"/>
      <c r="J36" s="6"/>
    </row>
    <row r="37" spans="1:10" ht="17.45" customHeight="1" x14ac:dyDescent="0.4">
      <c r="A37" s="64" t="s">
        <v>124</v>
      </c>
      <c r="B37" s="64"/>
      <c r="C37" s="64"/>
      <c r="D37" s="64"/>
      <c r="E37" s="64"/>
      <c r="F37" s="64"/>
      <c r="G37" s="64"/>
      <c r="H37" s="65"/>
      <c r="I37" s="42"/>
    </row>
    <row r="38" spans="1:10" ht="17.45" customHeight="1" thickBot="1" x14ac:dyDescent="0.45">
      <c r="A38" s="64" t="s">
        <v>125</v>
      </c>
      <c r="B38" s="64"/>
      <c r="C38" s="64"/>
      <c r="D38" s="64"/>
      <c r="E38" s="64"/>
      <c r="F38" s="64"/>
      <c r="G38" s="64"/>
      <c r="H38" s="65"/>
      <c r="I38" s="43"/>
    </row>
    <row r="39" spans="1:10" ht="22.15" customHeight="1" x14ac:dyDescent="0.4">
      <c r="A39" s="17"/>
      <c r="B39" s="17" t="s">
        <v>128</v>
      </c>
      <c r="C39" s="17"/>
      <c r="D39" s="17"/>
      <c r="E39" s="17"/>
      <c r="F39" s="17"/>
      <c r="G39" s="17"/>
      <c r="H39" s="17"/>
    </row>
    <row r="40" spans="1:10" ht="19.5" customHeight="1" x14ac:dyDescent="0.4">
      <c r="A40" s="17"/>
      <c r="B40" s="17"/>
      <c r="C40" s="17"/>
      <c r="D40" s="17"/>
      <c r="E40" s="17"/>
      <c r="F40" s="17"/>
      <c r="G40" s="17"/>
      <c r="H40" s="17"/>
    </row>
    <row r="41" spans="1:10" ht="18" customHeight="1" x14ac:dyDescent="0.4">
      <c r="E41" s="3" t="s">
        <v>5</v>
      </c>
    </row>
    <row r="42" spans="1:10" ht="18" customHeight="1" x14ac:dyDescent="0.4">
      <c r="E42" s="14" t="s">
        <v>6</v>
      </c>
      <c r="F42" s="57"/>
      <c r="G42" s="58"/>
      <c r="H42" s="58"/>
      <c r="I42" s="59"/>
      <c r="J42"/>
    </row>
    <row r="43" spans="1:10" ht="18" customHeight="1" x14ac:dyDescent="0.4">
      <c r="E43" s="14" t="s">
        <v>7</v>
      </c>
      <c r="F43" s="57"/>
      <c r="G43" s="58"/>
      <c r="H43" s="58"/>
      <c r="I43" s="59"/>
      <c r="J43"/>
    </row>
    <row r="44" spans="1:10" ht="18" customHeight="1" x14ac:dyDescent="0.4">
      <c r="E44" s="15" t="s">
        <v>8</v>
      </c>
      <c r="F44" s="60"/>
      <c r="G44" s="58"/>
      <c r="H44" s="58"/>
      <c r="I44" s="59"/>
      <c r="J44"/>
    </row>
    <row r="212" spans="4:4" ht="18" customHeight="1" x14ac:dyDescent="0.4">
      <c r="D212" t="s">
        <v>67</v>
      </c>
    </row>
    <row r="213" spans="4:4" ht="18" customHeight="1" x14ac:dyDescent="0.4">
      <c r="D213" t="s">
        <v>68</v>
      </c>
    </row>
    <row r="214" spans="4:4" ht="18" customHeight="1" x14ac:dyDescent="0.4">
      <c r="D214" t="s">
        <v>69</v>
      </c>
    </row>
    <row r="215" spans="4:4" ht="18" customHeight="1" x14ac:dyDescent="0.4">
      <c r="D215" t="s">
        <v>70</v>
      </c>
    </row>
    <row r="216" spans="4:4" ht="18" customHeight="1" x14ac:dyDescent="0.4">
      <c r="D216" t="s">
        <v>71</v>
      </c>
    </row>
    <row r="217" spans="4:4" ht="18" customHeight="1" x14ac:dyDescent="0.4">
      <c r="D217" t="s">
        <v>72</v>
      </c>
    </row>
    <row r="218" spans="4:4" ht="18" customHeight="1" x14ac:dyDescent="0.4">
      <c r="D218" t="s">
        <v>73</v>
      </c>
    </row>
    <row r="219" spans="4:4" ht="18" customHeight="1" x14ac:dyDescent="0.4">
      <c r="D219" t="s">
        <v>74</v>
      </c>
    </row>
    <row r="220" spans="4:4" ht="18" customHeight="1" x14ac:dyDescent="0.4">
      <c r="D220" t="s">
        <v>78</v>
      </c>
    </row>
    <row r="221" spans="4:4" ht="18" customHeight="1" x14ac:dyDescent="0.4">
      <c r="D221" t="s">
        <v>75</v>
      </c>
    </row>
    <row r="222" spans="4:4" ht="18" customHeight="1" x14ac:dyDescent="0.4">
      <c r="D222" t="s">
        <v>76</v>
      </c>
    </row>
    <row r="223" spans="4:4" ht="18" customHeight="1" x14ac:dyDescent="0.4">
      <c r="D223" t="s">
        <v>77</v>
      </c>
    </row>
    <row r="224" spans="4:4" ht="18" customHeight="1" x14ac:dyDescent="0.4">
      <c r="D224" t="s">
        <v>79</v>
      </c>
    </row>
  </sheetData>
  <sheetProtection sheet="1" objects="1" scenarios="1"/>
  <mergeCells count="24">
    <mergeCell ref="F43:I43"/>
    <mergeCell ref="F44:I44"/>
    <mergeCell ref="C24:F24"/>
    <mergeCell ref="C25:D25"/>
    <mergeCell ref="E25:F25"/>
    <mergeCell ref="C26:F26"/>
    <mergeCell ref="F42:I42"/>
    <mergeCell ref="A33:H33"/>
    <mergeCell ref="A36:H36"/>
    <mergeCell ref="A37:H37"/>
    <mergeCell ref="A38:H38"/>
    <mergeCell ref="A35:H35"/>
    <mergeCell ref="C23:E23"/>
    <mergeCell ref="H3:I3"/>
    <mergeCell ref="F5:I5"/>
    <mergeCell ref="F6:I6"/>
    <mergeCell ref="F7:I7"/>
    <mergeCell ref="F8:H8"/>
    <mergeCell ref="A10:I10"/>
    <mergeCell ref="A12:I14"/>
    <mergeCell ref="A16:I16"/>
    <mergeCell ref="F18:G18"/>
    <mergeCell ref="A20:D20"/>
    <mergeCell ref="F20:G20"/>
  </mergeCells>
  <phoneticPr fontId="2"/>
  <dataValidations count="2">
    <dataValidation type="list" allowBlank="1" showInputMessage="1" showErrorMessage="1" sqref="C25:D25" xr:uid="{00000000-0002-0000-0000-000000000000}">
      <formula1>$D$212:$D$224</formula1>
    </dataValidation>
    <dataValidation type="list" allowBlank="1" showInputMessage="1" showErrorMessage="1" sqref="I32:I38" xr:uid="{00000000-0002-0000-0000-000001000000}">
      <formula1>"✔"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7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2000000}">
          <x14:formula1>
            <xm:f>'\\10.226.113.53\ケアマネ担当\ケアマネ担当\①事：01研修\11受講料補助（R6～）\R6\020_補助要綱_申請書含む\0317部企画課確認お願い\[020_交付申請書_介護支援専門員研修受講料補助金_060227.xlsx]プルダウンメニュー'!#REF!</xm:f>
          </x14:formula1>
          <xm:sqref>J32:J36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0"/>
  <sheetViews>
    <sheetView tabSelected="1" view="pageBreakPreview" zoomScale="75" zoomScaleNormal="75" zoomScaleSheetLayoutView="75" workbookViewId="0">
      <selection activeCell="K14" sqref="K14"/>
    </sheetView>
  </sheetViews>
  <sheetFormatPr defaultColWidth="2.25" defaultRowHeight="18" customHeight="1" x14ac:dyDescent="0.4"/>
  <cols>
    <col min="1" max="1" width="2.625" style="2" customWidth="1"/>
    <col min="2" max="2" width="15.75" style="2" customWidth="1"/>
    <col min="3" max="3" width="11" style="2" customWidth="1"/>
    <col min="4" max="4" width="18.125" style="2" customWidth="1"/>
    <col min="5" max="5" width="27.875" style="2" bestFit="1" customWidth="1"/>
    <col min="6" max="6" width="31.875" style="2" bestFit="1" customWidth="1"/>
    <col min="7" max="7" width="15.5" style="2" customWidth="1"/>
    <col min="8" max="8" width="14.875" style="2" customWidth="1"/>
    <col min="9" max="9" width="18.5" style="2" customWidth="1"/>
    <col min="10" max="10" width="17.875" style="2" customWidth="1"/>
    <col min="11" max="11" width="18.625" style="2" customWidth="1"/>
    <col min="12" max="12" width="16.625" style="2" customWidth="1"/>
    <col min="13" max="13" width="35.875" style="2" customWidth="1"/>
    <col min="14" max="14" width="11" style="2" customWidth="1"/>
    <col min="15" max="16384" width="2.25" style="2"/>
  </cols>
  <sheetData>
    <row r="1" spans="1:14" ht="24" customHeight="1" x14ac:dyDescent="0.4">
      <c r="M1" s="40" t="s">
        <v>111</v>
      </c>
    </row>
    <row r="2" spans="1:14" ht="9" customHeight="1" x14ac:dyDescent="0.4"/>
    <row r="3" spans="1:14" ht="33.6" customHeight="1" x14ac:dyDescent="0.4">
      <c r="A3" s="71" t="s">
        <v>112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9" customHeight="1" x14ac:dyDescent="0.4"/>
    <row r="5" spans="1:14" ht="18" customHeight="1" x14ac:dyDescent="0.4">
      <c r="A5" s="24" t="s">
        <v>92</v>
      </c>
      <c r="D5" s="74" t="str">
        <f>IF(別記様式第3号_実績報告書!C23="","",別記様式第3号_実績報告書!C23)</f>
        <v/>
      </c>
      <c r="E5" s="74"/>
    </row>
    <row r="6" spans="1:14" ht="18" customHeight="1" x14ac:dyDescent="0.4">
      <c r="A6" s="24" t="s">
        <v>82</v>
      </c>
      <c r="D6" s="67" t="str">
        <f>IF(別記様式第3号_実績報告書!C26="","",別記様式第3号_実績報告書!C26)</f>
        <v/>
      </c>
      <c r="E6" s="67"/>
    </row>
    <row r="7" spans="1:14" ht="9" customHeight="1" x14ac:dyDescent="0.4"/>
    <row r="8" spans="1:14" ht="36" customHeight="1" thickBot="1" x14ac:dyDescent="0.45">
      <c r="I8" s="22" t="s">
        <v>83</v>
      </c>
      <c r="K8" s="28" t="s">
        <v>129</v>
      </c>
    </row>
    <row r="9" spans="1:14" ht="25.9" customHeight="1" thickTop="1" thickBot="1" x14ac:dyDescent="0.45">
      <c r="I9" s="31">
        <f>SUM(L14:L33)</f>
        <v>0</v>
      </c>
      <c r="J9" s="36" t="s">
        <v>119</v>
      </c>
      <c r="K9" s="32">
        <f>ROUNDDOWN(I9,-2)</f>
        <v>0</v>
      </c>
    </row>
    <row r="10" spans="1:14" ht="9" customHeight="1" x14ac:dyDescent="0.4"/>
    <row r="11" spans="1:14" ht="24" customHeight="1" x14ac:dyDescent="0.4">
      <c r="M11" s="37"/>
    </row>
    <row r="12" spans="1:14" ht="66.75" customHeight="1" x14ac:dyDescent="0.4">
      <c r="A12" s="72"/>
      <c r="B12" s="69" t="s">
        <v>12</v>
      </c>
      <c r="C12" s="69" t="s">
        <v>81</v>
      </c>
      <c r="D12" s="69" t="s">
        <v>15</v>
      </c>
      <c r="E12" s="69" t="s">
        <v>64</v>
      </c>
      <c r="F12" s="69" t="s">
        <v>90</v>
      </c>
      <c r="G12" s="69" t="s">
        <v>91</v>
      </c>
      <c r="H12" s="69" t="s">
        <v>113</v>
      </c>
      <c r="I12" s="69" t="s">
        <v>89</v>
      </c>
      <c r="J12" s="25" t="s">
        <v>87</v>
      </c>
      <c r="K12" s="25" t="s">
        <v>120</v>
      </c>
      <c r="L12" s="25" t="s">
        <v>86</v>
      </c>
      <c r="M12" s="26" t="s">
        <v>0</v>
      </c>
    </row>
    <row r="13" spans="1:14" ht="20.45" customHeight="1" x14ac:dyDescent="0.4">
      <c r="A13" s="73"/>
      <c r="B13" s="70"/>
      <c r="C13" s="70"/>
      <c r="D13" s="70"/>
      <c r="E13" s="70"/>
      <c r="F13" s="70"/>
      <c r="G13" s="70"/>
      <c r="H13" s="70"/>
      <c r="I13" s="70"/>
      <c r="J13" s="27" t="s">
        <v>84</v>
      </c>
      <c r="K13" s="27" t="s">
        <v>85</v>
      </c>
      <c r="L13" s="27" t="s">
        <v>88</v>
      </c>
      <c r="M13" s="27"/>
    </row>
    <row r="14" spans="1:14" s="23" customFormat="1" ht="46.15" customHeight="1" x14ac:dyDescent="0.4">
      <c r="A14" s="33">
        <v>1</v>
      </c>
      <c r="B14" s="29" t="s">
        <v>130</v>
      </c>
      <c r="C14" s="29"/>
      <c r="D14" s="29"/>
      <c r="E14" s="29"/>
      <c r="F14" s="29"/>
      <c r="G14" s="29"/>
      <c r="H14" s="30"/>
      <c r="I14" s="34" t="str">
        <f>IFERROR(IF((G14="東京都"),VLOOKUP($F14,別記様式第3号別紙_実績報告書内訳!$I$204:$J$213,2,FALSE),""),"")</f>
        <v/>
      </c>
      <c r="J14" s="35"/>
      <c r="K14" s="44" t="str">
        <f>IF(F14="","",VLOOKUP(F14,別記様式第3号別紙_実績報告書内訳!$I$215:$J$225,2,FALSE))</f>
        <v/>
      </c>
      <c r="L14" s="44" t="str">
        <f>IF(MIN(J14,K14)=0,"",MIN(J14,K14))</f>
        <v/>
      </c>
      <c r="M14" s="29"/>
    </row>
    <row r="15" spans="1:14" s="23" customFormat="1" ht="46.15" customHeight="1" x14ac:dyDescent="0.4">
      <c r="A15" s="33">
        <v>2</v>
      </c>
      <c r="B15" s="29"/>
      <c r="C15" s="29"/>
      <c r="D15" s="29"/>
      <c r="E15" s="29"/>
      <c r="F15" s="29"/>
      <c r="G15" s="29"/>
      <c r="H15" s="30"/>
      <c r="I15" s="34" t="str">
        <f>IFERROR(IF((G15="東京都"),VLOOKUP($F15,別記様式第3号別紙_実績報告書内訳!$I$204:$J$213,2,FALSE),""),"")</f>
        <v/>
      </c>
      <c r="J15" s="35"/>
      <c r="K15" s="44" t="str">
        <f>IF(F15="","",VLOOKUP(F15,別記様式第3号別紙_実績報告書内訳!$I$215:$J$225,2,FALSE))</f>
        <v/>
      </c>
      <c r="L15" s="44" t="str">
        <f t="shared" ref="L15:L33" si="0">IF(MIN(J15,K15)=0,"",MIN(J15,K15))</f>
        <v/>
      </c>
      <c r="M15" s="29"/>
    </row>
    <row r="16" spans="1:14" s="23" customFormat="1" ht="46.15" customHeight="1" x14ac:dyDescent="0.4">
      <c r="A16" s="33">
        <v>3</v>
      </c>
      <c r="B16" s="29"/>
      <c r="C16" s="29"/>
      <c r="D16" s="29"/>
      <c r="E16" s="29"/>
      <c r="F16" s="29"/>
      <c r="G16" s="29"/>
      <c r="H16" s="30"/>
      <c r="I16" s="34" t="str">
        <f>IFERROR(IF((G16="東京都"),VLOOKUP($F16,別記様式第3号別紙_実績報告書内訳!$I$204:$J$213,2,FALSE),""),"")</f>
        <v/>
      </c>
      <c r="J16" s="35"/>
      <c r="K16" s="44" t="str">
        <f>IF(F16="","",VLOOKUP(F16,別記様式第3号別紙_実績報告書内訳!$I$215:$J$225,2,FALSE))</f>
        <v/>
      </c>
      <c r="L16" s="44" t="str">
        <f t="shared" si="0"/>
        <v/>
      </c>
      <c r="M16" s="29"/>
    </row>
    <row r="17" spans="1:13" s="23" customFormat="1" ht="46.15" customHeight="1" x14ac:dyDescent="0.4">
      <c r="A17" s="33">
        <v>4</v>
      </c>
      <c r="B17" s="29"/>
      <c r="C17" s="29"/>
      <c r="D17" s="29"/>
      <c r="E17" s="29"/>
      <c r="F17" s="29"/>
      <c r="G17" s="29"/>
      <c r="H17" s="30"/>
      <c r="I17" s="34" t="str">
        <f>IFERROR(IF((G17="東京都"),VLOOKUP($F17,別記様式第3号別紙_実績報告書内訳!$I$204:$J$213,2,FALSE),""),"")</f>
        <v/>
      </c>
      <c r="J17" s="35"/>
      <c r="K17" s="44" t="str">
        <f>IF(F17="","",VLOOKUP(F17,別記様式第3号別紙_実績報告書内訳!$I$215:$J$225,2,FALSE))</f>
        <v/>
      </c>
      <c r="L17" s="44" t="str">
        <f t="shared" si="0"/>
        <v/>
      </c>
      <c r="M17" s="29"/>
    </row>
    <row r="18" spans="1:13" s="23" customFormat="1" ht="46.15" customHeight="1" x14ac:dyDescent="0.4">
      <c r="A18" s="33">
        <v>5</v>
      </c>
      <c r="B18" s="29"/>
      <c r="C18" s="29"/>
      <c r="D18" s="29"/>
      <c r="E18" s="29"/>
      <c r="F18" s="29"/>
      <c r="G18" s="29"/>
      <c r="H18" s="30"/>
      <c r="I18" s="34" t="str">
        <f>IFERROR(IF((G18="東京都"),VLOOKUP($F18,別記様式第3号別紙_実績報告書内訳!$I$204:$J$213,2,FALSE),""),"")</f>
        <v/>
      </c>
      <c r="J18" s="35"/>
      <c r="K18" s="44" t="str">
        <f>IF(F18="","",VLOOKUP(F18,別記様式第3号別紙_実績報告書内訳!$I$215:$J$225,2,FALSE))</f>
        <v/>
      </c>
      <c r="L18" s="44" t="str">
        <f t="shared" si="0"/>
        <v/>
      </c>
      <c r="M18" s="29"/>
    </row>
    <row r="19" spans="1:13" s="23" customFormat="1" ht="46.15" customHeight="1" x14ac:dyDescent="0.4">
      <c r="A19" s="33">
        <v>6</v>
      </c>
      <c r="B19" s="29"/>
      <c r="C19" s="29"/>
      <c r="D19" s="29"/>
      <c r="E19" s="29"/>
      <c r="F19" s="29"/>
      <c r="G19" s="29"/>
      <c r="H19" s="30"/>
      <c r="I19" s="34" t="str">
        <f>IFERROR(IF((G19="東京都"),VLOOKUP($F19,別記様式第3号別紙_実績報告書内訳!$I$204:$J$213,2,FALSE),""),"")</f>
        <v/>
      </c>
      <c r="J19" s="35"/>
      <c r="K19" s="44" t="str">
        <f>IF(F19="","",VLOOKUP(F19,別記様式第3号別紙_実績報告書内訳!$I$215:$J$225,2,FALSE))</f>
        <v/>
      </c>
      <c r="L19" s="44" t="str">
        <f t="shared" si="0"/>
        <v/>
      </c>
      <c r="M19" s="29"/>
    </row>
    <row r="20" spans="1:13" s="23" customFormat="1" ht="46.15" customHeight="1" x14ac:dyDescent="0.4">
      <c r="A20" s="33">
        <v>7</v>
      </c>
      <c r="B20" s="29"/>
      <c r="C20" s="29"/>
      <c r="D20" s="29"/>
      <c r="E20" s="29"/>
      <c r="F20" s="29"/>
      <c r="G20" s="29"/>
      <c r="H20" s="30"/>
      <c r="I20" s="34" t="str">
        <f>IFERROR(IF((G20="東京都"),VLOOKUP($F20,別記様式第3号別紙_実績報告書内訳!$I$204:$J$213,2,FALSE),""),"")</f>
        <v/>
      </c>
      <c r="J20" s="35"/>
      <c r="K20" s="44" t="str">
        <f>IF(F20="","",VLOOKUP(F20,別記様式第3号別紙_実績報告書内訳!$I$215:$J$225,2,FALSE))</f>
        <v/>
      </c>
      <c r="L20" s="44" t="str">
        <f t="shared" si="0"/>
        <v/>
      </c>
      <c r="M20" s="29"/>
    </row>
    <row r="21" spans="1:13" s="23" customFormat="1" ht="46.15" customHeight="1" x14ac:dyDescent="0.4">
      <c r="A21" s="33">
        <v>8</v>
      </c>
      <c r="B21" s="29"/>
      <c r="C21" s="29"/>
      <c r="D21" s="29"/>
      <c r="E21" s="29"/>
      <c r="F21" s="29"/>
      <c r="G21" s="29"/>
      <c r="H21" s="30"/>
      <c r="I21" s="34" t="str">
        <f>IFERROR(IF((G21="東京都"),VLOOKUP($F21,別記様式第3号別紙_実績報告書内訳!$I$204:$J$213,2,FALSE),""),"")</f>
        <v/>
      </c>
      <c r="J21" s="35"/>
      <c r="K21" s="44" t="str">
        <f>IF(F21="","",VLOOKUP(F21,別記様式第3号別紙_実績報告書内訳!$I$215:$J$225,2,FALSE))</f>
        <v/>
      </c>
      <c r="L21" s="44" t="str">
        <f t="shared" si="0"/>
        <v/>
      </c>
      <c r="M21" s="29"/>
    </row>
    <row r="22" spans="1:13" s="23" customFormat="1" ht="46.15" customHeight="1" x14ac:dyDescent="0.4">
      <c r="A22" s="33">
        <v>9</v>
      </c>
      <c r="B22" s="29"/>
      <c r="C22" s="29"/>
      <c r="D22" s="29"/>
      <c r="E22" s="29"/>
      <c r="F22" s="29"/>
      <c r="G22" s="29"/>
      <c r="H22" s="30"/>
      <c r="I22" s="34" t="str">
        <f>IFERROR(IF((G22="東京都"),VLOOKUP($F22,別記様式第3号別紙_実績報告書内訳!$I$204:$J$213,2,FALSE),""),"")</f>
        <v/>
      </c>
      <c r="J22" s="35"/>
      <c r="K22" s="44" t="str">
        <f>IF(F22="","",VLOOKUP(F22,別記様式第3号別紙_実績報告書内訳!$I$215:$J$225,2,FALSE))</f>
        <v/>
      </c>
      <c r="L22" s="44" t="str">
        <f t="shared" si="0"/>
        <v/>
      </c>
      <c r="M22" s="29"/>
    </row>
    <row r="23" spans="1:13" s="23" customFormat="1" ht="46.15" customHeight="1" x14ac:dyDescent="0.4">
      <c r="A23" s="33">
        <v>10</v>
      </c>
      <c r="B23" s="29"/>
      <c r="C23" s="29"/>
      <c r="D23" s="29"/>
      <c r="E23" s="29"/>
      <c r="F23" s="29"/>
      <c r="G23" s="29"/>
      <c r="H23" s="30"/>
      <c r="I23" s="34" t="str">
        <f>IFERROR(IF((G23="東京都"),VLOOKUP($F23,別記様式第3号別紙_実績報告書内訳!$I$204:$J$213,2,FALSE),""),"")</f>
        <v/>
      </c>
      <c r="J23" s="35"/>
      <c r="K23" s="44" t="str">
        <f>IF(F23="","",VLOOKUP(F23,別記様式第3号別紙_実績報告書内訳!$I$215:$J$225,2,FALSE))</f>
        <v/>
      </c>
      <c r="L23" s="44" t="str">
        <f t="shared" si="0"/>
        <v/>
      </c>
      <c r="M23" s="29"/>
    </row>
    <row r="24" spans="1:13" s="23" customFormat="1" ht="46.15" customHeight="1" x14ac:dyDescent="0.4">
      <c r="A24" s="33">
        <v>11</v>
      </c>
      <c r="B24" s="29"/>
      <c r="C24" s="29"/>
      <c r="D24" s="29"/>
      <c r="E24" s="29"/>
      <c r="F24" s="29"/>
      <c r="G24" s="29"/>
      <c r="H24" s="30"/>
      <c r="I24" s="34" t="str">
        <f>IFERROR(IF((G24="東京都"),VLOOKUP($F24,別記様式第3号別紙_実績報告書内訳!$I$204:$J$213,2,FALSE),""),"")</f>
        <v/>
      </c>
      <c r="J24" s="35"/>
      <c r="K24" s="44" t="str">
        <f>IF(F24="","",VLOOKUP(F24,別記様式第3号別紙_実績報告書内訳!$I$215:$J$225,2,FALSE))</f>
        <v/>
      </c>
      <c r="L24" s="44" t="str">
        <f t="shared" si="0"/>
        <v/>
      </c>
      <c r="M24" s="29"/>
    </row>
    <row r="25" spans="1:13" s="23" customFormat="1" ht="46.15" customHeight="1" x14ac:dyDescent="0.4">
      <c r="A25" s="33">
        <v>12</v>
      </c>
      <c r="B25" s="29"/>
      <c r="C25" s="29"/>
      <c r="D25" s="29"/>
      <c r="E25" s="29"/>
      <c r="F25" s="29"/>
      <c r="G25" s="29"/>
      <c r="H25" s="30"/>
      <c r="I25" s="34" t="str">
        <f>IFERROR(IF((G25="東京都"),VLOOKUP($F25,別記様式第3号別紙_実績報告書内訳!$I$204:$J$213,2,FALSE),""),"")</f>
        <v/>
      </c>
      <c r="J25" s="35"/>
      <c r="K25" s="44" t="str">
        <f>IF(F25="","",VLOOKUP(F25,別記様式第3号別紙_実績報告書内訳!$I$215:$J$225,2,FALSE))</f>
        <v/>
      </c>
      <c r="L25" s="44" t="str">
        <f t="shared" si="0"/>
        <v/>
      </c>
      <c r="M25" s="29"/>
    </row>
    <row r="26" spans="1:13" s="23" customFormat="1" ht="46.15" customHeight="1" x14ac:dyDescent="0.4">
      <c r="A26" s="33">
        <v>13</v>
      </c>
      <c r="B26" s="29"/>
      <c r="C26" s="29"/>
      <c r="D26" s="29"/>
      <c r="E26" s="29"/>
      <c r="F26" s="29"/>
      <c r="G26" s="29"/>
      <c r="H26" s="30"/>
      <c r="I26" s="34" t="str">
        <f>IFERROR(IF((G26="東京都"),VLOOKUP($F26,別記様式第3号別紙_実績報告書内訳!$I$204:$J$213,2,FALSE),""),"")</f>
        <v/>
      </c>
      <c r="J26" s="35"/>
      <c r="K26" s="44" t="str">
        <f>IF(F26="","",VLOOKUP(F26,別記様式第3号別紙_実績報告書内訳!$I$215:$J$225,2,FALSE))</f>
        <v/>
      </c>
      <c r="L26" s="44" t="str">
        <f t="shared" si="0"/>
        <v/>
      </c>
      <c r="M26" s="29"/>
    </row>
    <row r="27" spans="1:13" s="23" customFormat="1" ht="46.15" customHeight="1" x14ac:dyDescent="0.4">
      <c r="A27" s="33">
        <v>14</v>
      </c>
      <c r="B27" s="29"/>
      <c r="C27" s="29"/>
      <c r="D27" s="29"/>
      <c r="E27" s="29"/>
      <c r="F27" s="29"/>
      <c r="G27" s="29"/>
      <c r="H27" s="30"/>
      <c r="I27" s="34" t="str">
        <f>IFERROR(IF((G27="東京都"),VLOOKUP($F27,別記様式第3号別紙_実績報告書内訳!$I$204:$J$213,2,FALSE),""),"")</f>
        <v/>
      </c>
      <c r="J27" s="35"/>
      <c r="K27" s="44" t="str">
        <f>IF(F27="","",VLOOKUP(F27,別記様式第3号別紙_実績報告書内訳!$I$215:$J$225,2,FALSE))</f>
        <v/>
      </c>
      <c r="L27" s="44" t="str">
        <f t="shared" si="0"/>
        <v/>
      </c>
      <c r="M27" s="29"/>
    </row>
    <row r="28" spans="1:13" s="23" customFormat="1" ht="46.15" customHeight="1" x14ac:dyDescent="0.4">
      <c r="A28" s="33">
        <v>15</v>
      </c>
      <c r="B28" s="29"/>
      <c r="C28" s="29"/>
      <c r="D28" s="29"/>
      <c r="E28" s="29"/>
      <c r="F28" s="29"/>
      <c r="G28" s="29"/>
      <c r="H28" s="30"/>
      <c r="I28" s="34" t="str">
        <f>IFERROR(IF((G28="東京都"),VLOOKUP($F28,別記様式第3号別紙_実績報告書内訳!$I$204:$J$213,2,FALSE),""),"")</f>
        <v/>
      </c>
      <c r="J28" s="35"/>
      <c r="K28" s="44" t="str">
        <f>IF(F28="","",VLOOKUP(F28,別記様式第3号別紙_実績報告書内訳!$I$215:$J$225,2,FALSE))</f>
        <v/>
      </c>
      <c r="L28" s="44" t="str">
        <f t="shared" si="0"/>
        <v/>
      </c>
      <c r="M28" s="29"/>
    </row>
    <row r="29" spans="1:13" s="23" customFormat="1" ht="46.15" customHeight="1" x14ac:dyDescent="0.4">
      <c r="A29" s="33">
        <v>16</v>
      </c>
      <c r="B29" s="29"/>
      <c r="C29" s="29"/>
      <c r="D29" s="29"/>
      <c r="E29" s="29"/>
      <c r="F29" s="29"/>
      <c r="G29" s="29"/>
      <c r="H29" s="30"/>
      <c r="I29" s="34" t="str">
        <f>IFERROR(IF((G29="東京都"),VLOOKUP($F29,別記様式第3号別紙_実績報告書内訳!$I$204:$J$213,2,FALSE),""),"")</f>
        <v/>
      </c>
      <c r="J29" s="35"/>
      <c r="K29" s="44" t="str">
        <f>IF(F29="","",VLOOKUP(F29,別記様式第3号別紙_実績報告書内訳!$I$215:$J$225,2,FALSE))</f>
        <v/>
      </c>
      <c r="L29" s="44" t="str">
        <f t="shared" si="0"/>
        <v/>
      </c>
      <c r="M29" s="29"/>
    </row>
    <row r="30" spans="1:13" s="23" customFormat="1" ht="46.15" customHeight="1" x14ac:dyDescent="0.4">
      <c r="A30" s="33">
        <v>17</v>
      </c>
      <c r="B30" s="29"/>
      <c r="C30" s="29"/>
      <c r="D30" s="29"/>
      <c r="E30" s="29"/>
      <c r="F30" s="29"/>
      <c r="G30" s="29"/>
      <c r="H30" s="30"/>
      <c r="I30" s="34" t="str">
        <f>IFERROR(IF((G30="東京都"),VLOOKUP($F30,別記様式第3号別紙_実績報告書内訳!$I$204:$J$213,2,FALSE),""),"")</f>
        <v/>
      </c>
      <c r="J30" s="35"/>
      <c r="K30" s="44" t="str">
        <f>IF(F30="","",VLOOKUP(F30,別記様式第3号別紙_実績報告書内訳!$I$215:$J$225,2,FALSE))</f>
        <v/>
      </c>
      <c r="L30" s="44" t="str">
        <f t="shared" si="0"/>
        <v/>
      </c>
      <c r="M30" s="29"/>
    </row>
    <row r="31" spans="1:13" s="23" customFormat="1" ht="46.15" customHeight="1" x14ac:dyDescent="0.4">
      <c r="A31" s="33">
        <v>18</v>
      </c>
      <c r="B31" s="29"/>
      <c r="C31" s="29"/>
      <c r="D31" s="29"/>
      <c r="E31" s="29"/>
      <c r="F31" s="29"/>
      <c r="G31" s="29"/>
      <c r="H31" s="30"/>
      <c r="I31" s="34" t="str">
        <f>IFERROR(IF((G31="東京都"),VLOOKUP($F31,別記様式第3号別紙_実績報告書内訳!$I$204:$J$213,2,FALSE),""),"")</f>
        <v/>
      </c>
      <c r="J31" s="35"/>
      <c r="K31" s="44" t="str">
        <f>IF(F31="","",VLOOKUP(F31,別記様式第3号別紙_実績報告書内訳!$I$215:$J$225,2,FALSE))</f>
        <v/>
      </c>
      <c r="L31" s="44" t="str">
        <f t="shared" si="0"/>
        <v/>
      </c>
      <c r="M31" s="29"/>
    </row>
    <row r="32" spans="1:13" s="23" customFormat="1" ht="46.15" customHeight="1" x14ac:dyDescent="0.4">
      <c r="A32" s="33">
        <v>19</v>
      </c>
      <c r="B32" s="29"/>
      <c r="C32" s="29"/>
      <c r="D32" s="29"/>
      <c r="E32" s="29"/>
      <c r="F32" s="29"/>
      <c r="G32" s="29"/>
      <c r="H32" s="30"/>
      <c r="I32" s="34" t="str">
        <f>IFERROR(IF((G32="東京都"),VLOOKUP($F32,別記様式第3号別紙_実績報告書内訳!$I$204:$J$213,2,FALSE),""),"")</f>
        <v/>
      </c>
      <c r="J32" s="35"/>
      <c r="K32" s="44" t="str">
        <f>IF(F32="","",VLOOKUP(F32,別記様式第3号別紙_実績報告書内訳!$I$215:$J$225,2,FALSE))</f>
        <v/>
      </c>
      <c r="L32" s="44" t="str">
        <f t="shared" si="0"/>
        <v/>
      </c>
      <c r="M32" s="29"/>
    </row>
    <row r="33" spans="1:13" s="23" customFormat="1" ht="46.15" customHeight="1" x14ac:dyDescent="0.4">
      <c r="A33" s="33">
        <v>20</v>
      </c>
      <c r="B33" s="29"/>
      <c r="C33" s="29"/>
      <c r="D33" s="29"/>
      <c r="E33" s="29"/>
      <c r="F33" s="29"/>
      <c r="G33" s="29"/>
      <c r="H33" s="30"/>
      <c r="I33" s="34" t="str">
        <f>IFERROR(IF((G33="東京都"),VLOOKUP($F33,別記様式第3号別紙_実績報告書内訳!$I$204:$J$213,2,FALSE),""),"")</f>
        <v/>
      </c>
      <c r="J33" s="35"/>
      <c r="K33" s="44" t="str">
        <f>IF(F33="","",VLOOKUP(F33,別記様式第3号別紙_実績報告書内訳!$I$215:$J$225,2,FALSE))</f>
        <v/>
      </c>
      <c r="L33" s="44" t="str">
        <f t="shared" si="0"/>
        <v/>
      </c>
      <c r="M33" s="29"/>
    </row>
    <row r="203" spans="7:10" ht="18" customHeight="1" x14ac:dyDescent="0.4">
      <c r="G203" t="s">
        <v>16</v>
      </c>
      <c r="I203" s="2" t="s">
        <v>93</v>
      </c>
      <c r="J203" s="7" t="s">
        <v>14</v>
      </c>
    </row>
    <row r="204" spans="7:10" ht="18" customHeight="1" x14ac:dyDescent="0.4">
      <c r="G204" t="s">
        <v>17</v>
      </c>
      <c r="I204" s="2" t="s">
        <v>94</v>
      </c>
      <c r="J204" s="7">
        <v>44600</v>
      </c>
    </row>
    <row r="205" spans="7:10" ht="18" customHeight="1" x14ac:dyDescent="0.4">
      <c r="G205" t="s">
        <v>18</v>
      </c>
      <c r="I205" s="2" t="s">
        <v>95</v>
      </c>
      <c r="J205" s="7">
        <v>34500</v>
      </c>
    </row>
    <row r="206" spans="7:10" ht="18" customHeight="1" x14ac:dyDescent="0.4">
      <c r="G206" t="s">
        <v>19</v>
      </c>
      <c r="I206" s="2" t="s">
        <v>96</v>
      </c>
      <c r="J206" s="7">
        <v>23800</v>
      </c>
    </row>
    <row r="207" spans="7:10" ht="18" customHeight="1" x14ac:dyDescent="0.4">
      <c r="G207" t="s">
        <v>20</v>
      </c>
      <c r="I207" s="2" t="s">
        <v>97</v>
      </c>
      <c r="J207" s="7">
        <v>34500</v>
      </c>
    </row>
    <row r="208" spans="7:10" ht="18" customHeight="1" x14ac:dyDescent="0.4">
      <c r="G208" t="s">
        <v>21</v>
      </c>
      <c r="I208" s="2" t="s">
        <v>98</v>
      </c>
      <c r="J208" s="7">
        <v>23800</v>
      </c>
    </row>
    <row r="209" spans="7:10" ht="18" customHeight="1" x14ac:dyDescent="0.4">
      <c r="G209" t="s">
        <v>22</v>
      </c>
      <c r="I209" s="2" t="s">
        <v>99</v>
      </c>
      <c r="J209" s="7">
        <v>58300</v>
      </c>
    </row>
    <row r="210" spans="7:10" ht="18" customHeight="1" x14ac:dyDescent="0.4">
      <c r="G210" t="s">
        <v>23</v>
      </c>
      <c r="I210" s="2" t="s">
        <v>100</v>
      </c>
      <c r="J210" s="7">
        <v>28500</v>
      </c>
    </row>
    <row r="211" spans="7:10" ht="18" customHeight="1" x14ac:dyDescent="0.4">
      <c r="G211" t="s">
        <v>24</v>
      </c>
      <c r="I211" s="2" t="s">
        <v>101</v>
      </c>
      <c r="J211" s="7">
        <v>28500</v>
      </c>
    </row>
    <row r="212" spans="7:10" ht="18" customHeight="1" x14ac:dyDescent="0.4">
      <c r="G212" t="s">
        <v>25</v>
      </c>
      <c r="I212" s="2" t="s">
        <v>102</v>
      </c>
      <c r="J212" s="7">
        <v>52600</v>
      </c>
    </row>
    <row r="213" spans="7:10" ht="18" customHeight="1" x14ac:dyDescent="0.4">
      <c r="G213" t="s">
        <v>26</v>
      </c>
      <c r="I213" s="2" t="s">
        <v>103</v>
      </c>
      <c r="J213" s="7">
        <v>38000</v>
      </c>
    </row>
    <row r="214" spans="7:10" ht="18" customHeight="1" x14ac:dyDescent="0.4">
      <c r="G214" t="s">
        <v>27</v>
      </c>
    </row>
    <row r="215" spans="7:10" ht="18" customHeight="1" x14ac:dyDescent="0.4">
      <c r="G215" t="s">
        <v>28</v>
      </c>
      <c r="I215" s="2" t="s">
        <v>93</v>
      </c>
      <c r="J215" s="38" t="s">
        <v>121</v>
      </c>
    </row>
    <row r="216" spans="7:10" ht="18" customHeight="1" x14ac:dyDescent="0.4">
      <c r="G216" t="s">
        <v>29</v>
      </c>
      <c r="I216" s="2" t="s">
        <v>94</v>
      </c>
      <c r="J216" s="39">
        <v>33450</v>
      </c>
    </row>
    <row r="217" spans="7:10" ht="18" customHeight="1" x14ac:dyDescent="0.4">
      <c r="G217" t="s">
        <v>30</v>
      </c>
      <c r="I217" s="2" t="s">
        <v>95</v>
      </c>
      <c r="J217" s="39">
        <v>25875</v>
      </c>
    </row>
    <row r="218" spans="7:10" ht="18" customHeight="1" x14ac:dyDescent="0.4">
      <c r="G218" t="s">
        <v>31</v>
      </c>
      <c r="I218" s="2" t="s">
        <v>96</v>
      </c>
      <c r="J218" s="39">
        <v>17850</v>
      </c>
    </row>
    <row r="219" spans="7:10" ht="18" customHeight="1" x14ac:dyDescent="0.4">
      <c r="G219" t="s">
        <v>32</v>
      </c>
      <c r="I219" s="2" t="s">
        <v>97</v>
      </c>
      <c r="J219" s="39">
        <v>25875</v>
      </c>
    </row>
    <row r="220" spans="7:10" ht="18" customHeight="1" x14ac:dyDescent="0.4">
      <c r="G220" t="s">
        <v>33</v>
      </c>
      <c r="I220" s="2" t="s">
        <v>98</v>
      </c>
      <c r="J220" s="39">
        <v>17850</v>
      </c>
    </row>
    <row r="221" spans="7:10" ht="18" customHeight="1" x14ac:dyDescent="0.4">
      <c r="G221" t="s">
        <v>34</v>
      </c>
      <c r="I221" s="2" t="s">
        <v>122</v>
      </c>
      <c r="J221" s="39">
        <v>43725</v>
      </c>
    </row>
    <row r="222" spans="7:10" ht="18" customHeight="1" x14ac:dyDescent="0.4">
      <c r="G222" t="s">
        <v>35</v>
      </c>
      <c r="I222" s="2" t="s">
        <v>100</v>
      </c>
      <c r="J222" s="39">
        <v>21375</v>
      </c>
    </row>
    <row r="223" spans="7:10" ht="18" customHeight="1" x14ac:dyDescent="0.4">
      <c r="G223" t="s">
        <v>36</v>
      </c>
      <c r="I223" s="2" t="s">
        <v>101</v>
      </c>
      <c r="J223" s="39">
        <v>21375</v>
      </c>
    </row>
    <row r="224" spans="7:10" ht="18" customHeight="1" x14ac:dyDescent="0.4">
      <c r="G224" t="s">
        <v>37</v>
      </c>
      <c r="I224" s="2" t="s">
        <v>102</v>
      </c>
      <c r="J224" s="39">
        <v>39450</v>
      </c>
    </row>
    <row r="225" spans="7:10" ht="18" customHeight="1" x14ac:dyDescent="0.4">
      <c r="G225" t="s">
        <v>38</v>
      </c>
      <c r="I225" s="2" t="s">
        <v>103</v>
      </c>
      <c r="J225" s="39">
        <v>28500</v>
      </c>
    </row>
    <row r="226" spans="7:10" ht="18" customHeight="1" x14ac:dyDescent="0.4">
      <c r="G226" t="s">
        <v>39</v>
      </c>
    </row>
    <row r="227" spans="7:10" ht="18" customHeight="1" x14ac:dyDescent="0.4">
      <c r="G227" t="s">
        <v>40</v>
      </c>
    </row>
    <row r="228" spans="7:10" ht="18" customHeight="1" x14ac:dyDescent="0.4">
      <c r="G228" t="s">
        <v>41</v>
      </c>
    </row>
    <row r="229" spans="7:10" ht="18" customHeight="1" x14ac:dyDescent="0.4">
      <c r="G229" t="s">
        <v>42</v>
      </c>
    </row>
    <row r="230" spans="7:10" ht="18" customHeight="1" x14ac:dyDescent="0.4">
      <c r="G230" t="s">
        <v>43</v>
      </c>
    </row>
    <row r="231" spans="7:10" ht="18" customHeight="1" x14ac:dyDescent="0.4">
      <c r="G231" t="s">
        <v>44</v>
      </c>
    </row>
    <row r="232" spans="7:10" ht="18" customHeight="1" x14ac:dyDescent="0.4">
      <c r="G232" t="s">
        <v>45</v>
      </c>
    </row>
    <row r="233" spans="7:10" ht="18" customHeight="1" x14ac:dyDescent="0.4">
      <c r="G233" t="s">
        <v>46</v>
      </c>
    </row>
    <row r="234" spans="7:10" ht="18" customHeight="1" x14ac:dyDescent="0.4">
      <c r="G234" t="s">
        <v>47</v>
      </c>
    </row>
    <row r="235" spans="7:10" ht="18" customHeight="1" x14ac:dyDescent="0.4">
      <c r="G235" t="s">
        <v>48</v>
      </c>
    </row>
    <row r="236" spans="7:10" ht="18" customHeight="1" x14ac:dyDescent="0.4">
      <c r="G236" t="s">
        <v>49</v>
      </c>
    </row>
    <row r="237" spans="7:10" ht="18" customHeight="1" x14ac:dyDescent="0.4">
      <c r="G237" t="s">
        <v>50</v>
      </c>
    </row>
    <row r="238" spans="7:10" ht="18" customHeight="1" x14ac:dyDescent="0.4">
      <c r="G238" t="s">
        <v>51</v>
      </c>
    </row>
    <row r="239" spans="7:10" ht="18" customHeight="1" x14ac:dyDescent="0.4">
      <c r="G239" t="s">
        <v>52</v>
      </c>
    </row>
    <row r="240" spans="7:10" ht="18" customHeight="1" x14ac:dyDescent="0.4">
      <c r="G240" t="s">
        <v>53</v>
      </c>
    </row>
    <row r="241" spans="7:7" ht="18" customHeight="1" x14ac:dyDescent="0.4">
      <c r="G241" t="s">
        <v>54</v>
      </c>
    </row>
    <row r="242" spans="7:7" ht="18" customHeight="1" x14ac:dyDescent="0.4">
      <c r="G242" t="s">
        <v>55</v>
      </c>
    </row>
    <row r="243" spans="7:7" ht="18" customHeight="1" x14ac:dyDescent="0.4">
      <c r="G243" t="s">
        <v>56</v>
      </c>
    </row>
    <row r="244" spans="7:7" ht="18" customHeight="1" x14ac:dyDescent="0.4">
      <c r="G244" t="s">
        <v>57</v>
      </c>
    </row>
    <row r="245" spans="7:7" ht="18" customHeight="1" x14ac:dyDescent="0.4">
      <c r="G245" t="s">
        <v>58</v>
      </c>
    </row>
    <row r="246" spans="7:7" ht="18" customHeight="1" x14ac:dyDescent="0.4">
      <c r="G246" t="s">
        <v>59</v>
      </c>
    </row>
    <row r="247" spans="7:7" ht="18" customHeight="1" x14ac:dyDescent="0.4">
      <c r="G247" t="s">
        <v>60</v>
      </c>
    </row>
    <row r="248" spans="7:7" ht="18" customHeight="1" x14ac:dyDescent="0.4">
      <c r="G248" t="s">
        <v>61</v>
      </c>
    </row>
    <row r="249" spans="7:7" ht="18" customHeight="1" x14ac:dyDescent="0.4">
      <c r="G249" t="s">
        <v>62</v>
      </c>
    </row>
    <row r="250" spans="7:7" ht="18" customHeight="1" x14ac:dyDescent="0.4">
      <c r="G250" t="s">
        <v>63</v>
      </c>
    </row>
  </sheetData>
  <sheetProtection sheet="1" objects="1" scenarios="1"/>
  <mergeCells count="12">
    <mergeCell ref="I12:I13"/>
    <mergeCell ref="A3:N3"/>
    <mergeCell ref="A12:A13"/>
    <mergeCell ref="B12:B13"/>
    <mergeCell ref="C12:C13"/>
    <mergeCell ref="D12:D13"/>
    <mergeCell ref="E12:E13"/>
    <mergeCell ref="F12:F13"/>
    <mergeCell ref="G12:G13"/>
    <mergeCell ref="H12:H13"/>
    <mergeCell ref="D5:E5"/>
    <mergeCell ref="D6:E6"/>
  </mergeCells>
  <phoneticPr fontId="2"/>
  <dataValidations count="4">
    <dataValidation type="list" allowBlank="1" showInputMessage="1" sqref="E14:E33" xr:uid="{00000000-0002-0000-0100-000000000000}">
      <formula1>"ケアプラン作成,予防ケアプラン作成,認定調査員,ケアプラン点検,その他"</formula1>
    </dataValidation>
    <dataValidation type="list" allowBlank="1" showInputMessage="1" sqref="F14:F33" xr:uid="{00000000-0002-0000-0100-000001000000}">
      <formula1>$I$204:$I$213</formula1>
    </dataValidation>
    <dataValidation type="list" allowBlank="1" showInputMessage="1" sqref="G14:G33" xr:uid="{00000000-0002-0000-0100-000002000000}">
      <formula1>$G$204:$G$250</formula1>
    </dataValidation>
    <dataValidation allowBlank="1" showInputMessage="1" sqref="J14:J33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別記様式第3号_実績報告書</vt:lpstr>
      <vt:lpstr>別記様式第3号別紙_実績報告書内訳</vt:lpstr>
      <vt:lpstr>別記様式第3号_実績報告書!Print_Area</vt:lpstr>
      <vt:lpstr>別記様式第3号別紙_実績報告書内訳!Print_Area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橋　麻由美</cp:lastModifiedBy>
  <cp:lastPrinted>2024-07-30T01:05:21Z</cp:lastPrinted>
  <dcterms:created xsi:type="dcterms:W3CDTF">2023-01-10T08:43:49Z</dcterms:created>
  <dcterms:modified xsi:type="dcterms:W3CDTF">2024-12-27T08:32:47Z</dcterms:modified>
</cp:coreProperties>
</file>