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bookViews>
    <workbookView xWindow="0" yWindow="0" windowWidth="23040" windowHeight="9096" tabRatio="799"/>
  </bookViews>
  <sheets>
    <sheet name="様式1_申請書(p.1)" sheetId="8" r:id="rId1"/>
    <sheet name="別紙1_1_申請者概要(p.2)" sheetId="13" r:id="rId2"/>
    <sheet name="別紙1_2_利用状況(p.3)" sheetId="27" r:id="rId3"/>
    <sheet name="別紙1_3_役員株主名簿(p.4)" sheetId="28" r:id="rId4"/>
    <sheet name="別紙1_4_商品概要(p.5)" sheetId="30" r:id="rId5"/>
    <sheet name="別紙1_5_市場性(p.6)" sheetId="31" r:id="rId6"/>
    <sheet name="別紙1_6_企画内容(p.7)" sheetId="36" r:id="rId7"/>
    <sheet name="別紙1_7_展示会等１～５(p.8)" sheetId="40" r:id="rId8"/>
    <sheet name="別紙1_8_展示会等６～10(p.9)" sheetId="41" r:id="rId9"/>
    <sheet name="別紙1_9_ECサイト・web(p.10)" sheetId="15" r:id="rId10"/>
    <sheet name="別紙1_10_印刷・動画・広告(p.11)" sheetId="17" r:id="rId11"/>
    <sheet name="別紙1_11_資金計画(p.12)" sheetId="25" r:id="rId12"/>
  </sheets>
  <externalReferences>
    <externalReference r:id="rId13"/>
  </externalReferences>
  <definedNames>
    <definedName name="_9．資金支出明細" localSheetId="2">#REF!</definedName>
    <definedName name="_9．資金支出明細" localSheetId="6">#REF!</definedName>
    <definedName name="_9．資金支出明細" localSheetId="7">#REF!</definedName>
    <definedName name="_9．資金支出明細" localSheetId="8">#REF!</definedName>
    <definedName name="_9．資金支出明細">#REF!</definedName>
    <definedName name="_ftn1" localSheetId="3">'別紙1_3_役員株主名簿(p.4)'!$C$23</definedName>
    <definedName name="_ftnref1" localSheetId="3">'別紙1_3_役員株主名簿(p.4)'!#REF!</definedName>
    <definedName name="a" localSheetId="7">#REF!</definedName>
    <definedName name="a" localSheetId="8">#REF!</definedName>
    <definedName name="a">#REF!</definedName>
    <definedName name="A_農業・林業">'別紙1_1_申請者概要(p.2)'!$AF$4:$AG$4</definedName>
    <definedName name="B_漁業">'別紙1_1_申請者概要(p.2)'!$AF$5:$AG$5</definedName>
    <definedName name="C_鉱業・採石業・砂利採取業">'別紙1_1_申請者概要(p.2)'!$AF$6</definedName>
    <definedName name="D_建設業">'別紙1_1_申請者概要(p.2)'!$AF$7:$AH$7</definedName>
    <definedName name="E_製造業">'別紙1_1_申請者概要(p.2)'!$AF$8:$BC$8</definedName>
    <definedName name="ECサイト" localSheetId="7">'別紙1_7_展示会等１～５(p.8)'!#REF!</definedName>
    <definedName name="ECサイト" localSheetId="8">'別紙1_8_展示会等６～10(p.9)'!#REF!</definedName>
    <definedName name="F_電気・ガス・熱供給・水道業">'別紙1_1_申請者概要(p.2)'!$AF$9:$AI$9</definedName>
    <definedName name="G_情報通信業">'別紙1_1_申請者概要(p.2)'!$AF$10:$AU$10</definedName>
    <definedName name="H_運輸業・郵便業">'別紙1_1_申請者概要(p.2)'!$AF$11:$AM$11</definedName>
    <definedName name="I_卸売業・小売業">'別紙1_1_申請者概要(p.2)'!$AF$15:$AQ$15</definedName>
    <definedName name="J_金融業・保険業">'別紙1_1_申請者概要(p.2)'!$AF$16:$AK$16</definedName>
    <definedName name="K_不動産業・物品賃貸業">'別紙1_1_申請者概要(p.2)'!$AF$17:$AL$17</definedName>
    <definedName name="L_学術研究・専門・技術ｻｰﾋﾞｽ業">'別紙1_1_申請者概要(p.2)'!$AF$12:$AK$12</definedName>
    <definedName name="M_宿泊業・飲食ｻｰﾋﾞｽ業">'別紙1_1_申請者概要(p.2)'!$AF$13:$AL$13</definedName>
    <definedName name="N_生活関連ｻｰﾋﾞｽ業・娯楽業">'別紙1_1_申請者概要(p.2)'!$AF$14:$AI$14</definedName>
    <definedName name="O_教育・学習支援業">'別紙1_1_申請者概要(p.2)'!$AF$18:$AH$18</definedName>
    <definedName name="P_医療・福祉">'別紙1_1_申請者概要(p.2)'!$AF$19:$AU$19</definedName>
    <definedName name="_xlnm.Print_Area" localSheetId="1">'別紙1_1_申請者概要(p.2)'!$A$1:$N$31</definedName>
    <definedName name="_xlnm.Print_Area" localSheetId="10">'別紙1_10_印刷・動画・広告(p.11)'!$A$1:$K$44</definedName>
    <definedName name="_xlnm.Print_Area" localSheetId="11">'別紙1_11_資金計画(p.12)'!$A$1:$P$31</definedName>
    <definedName name="_xlnm.Print_Area" localSheetId="2">'別紙1_2_利用状況(p.3)'!$A$1:$G$34</definedName>
    <definedName name="_xlnm.Print_Area" localSheetId="3">'別紙1_3_役員株主名簿(p.4)'!$A$1:$J$33</definedName>
    <definedName name="_xlnm.Print_Area" localSheetId="4">'別紙1_4_商品概要(p.5)'!$A$1:$N$29</definedName>
    <definedName name="_xlnm.Print_Area" localSheetId="5">'別紙1_5_市場性(p.6)'!$A$1:$G$30</definedName>
    <definedName name="_xlnm.Print_Area" localSheetId="6">'別紙1_6_企画内容(p.7)'!$A$1:$D$30</definedName>
    <definedName name="_xlnm.Print_Area" localSheetId="7">'別紙1_7_展示会等１～５(p.8)'!$A$1:$N$54</definedName>
    <definedName name="_xlnm.Print_Area" localSheetId="8">'別紙1_8_展示会等６～10(p.9)'!$A$1:$N$57</definedName>
    <definedName name="_xlnm.Print_Area" localSheetId="9">'別紙1_9_ECサイト・web(p.10)'!$A$1:$L$26</definedName>
    <definedName name="_xlnm.Print_Area" localSheetId="0">'様式1_申請書(p.1)'!$A$1:$R$45</definedName>
    <definedName name="Q_複合ｻｰﾋﾞｽ事業">'別紙1_1_申請者概要(p.2)'!$AF$20:$AG$20</definedName>
    <definedName name="R_ｻｰﾋﾞｽ業〈他に分類されないもの〉">'別紙1_1_申請者概要(p.2)'!$AF$21:$AN$21</definedName>
    <definedName name="S_公務〈他に分類されるものを除く〉">'別紙1_1_申請者概要(p.2)'!$AF$22:$AG$22</definedName>
    <definedName name="T_分類不能の産業">'別紙1_1_申請者概要(p.2)'!$AF$23</definedName>
    <definedName name="ｚ" localSheetId="4">#REF!</definedName>
    <definedName name="ｚ" localSheetId="5">#REF!</definedName>
    <definedName name="ｚ" localSheetId="6">#REF!</definedName>
    <definedName name="ｚ" localSheetId="7">#REF!</definedName>
    <definedName name="ｚ" localSheetId="8">#REF!</definedName>
    <definedName name="ｚ">#REF!</definedName>
    <definedName name="zz" localSheetId="6">#REF!</definedName>
    <definedName name="zz" localSheetId="7">#REF!</definedName>
    <definedName name="zz" localSheetId="8">#REF!</definedName>
    <definedName name="zz">#REF!</definedName>
    <definedName name="サービス業" localSheetId="2">#REF!</definedName>
    <definedName name="サービス業" localSheetId="3">#REF!</definedName>
    <definedName name="一時支援金_国" localSheetId="7">#REF!</definedName>
    <definedName name="一時支援金_国" localSheetId="8">#REF!</definedName>
    <definedName name="一時支援金_国">#REF!</definedName>
    <definedName name="一覧" localSheetId="7">#REF!</definedName>
    <definedName name="一覧" localSheetId="8">#REF!</definedName>
    <definedName name="一覧">#REF!</definedName>
    <definedName name="卸売業" localSheetId="2">#REF!</definedName>
    <definedName name="卸売業" localSheetId="3">#REF!</definedName>
    <definedName name="月次支援給付金_都" localSheetId="7">#REF!</definedName>
    <definedName name="月次支援給付金_都" localSheetId="8">#REF!</definedName>
    <definedName name="月次支援給付金_都">#REF!</definedName>
    <definedName name="月次支援金_国" localSheetId="7">#REF!</definedName>
    <definedName name="月次支援金_国" localSheetId="8">#REF!</definedName>
    <definedName name="月次支援金_国">#REF!</definedName>
    <definedName name="種類" localSheetId="7">#REF!</definedName>
    <definedName name="種類" localSheetId="8">#REF!</definedName>
    <definedName name="種類">#REF!</definedName>
    <definedName name="助成事業のフロー・スケジュール" localSheetId="2">#REF!</definedName>
    <definedName name="助成事業のフロー・スケジュール" localSheetId="6">#REF!</definedName>
    <definedName name="助成事業のフロー・スケジュール" localSheetId="7">#REF!</definedName>
    <definedName name="助成事業のフロー・スケジュール" localSheetId="8">#REF!</definedName>
    <definedName name="助成事業のフロー・スケジュール">#REF!</definedName>
    <definedName name="小売業" localSheetId="2">#REF!</definedName>
    <definedName name="小売業" localSheetId="3">#REF!</definedName>
    <definedName name="製造業その他" localSheetId="2">#REF!</definedName>
    <definedName name="製造業その他" localSheetId="3">#REF!</definedName>
    <definedName name="選択してください">'別紙1_1_申請者概要(p.2)'!$AF$3</definedName>
    <definedName name="大分類" localSheetId="1">'別紙1_1_申請者概要(p.2)'!$AE$4:$AE$25</definedName>
    <definedName name="大分類" localSheetId="11">'[1]１申請者概要２申請状況'!$AG$5:$AG$24</definedName>
    <definedName name="大分類">'[1]１申請者概要２申請状況'!$AG$5:$AG$24</definedName>
    <definedName name="表" localSheetId="7">#REF!</definedName>
    <definedName name="表" localSheetId="8">#REF!</definedName>
    <definedName name="表">#REF!</definedName>
    <definedName name="名称" localSheetId="7">#REF!</definedName>
    <definedName name="名称" localSheetId="8">#REF!</definedName>
    <definedName name="名称">#REF!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7" i="31" l="1"/>
  <c r="I25" i="31"/>
  <c r="P20" i="30"/>
  <c r="P17" i="30"/>
  <c r="L26" i="28"/>
  <c r="L21" i="28"/>
  <c r="P25" i="13" l="1"/>
  <c r="P24" i="13"/>
  <c r="S41" i="8"/>
  <c r="S39" i="8"/>
  <c r="S25" i="8"/>
  <c r="S19" i="8"/>
  <c r="I18" i="28" l="1"/>
  <c r="J16" i="28" l="1"/>
  <c r="J17" i="28"/>
  <c r="J14" i="28"/>
  <c r="J15" i="28"/>
  <c r="J12" i="28"/>
  <c r="J13" i="28"/>
  <c r="J10" i="28"/>
  <c r="J11" i="28"/>
  <c r="J8" i="28"/>
  <c r="J9" i="28"/>
  <c r="J18" i="28"/>
  <c r="J7" i="28"/>
  <c r="J6" i="28"/>
  <c r="I14" i="40"/>
  <c r="L14" i="40"/>
  <c r="K8" i="25"/>
  <c r="K7" i="25"/>
  <c r="K6" i="25"/>
  <c r="K44" i="17"/>
  <c r="K43" i="17"/>
  <c r="I11" i="41" l="1"/>
  <c r="L53" i="41"/>
  <c r="I53" i="41"/>
  <c r="I24" i="40" l="1"/>
  <c r="L24" i="40"/>
  <c r="L8" i="13" l="1"/>
  <c r="K28" i="17" l="1"/>
  <c r="K29" i="17"/>
  <c r="K41" i="17"/>
  <c r="K42" i="17"/>
  <c r="I52" i="41"/>
  <c r="G29" i="25"/>
  <c r="S30" i="8" l="1"/>
  <c r="D11" i="13" l="1"/>
  <c r="L7" i="13"/>
  <c r="D7" i="13"/>
  <c r="N17" i="25" l="1"/>
  <c r="E5" i="30" l="1"/>
  <c r="L11" i="41" l="1"/>
  <c r="L15" i="15" l="1"/>
  <c r="G10" i="25" s="1"/>
  <c r="L25" i="15"/>
  <c r="G11" i="25" s="1"/>
  <c r="I7" i="25" l="1"/>
  <c r="L54" i="41"/>
  <c r="I8" i="25" s="1"/>
  <c r="L55" i="41"/>
  <c r="I9" i="25" s="1"/>
  <c r="K9" i="25" s="1"/>
  <c r="L52" i="41"/>
  <c r="I6" i="25" s="1"/>
  <c r="G7" i="25"/>
  <c r="I54" i="41"/>
  <c r="G8" i="25" s="1"/>
  <c r="I55" i="41"/>
  <c r="G9" i="25" s="1"/>
  <c r="G6" i="25"/>
  <c r="I15" i="25"/>
  <c r="K15" i="25" s="1"/>
  <c r="D115" i="17"/>
  <c r="D103" i="17"/>
  <c r="G12" i="25" l="1"/>
  <c r="I56" i="41"/>
  <c r="G15" i="25" l="1"/>
  <c r="I14" i="25"/>
  <c r="K14" i="25" s="1"/>
  <c r="G14" i="25"/>
  <c r="L26" i="15" l="1"/>
  <c r="I11" i="25" s="1"/>
  <c r="K11" i="25" s="1"/>
  <c r="L16" i="15"/>
  <c r="I10" i="25" l="1"/>
  <c r="L51" i="41"/>
  <c r="I51" i="41"/>
  <c r="L41" i="41"/>
  <c r="I41" i="41"/>
  <c r="L31" i="41"/>
  <c r="I31" i="41"/>
  <c r="L21" i="41"/>
  <c r="I21" i="41"/>
  <c r="L54" i="40"/>
  <c r="I54" i="40"/>
  <c r="L44" i="40"/>
  <c r="I44" i="40"/>
  <c r="L34" i="40"/>
  <c r="I34" i="40"/>
  <c r="I12" i="25" l="1"/>
  <c r="K10" i="25"/>
  <c r="K12" i="25" s="1"/>
  <c r="K20" i="17"/>
  <c r="K19" i="17"/>
  <c r="I13" i="25" l="1"/>
  <c r="G13" i="25"/>
  <c r="G16" i="25" s="1"/>
  <c r="L56" i="41"/>
  <c r="K13" i="25" l="1"/>
  <c r="K16" i="25" s="1"/>
  <c r="K17" i="25" s="1"/>
  <c r="D19" i="25" s="1"/>
  <c r="I16" i="25"/>
  <c r="I17" i="25" s="1"/>
  <c r="D18" i="25" l="1"/>
  <c r="C44" i="8"/>
  <c r="B45" i="8" l="1"/>
  <c r="G17" i="25" l="1"/>
  <c r="D30" i="25" s="1"/>
</calcChain>
</file>

<file path=xl/sharedStrings.xml><?xml version="1.0" encoding="utf-8"?>
<sst xmlns="http://schemas.openxmlformats.org/spreadsheetml/2006/main" count="863" uniqueCount="479">
  <si>
    <t>オンライン</t>
    <phoneticPr fontId="2"/>
  </si>
  <si>
    <t>展示会名</t>
    <rPh sb="0" eb="3">
      <t>テンジカイ</t>
    </rPh>
    <rPh sb="3" eb="4">
      <t>メイ</t>
    </rPh>
    <phoneticPr fontId="2"/>
  </si>
  <si>
    <t>会期</t>
    <rPh sb="0" eb="2">
      <t>カイキ</t>
    </rPh>
    <phoneticPr fontId="2"/>
  </si>
  <si>
    <t>～</t>
    <phoneticPr fontId="2"/>
  </si>
  <si>
    <t>リアル</t>
    <phoneticPr fontId="2"/>
  </si>
  <si>
    <t>出展形態</t>
    <rPh sb="0" eb="2">
      <t>シュッテン</t>
    </rPh>
    <rPh sb="2" eb="4">
      <t>ケイタイ</t>
    </rPh>
    <phoneticPr fontId="2"/>
  </si>
  <si>
    <t>様式第１号（第５条関係）</t>
    <phoneticPr fontId="2"/>
  </si>
  <si>
    <t>　公益財団法人東京都中小企業振興公社　</t>
  </si>
  <si>
    <t>　　　　理　事　長　殿</t>
    <phoneticPr fontId="2"/>
  </si>
  <si>
    <t>（役職）</t>
    <rPh sb="1" eb="2">
      <t>ヤク</t>
    </rPh>
    <phoneticPr fontId="2"/>
  </si>
  <si>
    <t>（氏名）</t>
    <rPh sb="1" eb="3">
      <t>シメイ</t>
    </rPh>
    <phoneticPr fontId="2"/>
  </si>
  <si>
    <t>記</t>
  </si>
  <si>
    <t>１　申請者の概要</t>
    <phoneticPr fontId="2"/>
  </si>
  <si>
    <t>A_農業・林業</t>
    <phoneticPr fontId="2"/>
  </si>
  <si>
    <t>01 農業</t>
    <phoneticPr fontId="2"/>
  </si>
  <si>
    <t>02 林業</t>
    <phoneticPr fontId="2"/>
  </si>
  <si>
    <t>フリガナ</t>
    <phoneticPr fontId="2"/>
  </si>
  <si>
    <t xml:space="preserve">代表者 </t>
  </si>
  <si>
    <t>フリガナ</t>
  </si>
  <si>
    <t>B_漁業</t>
    <phoneticPr fontId="2"/>
  </si>
  <si>
    <t>03 漁業</t>
    <phoneticPr fontId="2"/>
  </si>
  <si>
    <t>04 水産養殖業</t>
    <phoneticPr fontId="2"/>
  </si>
  <si>
    <t>氏　名</t>
  </si>
  <si>
    <t>C_鉱業・採石業・砂利採取業</t>
    <phoneticPr fontId="2"/>
  </si>
  <si>
    <t>05 鉱業、採石業、砂利採取業</t>
    <phoneticPr fontId="2"/>
  </si>
  <si>
    <t>役　職</t>
    <rPh sb="0" eb="1">
      <t>ヤク</t>
    </rPh>
    <phoneticPr fontId="2"/>
  </si>
  <si>
    <t>D_建設業</t>
    <phoneticPr fontId="2"/>
  </si>
  <si>
    <t>06 総合工事業</t>
    <phoneticPr fontId="2"/>
  </si>
  <si>
    <t>07 職別工事業（設備工事業を除く）</t>
    <phoneticPr fontId="2"/>
  </si>
  <si>
    <t>08 設備工事業</t>
    <phoneticPr fontId="2"/>
  </si>
  <si>
    <t>※登記簿記載のとおりに記入</t>
    <rPh sb="1" eb="4">
      <t>トウキボ</t>
    </rPh>
    <rPh sb="4" eb="6">
      <t>キサイ</t>
    </rPh>
    <rPh sb="11" eb="13">
      <t>キニュウ</t>
    </rPh>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</si>
  <si>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</si>
  <si>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</si>
  <si>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</si>
  <si>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</si>
  <si>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</si>
  <si>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</si>
  <si>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</si>
  <si>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</si>
  <si>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</si>
  <si>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</si>
  <si>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</si>
  <si>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</si>
  <si>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</si>
  <si>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</si>
  <si>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</si>
  <si>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</si>
  <si>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</si>
  <si>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</si>
  <si>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</si>
  <si>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</si>
  <si>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</si>
  <si>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</si>
  <si>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</si>
  <si>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</si>
  <si>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</si>
  <si>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phoneticPr fontId="2"/>
  </si>
  <si>
    <t>F_電気・ガス・熱供給・水道業</t>
    <phoneticPr fontId="2"/>
  </si>
  <si>
    <t>33 電気業</t>
    <phoneticPr fontId="2"/>
  </si>
  <si>
    <t>34 ガス業</t>
    <phoneticPr fontId="2"/>
  </si>
  <si>
    <t>35 熱供給業</t>
    <phoneticPr fontId="2"/>
  </si>
  <si>
    <t>36 水道業</t>
    <phoneticPr fontId="2"/>
  </si>
  <si>
    <t>G_情報通信業</t>
    <phoneticPr fontId="2"/>
  </si>
  <si>
    <t>37 通信業</t>
    <phoneticPr fontId="2"/>
  </si>
  <si>
    <t>38 放送業</t>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</si>
  <si>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</si>
  <si>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</si>
  <si>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</si>
  <si>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</si>
  <si>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</si>
  <si>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</si>
  <si>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</si>
  <si>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</si>
  <si>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</si>
  <si>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</si>
  <si>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</si>
  <si>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</si>
  <si>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</si>
  <si>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固定</t>
    <rPh sb="0" eb="2">
      <t>コテイ</t>
    </rPh>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</si>
  <si>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</si>
  <si>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</si>
  <si>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</si>
  <si>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</si>
  <si>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</si>
  <si>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</si>
  <si>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</si>
  <si>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</si>
  <si>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</si>
  <si>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</si>
  <si>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</si>
  <si>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</si>
  <si>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</si>
  <si>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</si>
  <si>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</si>
  <si>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</si>
  <si>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</si>
  <si>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</si>
  <si>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</si>
  <si>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</si>
  <si>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</si>
  <si>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</si>
  <si>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携帯</t>
    <rPh sb="0" eb="2">
      <t>ケイタイ</t>
    </rPh>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</si>
  <si>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</si>
  <si>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</si>
  <si>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</si>
  <si>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</si>
  <si>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</si>
  <si>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</si>
  <si>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</si>
  <si>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E-mail</t>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</si>
  <si>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</si>
  <si>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</si>
  <si>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</si>
  <si>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</si>
  <si>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</si>
  <si>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</si>
  <si>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</si>
  <si>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</si>
  <si>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氏　名</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</si>
  <si>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</si>
  <si>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</si>
  <si>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</si>
  <si>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</si>
  <si>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</si>
  <si>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</si>
  <si>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</si>
  <si>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</si>
  <si>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</si>
  <si>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</si>
  <si>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</si>
  <si>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</si>
  <si>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</si>
  <si>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</si>
  <si>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</si>
  <si>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※登記簿記載のとおりに記入</t>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</si>
  <si>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</si>
  <si>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</si>
  <si>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</si>
  <si>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</si>
  <si>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</si>
  <si>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</si>
  <si>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</si>
  <si>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</si>
  <si>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</si>
  <si>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</si>
  <si>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</si>
  <si>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</si>
  <si>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</si>
  <si>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</si>
  <si>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</si>
  <si>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</si>
  <si>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</si>
  <si>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</si>
  <si>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</si>
  <si>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</si>
  <si>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</si>
  <si>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Q_複合ｻｰﾋﾞｽ事業</t>
    <phoneticPr fontId="2"/>
  </si>
  <si>
    <t>86 郵便局</t>
    <phoneticPr fontId="2"/>
  </si>
  <si>
    <t>87 協同組合（他に分類されないもの）</t>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</si>
  <si>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</si>
  <si>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</si>
  <si>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</si>
  <si>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</si>
  <si>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</si>
  <si>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</si>
  <si>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</si>
  <si>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</si>
  <si>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</si>
  <si>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</si>
  <si>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主たる業種</t>
    <rPh sb="0" eb="1">
      <t>シュ</t>
    </rPh>
    <rPh sb="3" eb="5">
      <t>ギョウシュ</t>
    </rPh>
    <phoneticPr fontId="2"/>
  </si>
  <si>
    <t>大分類</t>
    <rPh sb="0" eb="3">
      <t>ダイブンルイ</t>
    </rPh>
    <phoneticPr fontId="2"/>
  </si>
  <si>
    <t>S_公務〈他に分類されるものを除く〉</t>
    <phoneticPr fontId="2"/>
  </si>
  <si>
    <t>97 国家公務</t>
    <phoneticPr fontId="2"/>
  </si>
  <si>
    <t>98 地方公務</t>
    <phoneticPr fontId="2"/>
  </si>
  <si>
    <t>中分類</t>
    <rPh sb="0" eb="3">
      <t>チュウブンルイ</t>
    </rPh>
    <phoneticPr fontId="2"/>
  </si>
  <si>
    <t>T_分類不能の産業</t>
    <phoneticPr fontId="2"/>
  </si>
  <si>
    <t>99 分類不能の産業</t>
    <phoneticPr fontId="2"/>
  </si>
  <si>
    <t>主催（契約先）</t>
    <rPh sb="0" eb="1">
      <t>シュ</t>
    </rPh>
    <rPh sb="1" eb="2">
      <t>サイ</t>
    </rPh>
    <rPh sb="3" eb="6">
      <t>ケイヤクサキ</t>
    </rPh>
    <phoneticPr fontId="2"/>
  </si>
  <si>
    <t>750 管理、補助的経済活動を行う事業所</t>
    <rPh sb="4" eb="6">
      <t>カンリ</t>
    </rPh>
    <rPh sb="7" eb="10">
      <t>ホジョテキ</t>
    </rPh>
    <rPh sb="10" eb="14">
      <t>ケイザイカツドウ</t>
    </rPh>
    <rPh sb="15" eb="16">
      <t>オコナ</t>
    </rPh>
    <rPh sb="17" eb="20">
      <t>ジギョウショ</t>
    </rPh>
    <phoneticPr fontId="2"/>
  </si>
  <si>
    <t>751旅館・ホテル</t>
    <rPh sb="3" eb="5">
      <t>リョカン</t>
    </rPh>
    <phoneticPr fontId="2"/>
  </si>
  <si>
    <t>752簡易宿所</t>
    <rPh sb="3" eb="7">
      <t>カンイシュクショ</t>
    </rPh>
    <phoneticPr fontId="2"/>
  </si>
  <si>
    <t>753下宿業</t>
    <rPh sb="3" eb="6">
      <t>ゲシュクギョウ</t>
    </rPh>
    <phoneticPr fontId="2"/>
  </si>
  <si>
    <t>759その他の宿泊業</t>
    <rPh sb="5" eb="6">
      <t>タ</t>
    </rPh>
    <rPh sb="7" eb="9">
      <t>シュクハク</t>
    </rPh>
    <rPh sb="9" eb="10">
      <t>ギョウ</t>
    </rPh>
    <phoneticPr fontId="2"/>
  </si>
  <si>
    <t>≧</t>
    <phoneticPr fontId="2"/>
  </si>
  <si>
    <t>新規・リニューアル</t>
    <rPh sb="0" eb="2">
      <t>シンキ</t>
    </rPh>
    <phoneticPr fontId="2"/>
  </si>
  <si>
    <t>選択してください</t>
    <rPh sb="0" eb="2">
      <t>センタク</t>
    </rPh>
    <phoneticPr fontId="2"/>
  </si>
  <si>
    <t>運営者(契約先)</t>
    <rPh sb="0" eb="3">
      <t>ウンエイシャ</t>
    </rPh>
    <phoneticPr fontId="2"/>
  </si>
  <si>
    <t>大分類選択後に選択してください</t>
    <rPh sb="0" eb="6">
      <t>ダイブンルイセンタクゴ</t>
    </rPh>
    <rPh sb="7" eb="9">
      <t>センタク</t>
    </rPh>
    <phoneticPr fontId="2"/>
  </si>
  <si>
    <t>ECサイト名</t>
    <rPh sb="5" eb="6">
      <t>メイ</t>
    </rPh>
    <phoneticPr fontId="2"/>
  </si>
  <si>
    <t>連絡先
所在地</t>
    <phoneticPr fontId="2"/>
  </si>
  <si>
    <t>展示会HPのURL</t>
    <phoneticPr fontId="2"/>
  </si>
  <si>
    <t>〔</t>
    <phoneticPr fontId="2"/>
  </si>
  <si>
    <t>〕</t>
    <phoneticPr fontId="2"/>
  </si>
  <si>
    <t>申請先</t>
    <rPh sb="0" eb="3">
      <t>シンセイサキ</t>
    </rPh>
    <phoneticPr fontId="2"/>
  </si>
  <si>
    <t>組織形態</t>
    <rPh sb="0" eb="4">
      <t>ソシキケイタイ</t>
    </rPh>
    <phoneticPr fontId="2"/>
  </si>
  <si>
    <t>資本金
(出資総額)</t>
    <phoneticPr fontId="2"/>
  </si>
  <si>
    <t>常時使用する
従業員数</t>
    <phoneticPr fontId="2"/>
  </si>
  <si>
    <t>円</t>
    <rPh sb="0" eb="1">
      <t>エン</t>
    </rPh>
    <phoneticPr fontId="2"/>
  </si>
  <si>
    <t>人</t>
    <rPh sb="0" eb="1">
      <t>ヒト</t>
    </rPh>
    <phoneticPr fontId="2"/>
  </si>
  <si>
    <t>千円</t>
    <rPh sb="0" eb="2">
      <t>センエン</t>
    </rPh>
    <phoneticPr fontId="2"/>
  </si>
  <si>
    <t>事　業　計　画</t>
    <rPh sb="0" eb="1">
      <t>コト</t>
    </rPh>
    <rPh sb="2" eb="3">
      <t>ギョウ</t>
    </rPh>
    <rPh sb="4" eb="5">
      <t>ケイ</t>
    </rPh>
    <rPh sb="6" eb="7">
      <t>ガ</t>
    </rPh>
    <phoneticPr fontId="2"/>
  </si>
  <si>
    <t>直近</t>
    <rPh sb="0" eb="2">
      <t>チョッキン</t>
    </rPh>
    <phoneticPr fontId="2"/>
  </si>
  <si>
    <t>前年度</t>
    <rPh sb="0" eb="3">
      <t>ゼンネンド</t>
    </rPh>
    <phoneticPr fontId="2"/>
  </si>
  <si>
    <t>前々年度</t>
    <rPh sb="0" eb="2">
      <t>ゼンゼン</t>
    </rPh>
    <rPh sb="2" eb="4">
      <t>ネンド</t>
    </rPh>
    <phoneticPr fontId="2"/>
  </si>
  <si>
    <t>売上高</t>
    <rPh sb="0" eb="3">
      <t>ウリアゲダカ</t>
    </rPh>
    <phoneticPr fontId="2"/>
  </si>
  <si>
    <t>営業利益</t>
    <rPh sb="0" eb="2">
      <t>エイギョウ</t>
    </rPh>
    <rPh sb="2" eb="4">
      <t>リエキ</t>
    </rPh>
    <phoneticPr fontId="2"/>
  </si>
  <si>
    <t>経常利益</t>
    <rPh sb="0" eb="2">
      <t>ケイジョウ</t>
    </rPh>
    <rPh sb="2" eb="4">
      <t>リエキ</t>
    </rPh>
    <phoneticPr fontId="2"/>
  </si>
  <si>
    <t>対象製品・技術</t>
    <rPh sb="0" eb="2">
      <t>タイショウ</t>
    </rPh>
    <rPh sb="2" eb="4">
      <t>セイヒン</t>
    </rPh>
    <rPh sb="5" eb="7">
      <t>ギジュツ</t>
    </rPh>
    <phoneticPr fontId="2"/>
  </si>
  <si>
    <t>受　賞　名</t>
    <rPh sb="0" eb="1">
      <t>ウケ</t>
    </rPh>
    <rPh sb="2" eb="3">
      <t>ショウ</t>
    </rPh>
    <rPh sb="4" eb="5">
      <t>メイ</t>
    </rPh>
    <phoneticPr fontId="2"/>
  </si>
  <si>
    <t>団　体　名</t>
    <rPh sb="0" eb="1">
      <t>ダン</t>
    </rPh>
    <rPh sb="2" eb="3">
      <t>カラダ</t>
    </rPh>
    <rPh sb="4" eb="5">
      <t>メイ</t>
    </rPh>
    <phoneticPr fontId="2"/>
  </si>
  <si>
    <t>年 度</t>
    <rPh sb="0" eb="1">
      <t>ネン</t>
    </rPh>
    <rPh sb="2" eb="3">
      <t>ド</t>
    </rPh>
    <phoneticPr fontId="2"/>
  </si>
  <si>
    <t>利用状況</t>
    <rPh sb="0" eb="2">
      <t>リヨウ</t>
    </rPh>
    <rPh sb="2" eb="4">
      <t>ジョウキョウ</t>
    </rPh>
    <phoneticPr fontId="2"/>
  </si>
  <si>
    <t>利　用　事　業</t>
    <rPh sb="0" eb="1">
      <t>リ</t>
    </rPh>
    <rPh sb="2" eb="3">
      <t>ヨウ</t>
    </rPh>
    <rPh sb="4" eb="5">
      <t>コト</t>
    </rPh>
    <rPh sb="6" eb="7">
      <t>ギョウ</t>
    </rPh>
    <phoneticPr fontId="2"/>
  </si>
  <si>
    <t>申請
年度</t>
    <rPh sb="0" eb="2">
      <t>シンセイ</t>
    </rPh>
    <rPh sb="3" eb="5">
      <t>ネンド</t>
    </rPh>
    <phoneticPr fontId="2"/>
  </si>
  <si>
    <t>申請先</t>
    <rPh sb="0" eb="3">
      <t>シンセイサキ</t>
    </rPh>
    <phoneticPr fontId="2"/>
  </si>
  <si>
    <t>助成事業名</t>
    <rPh sb="0" eb="4">
      <t>ジョセイジギョウ</t>
    </rPh>
    <rPh sb="4" eb="5">
      <t>メイ</t>
    </rPh>
    <phoneticPr fontId="2"/>
  </si>
  <si>
    <t>申請テーマ</t>
    <rPh sb="0" eb="2">
      <t>シンセイ</t>
    </rPh>
    <phoneticPr fontId="2"/>
  </si>
  <si>
    <t>No.</t>
    <phoneticPr fontId="2"/>
  </si>
  <si>
    <t>持ち株数</t>
  </si>
  <si>
    <t>その他の株主</t>
    <rPh sb="2" eb="3">
      <t>タ</t>
    </rPh>
    <rPh sb="4" eb="6">
      <t>カブヌシ</t>
    </rPh>
    <phoneticPr fontId="1"/>
  </si>
  <si>
    <t>合　　　計</t>
    <rPh sb="0" eb="1">
      <t>ア</t>
    </rPh>
    <rPh sb="4" eb="5">
      <t>ケイ</t>
    </rPh>
    <phoneticPr fontId="1"/>
  </si>
  <si>
    <t>資本金額</t>
    <rPh sb="0" eb="3">
      <t>シホンキン</t>
    </rPh>
    <rPh sb="3" eb="4">
      <t>ガク</t>
    </rPh>
    <phoneticPr fontId="2"/>
  </si>
  <si>
    <t>従業員数</t>
    <rPh sb="0" eb="3">
      <t>ジュウギョウイン</t>
    </rPh>
    <rPh sb="3" eb="4">
      <t>スウ</t>
    </rPh>
    <phoneticPr fontId="2"/>
  </si>
  <si>
    <t>No.</t>
  </si>
  <si>
    <t>役　員</t>
  </si>
  <si>
    <t>株　主</t>
  </si>
  <si>
    <t>役　職　等</t>
  </si>
  <si>
    <t>持ち株比率</t>
  </si>
  <si>
    <t>-</t>
  </si>
  <si>
    <t>年</t>
    <rPh sb="0" eb="1">
      <t>ネン</t>
    </rPh>
    <phoneticPr fontId="2"/>
  </si>
  <si>
    <t>月</t>
    <rPh sb="0" eb="1">
      <t>ガツ</t>
    </rPh>
    <phoneticPr fontId="2"/>
  </si>
  <si>
    <t>完成</t>
    <rPh sb="0" eb="2">
      <t>カンセイ</t>
    </rPh>
    <phoneticPr fontId="2"/>
  </si>
  <si>
    <t>販売開始</t>
    <rPh sb="0" eb="2">
      <t>ハンバイ</t>
    </rPh>
    <rPh sb="2" eb="4">
      <t>カイシ</t>
    </rPh>
    <phoneticPr fontId="2"/>
  </si>
  <si>
    <t>ウ　現在の販売戦略について</t>
    <rPh sb="2" eb="4">
      <t>ゲンザイ</t>
    </rPh>
    <rPh sb="5" eb="7">
      <t>ハンバイ</t>
    </rPh>
    <rPh sb="7" eb="9">
      <t>センリャク</t>
    </rPh>
    <phoneticPr fontId="2"/>
  </si>
  <si>
    <t>エ　産業財産権について</t>
    <rPh sb="2" eb="4">
      <t>サンギョウ</t>
    </rPh>
    <rPh sb="4" eb="7">
      <t>ザイサンケン</t>
    </rPh>
    <phoneticPr fontId="2"/>
  </si>
  <si>
    <t>はい</t>
    <phoneticPr fontId="2"/>
  </si>
  <si>
    <t>支払予定先</t>
    <rPh sb="0" eb="5">
      <t>シハライヨテイサキ</t>
    </rPh>
    <phoneticPr fontId="2"/>
  </si>
  <si>
    <t>出展小間料</t>
    <rPh sb="0" eb="5">
      <t>シュッテンコマリョウ</t>
    </rPh>
    <phoneticPr fontId="4"/>
  </si>
  <si>
    <t>資材費</t>
    <rPh sb="0" eb="3">
      <t>シザイヒ</t>
    </rPh>
    <phoneticPr fontId="2"/>
  </si>
  <si>
    <t>出展小間料</t>
    <rPh sb="0" eb="5">
      <t>シュッテンコマリョウ</t>
    </rPh>
    <phoneticPr fontId="2"/>
  </si>
  <si>
    <t>単位（円）</t>
    <rPh sb="0" eb="2">
      <t>タンイ</t>
    </rPh>
    <rPh sb="3" eb="4">
      <t>エン</t>
    </rPh>
    <phoneticPr fontId="4"/>
  </si>
  <si>
    <t>名称</t>
    <rPh sb="0" eb="2">
      <t>メイショウ</t>
    </rPh>
    <phoneticPr fontId="2"/>
  </si>
  <si>
    <t xml:space="preserve">本　店
所在地
</t>
    <phoneticPr fontId="2"/>
  </si>
  <si>
    <t>部署／役職</t>
    <rPh sb="0" eb="2">
      <t>ブショ</t>
    </rPh>
    <rPh sb="3" eb="5">
      <t>ヤクショク</t>
    </rPh>
    <phoneticPr fontId="2"/>
  </si>
  <si>
    <t>助成事業を実施したいので、別紙の書類を添えて、助成金の交付を申請します。</t>
    <rPh sb="13" eb="15">
      <t>ベッシ</t>
    </rPh>
    <rPh sb="16" eb="18">
      <t>ショルイ</t>
    </rPh>
    <rPh sb="19" eb="20">
      <t>ソ</t>
    </rPh>
    <phoneticPr fontId="2"/>
  </si>
  <si>
    <t>様式第１号（別紙１―１）</t>
    <rPh sb="6" eb="8">
      <t>ベッシ</t>
    </rPh>
    <phoneticPr fontId="2"/>
  </si>
  <si>
    <t>様式第１号（別紙１―２）</t>
    <rPh sb="6" eb="8">
      <t>ベッシ</t>
    </rPh>
    <phoneticPr fontId="2"/>
  </si>
  <si>
    <t>　（１）交付を受けたことのある補助金・助成金（過去５年間）</t>
    <phoneticPr fontId="2"/>
  </si>
  <si>
    <t>　（２）実施中及び申請中又は申請予定の補助金・助成金</t>
    <phoneticPr fontId="2"/>
  </si>
  <si>
    <t>助成金額
（円）</t>
    <rPh sb="0" eb="3">
      <t>ジョセイキン</t>
    </rPh>
    <rPh sb="3" eb="4">
      <t>ガク</t>
    </rPh>
    <rPh sb="6" eb="7">
      <t>エン</t>
    </rPh>
    <phoneticPr fontId="2"/>
  </si>
  <si>
    <t>様式第１号（別紙１―３）</t>
    <rPh sb="6" eb="8">
      <t>ベッシ</t>
    </rPh>
    <phoneticPr fontId="2"/>
  </si>
  <si>
    <t>様式第１号（別紙１―４）</t>
    <rPh sb="6" eb="8">
      <t>ベッシ</t>
    </rPh>
    <phoneticPr fontId="2"/>
  </si>
  <si>
    <t>様式第１号（別紙１―５）</t>
    <rPh sb="6" eb="8">
      <t>ベッシ</t>
    </rPh>
    <phoneticPr fontId="2"/>
  </si>
  <si>
    <t>イ　市場、競合他社についての動向調査・分析</t>
    <rPh sb="2" eb="4">
      <t>シジョウ</t>
    </rPh>
    <rPh sb="5" eb="7">
      <t>キョウゴウ</t>
    </rPh>
    <rPh sb="7" eb="9">
      <t>タシャ</t>
    </rPh>
    <rPh sb="14" eb="16">
      <t>ドウコウ</t>
    </rPh>
    <rPh sb="16" eb="18">
      <t>チョウサ</t>
    </rPh>
    <rPh sb="19" eb="21">
      <t>ブンセキ</t>
    </rPh>
    <phoneticPr fontId="2"/>
  </si>
  <si>
    <t>（ア）助成対象商品に関する産業財産権を出願又は保有している</t>
    <rPh sb="3" eb="5">
      <t>ジョセイ</t>
    </rPh>
    <rPh sb="5" eb="7">
      <t>タイショウ</t>
    </rPh>
    <rPh sb="7" eb="9">
      <t>ショウヒン</t>
    </rPh>
    <rPh sb="10" eb="11">
      <t>カン</t>
    </rPh>
    <rPh sb="13" eb="15">
      <t>サンギョウ</t>
    </rPh>
    <rPh sb="15" eb="18">
      <t>ザイサンケン</t>
    </rPh>
    <rPh sb="19" eb="21">
      <t>シュツガン</t>
    </rPh>
    <rPh sb="21" eb="22">
      <t>マタ</t>
    </rPh>
    <rPh sb="23" eb="25">
      <t>ホユウ</t>
    </rPh>
    <phoneticPr fontId="2"/>
  </si>
  <si>
    <t>イ　商品の事業化状況</t>
    <rPh sb="5" eb="8">
      <t>ジギョウカ</t>
    </rPh>
    <rPh sb="8" eb="10">
      <t>ジョウキョウ</t>
    </rPh>
    <phoneticPr fontId="2"/>
  </si>
  <si>
    <t>ア　助成対象商品名</t>
    <rPh sb="2" eb="3">
      <t>スケ</t>
    </rPh>
    <rPh sb="3" eb="4">
      <t>シゲル</t>
    </rPh>
    <rPh sb="4" eb="5">
      <t>タイ</t>
    </rPh>
    <rPh sb="5" eb="6">
      <t>ゾウ</t>
    </rPh>
    <rPh sb="6" eb="7">
      <t>ショウ</t>
    </rPh>
    <rPh sb="7" eb="8">
      <t>ヒン</t>
    </rPh>
    <rPh sb="8" eb="9">
      <t>メイ</t>
    </rPh>
    <phoneticPr fontId="2"/>
  </si>
  <si>
    <t>ウ　商品説明（性能、使途等）</t>
    <phoneticPr fontId="2"/>
  </si>
  <si>
    <t>様式第１号（別紙１―６）</t>
    <rPh sb="6" eb="8">
      <t>ベッシ</t>
    </rPh>
    <phoneticPr fontId="2"/>
  </si>
  <si>
    <t>ア　「助成対象商品」の現況</t>
    <rPh sb="3" eb="5">
      <t>ジョセイ</t>
    </rPh>
    <rPh sb="5" eb="7">
      <t>タイショウ</t>
    </rPh>
    <rPh sb="7" eb="9">
      <t>ショウヒン</t>
    </rPh>
    <rPh sb="11" eb="13">
      <t>ゲンキョウ</t>
    </rPh>
    <phoneticPr fontId="2"/>
  </si>
  <si>
    <t>ア　展示会等出展や販売促進活動の企画内容</t>
    <rPh sb="5" eb="6">
      <t>トウ</t>
    </rPh>
    <rPh sb="6" eb="8">
      <t>シュッテン</t>
    </rPh>
    <rPh sb="9" eb="13">
      <t>ハンバイソクシン</t>
    </rPh>
    <rPh sb="13" eb="15">
      <t>カツドウ</t>
    </rPh>
    <rPh sb="16" eb="18">
      <t>キカク</t>
    </rPh>
    <rPh sb="18" eb="20">
      <t>ナイヨウ</t>
    </rPh>
    <phoneticPr fontId="2"/>
  </si>
  <si>
    <t>パビリオン・共同出展</t>
    <rPh sb="6" eb="10">
      <t>キョウドウシュッテン</t>
    </rPh>
    <phoneticPr fontId="2"/>
  </si>
  <si>
    <t>輸送費</t>
    <rPh sb="0" eb="3">
      <t>ユソウヒ</t>
    </rPh>
    <phoneticPr fontId="2"/>
  </si>
  <si>
    <t>合　計</t>
    <rPh sb="0" eb="1">
      <t>ゴウ</t>
    </rPh>
    <rPh sb="2" eb="3">
      <t>ケイ</t>
    </rPh>
    <phoneticPr fontId="2"/>
  </si>
  <si>
    <t>様式第１号（別紙１―７）</t>
    <rPh sb="6" eb="8">
      <t>ベッシ</t>
    </rPh>
    <phoneticPr fontId="2"/>
  </si>
  <si>
    <t>様式第１号（別紙１―８）</t>
    <rPh sb="6" eb="8">
      <t>ベッシ</t>
    </rPh>
    <phoneticPr fontId="2"/>
  </si>
  <si>
    <t>webサイトのURL</t>
    <phoneticPr fontId="2"/>
  </si>
  <si>
    <t>様式第１号（別紙１―10）</t>
    <rPh sb="6" eb="8">
      <t>ベッシ</t>
    </rPh>
    <phoneticPr fontId="2"/>
  </si>
  <si>
    <t>オンライン出展基本料</t>
    <rPh sb="5" eb="7">
      <t>シュッテン</t>
    </rPh>
    <rPh sb="7" eb="10">
      <t>キホンリョウ</t>
    </rPh>
    <phoneticPr fontId="2"/>
  </si>
  <si>
    <t>計</t>
    <rPh sb="0" eb="1">
      <t>ケイ</t>
    </rPh>
    <phoneticPr fontId="2"/>
  </si>
  <si>
    <t>展示会の
選定理由</t>
    <phoneticPr fontId="2"/>
  </si>
  <si>
    <t>契約予定日</t>
    <rPh sb="0" eb="2">
      <t>ケイヤク</t>
    </rPh>
    <rPh sb="2" eb="5">
      <t>ヨテイビ</t>
    </rPh>
    <phoneticPr fontId="2"/>
  </si>
  <si>
    <t>支払予定日</t>
    <rPh sb="0" eb="5">
      <t>シハラヨテイビ</t>
    </rPh>
    <phoneticPr fontId="2"/>
  </si>
  <si>
    <t>実施内容</t>
    <rPh sb="0" eb="2">
      <t>ジッシ</t>
    </rPh>
    <rPh sb="2" eb="4">
      <t>ナイヨウ</t>
    </rPh>
    <phoneticPr fontId="2"/>
  </si>
  <si>
    <t>支払予定先</t>
    <rPh sb="0" eb="5">
      <t>シハライヨテイサキ</t>
    </rPh>
    <phoneticPr fontId="2"/>
  </si>
  <si>
    <t>進捗状況等</t>
  </si>
  <si>
    <t>自己資金</t>
  </si>
  <si>
    <t>銀行借入金</t>
  </si>
  <si>
    <t>役員借入金</t>
  </si>
  <si>
    <t>その他</t>
  </si>
  <si>
    <t>合　　　計</t>
  </si>
  <si>
    <t>区　分</t>
    <phoneticPr fontId="2"/>
  </si>
  <si>
    <t>（２）資金調達内訳</t>
    <phoneticPr fontId="1"/>
  </si>
  <si>
    <t>本店所在地</t>
    <rPh sb="0" eb="2">
      <t>ホンテン</t>
    </rPh>
    <rPh sb="2" eb="3">
      <t>トコロ</t>
    </rPh>
    <rPh sb="3" eb="4">
      <t>ザイ</t>
    </rPh>
    <rPh sb="4" eb="5">
      <t>チ</t>
    </rPh>
    <phoneticPr fontId="2"/>
  </si>
  <si>
    <t>円</t>
    <phoneticPr fontId="2"/>
  </si>
  <si>
    <t>日中つながる
電話番号</t>
    <rPh sb="0" eb="2">
      <t>ニッチュウ</t>
    </rPh>
    <phoneticPr fontId="2"/>
  </si>
  <si>
    <t>事業概要
(100字程度)</t>
    <rPh sb="0" eb="4">
      <t>ジギョウガイヨウ</t>
    </rPh>
    <rPh sb="9" eb="10">
      <t>ジ</t>
    </rPh>
    <rPh sb="10" eb="12">
      <t>テイド</t>
    </rPh>
    <phoneticPr fontId="2"/>
  </si>
  <si>
    <t>自社webサイトの
URL</t>
    <phoneticPr fontId="2"/>
  </si>
  <si>
    <t>直近3年間
の業績</t>
    <rPh sb="0" eb="2">
      <t>チョッキン</t>
    </rPh>
    <rPh sb="3" eb="5">
      <t>ネンカン</t>
    </rPh>
    <rPh sb="7" eb="9">
      <t>ギョウセキ</t>
    </rPh>
    <phoneticPr fontId="2"/>
  </si>
  <si>
    <t>２　助成金等の利用状況・受賞歴</t>
    <rPh sb="5" eb="6">
      <t>トウ</t>
    </rPh>
    <rPh sb="12" eb="15">
      <t>ジュショウレキ</t>
    </rPh>
    <phoneticPr fontId="2"/>
  </si>
  <si>
    <t>　（３）東京都及び公社事業の利用状況（補助金・助成金以外）</t>
    <phoneticPr fontId="2"/>
  </si>
  <si>
    <t>　（４）東京都その他団体での受賞歴（世界発信コンペティション「製品・技術部門」等）</t>
    <phoneticPr fontId="2"/>
  </si>
  <si>
    <r>
      <t>　過去５年間における</t>
    </r>
    <r>
      <rPr>
        <b/>
        <sz val="10"/>
        <rFont val="游ゴシック"/>
        <family val="3"/>
        <charset val="128"/>
        <scheme val="minor"/>
      </rPr>
      <t>東京都その他団体での受賞歴</t>
    </r>
    <r>
      <rPr>
        <sz val="10"/>
        <rFont val="游ゴシック"/>
        <family val="3"/>
        <charset val="128"/>
        <scheme val="minor"/>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2"/>
  </si>
  <si>
    <r>
      <t>　過去３年間における</t>
    </r>
    <r>
      <rPr>
        <b/>
        <sz val="10"/>
        <rFont val="游ゴシック"/>
        <family val="3"/>
        <charset val="128"/>
        <scheme val="minor"/>
      </rPr>
      <t>東京都及び公社事業の利用状況（補助金・助成金以外）</t>
    </r>
    <r>
      <rPr>
        <sz val="10"/>
        <rFont val="游ゴシック"/>
        <family val="3"/>
        <charset val="128"/>
        <scheme val="minor"/>
      </rPr>
      <t>について直近のものから順に記載してください。</t>
    </r>
    <rPh sb="1" eb="3">
      <t>カコ</t>
    </rPh>
    <rPh sb="4" eb="6">
      <t>ネンカン</t>
    </rPh>
    <rPh sb="10" eb="12">
      <t>トウキョウ</t>
    </rPh>
    <rPh sb="12" eb="13">
      <t>ト</t>
    </rPh>
    <rPh sb="13" eb="14">
      <t>オヨ</t>
    </rPh>
    <rPh sb="15" eb="17">
      <t>コウシャ</t>
    </rPh>
    <rPh sb="17" eb="19">
      <t>ジギョウ</t>
    </rPh>
    <rPh sb="20" eb="22">
      <t>リヨウ</t>
    </rPh>
    <rPh sb="22" eb="24">
      <t>ジョウキョウ</t>
    </rPh>
    <rPh sb="25" eb="28">
      <t>ホジョキン</t>
    </rPh>
    <rPh sb="29" eb="32">
      <t>ジョセイキン</t>
    </rPh>
    <rPh sb="32" eb="34">
      <t>イガイ</t>
    </rPh>
    <rPh sb="39" eb="41">
      <t>チョッキン</t>
    </rPh>
    <rPh sb="46" eb="47">
      <t>ジュン</t>
    </rPh>
    <rPh sb="48" eb="50">
      <t>キサイ</t>
    </rPh>
    <phoneticPr fontId="2"/>
  </si>
  <si>
    <r>
      <t xml:space="preserve">　 </t>
    </r>
    <r>
      <rPr>
        <b/>
        <u/>
        <sz val="10"/>
        <rFont val="游ゴシック"/>
        <family val="3"/>
        <charset val="128"/>
        <scheme val="minor"/>
      </rPr>
      <t>実施中、申請中、申請予定</t>
    </r>
    <r>
      <rPr>
        <sz val="10"/>
        <rFont val="游ゴシック"/>
        <family val="3"/>
        <charset val="128"/>
        <scheme val="minor"/>
      </rPr>
      <t>の国・地方公共団体等（公社含む）の補助金・助成金（製品・サービス開発、創業、設備投資、販路開拓等）を直近から順に記載してください。</t>
    </r>
    <rPh sb="31" eb="34">
      <t>ホジョキン</t>
    </rPh>
    <rPh sb="35" eb="37">
      <t>ジョセイ</t>
    </rPh>
    <rPh sb="37" eb="38">
      <t>キン</t>
    </rPh>
    <rPh sb="64" eb="66">
      <t>チョッキン</t>
    </rPh>
    <rPh sb="68" eb="69">
      <t>ジュン</t>
    </rPh>
    <rPh sb="70" eb="72">
      <t>キサイ</t>
    </rPh>
    <phoneticPr fontId="2"/>
  </si>
  <si>
    <r>
      <t>　 過去５年間に、国・地方公共団体等（公社含む）から、製品・サービス開発、創業、設備投資、販路開拓等の</t>
    </r>
    <r>
      <rPr>
        <b/>
        <u/>
        <sz val="10"/>
        <rFont val="游ゴシック"/>
        <family val="3"/>
        <charset val="128"/>
        <scheme val="minor"/>
      </rPr>
      <t>補助金・助成金の交付を受けた</t>
    </r>
    <r>
      <rPr>
        <sz val="10"/>
        <rFont val="游ゴシック"/>
        <family val="3"/>
        <charset val="128"/>
        <scheme val="minor"/>
      </rPr>
      <t>事業を直近から順に記載してください。</t>
    </r>
    <rPh sb="2" eb="4">
      <t>カコ</t>
    </rPh>
    <rPh sb="5" eb="7">
      <t>ネンカン</t>
    </rPh>
    <rPh sb="9" eb="10">
      <t>クニ</t>
    </rPh>
    <rPh sb="11" eb="13">
      <t>チホウ</t>
    </rPh>
    <rPh sb="13" eb="15">
      <t>コウキョウ</t>
    </rPh>
    <rPh sb="15" eb="17">
      <t>ダンタイ</t>
    </rPh>
    <rPh sb="17" eb="18">
      <t>トウ</t>
    </rPh>
    <rPh sb="19" eb="21">
      <t>コウシャ</t>
    </rPh>
    <rPh sb="21" eb="22">
      <t>フク</t>
    </rPh>
    <rPh sb="49" eb="50">
      <t>トウ</t>
    </rPh>
    <rPh sb="59" eb="61">
      <t>コウフ</t>
    </rPh>
    <rPh sb="62" eb="63">
      <t>ウ</t>
    </rPh>
    <rPh sb="65" eb="67">
      <t>ジギョウ</t>
    </rPh>
    <rPh sb="68" eb="70">
      <t>チョッキン</t>
    </rPh>
    <rPh sb="72" eb="73">
      <t>ジュン</t>
    </rPh>
    <rPh sb="74" eb="76">
      <t>キサイ</t>
    </rPh>
    <phoneticPr fontId="2"/>
  </si>
  <si>
    <t>３　役員・株主名簿</t>
    <rPh sb="2" eb="4">
      <t>ヤクイン</t>
    </rPh>
    <rPh sb="5" eb="9">
      <t>カブヌシメイボ</t>
    </rPh>
    <phoneticPr fontId="2"/>
  </si>
  <si>
    <t>創業
年月日</t>
    <rPh sb="0" eb="2">
      <t>ソウギョウ</t>
    </rPh>
    <rPh sb="3" eb="6">
      <t>ネンガッピ</t>
    </rPh>
    <phoneticPr fontId="2"/>
  </si>
  <si>
    <t>法人設立
年月日</t>
    <rPh sb="0" eb="4">
      <t>ホウジンセツリツ</t>
    </rPh>
    <rPh sb="5" eb="8">
      <t>ネンガッピ</t>
    </rPh>
    <phoneticPr fontId="2"/>
  </si>
  <si>
    <t>事業開始</t>
    <rPh sb="0" eb="4">
      <t>ジギョウカイシ</t>
    </rPh>
    <phoneticPr fontId="2"/>
  </si>
  <si>
    <t>※履歴事項全部証明書に記載されている全役員及び持株比率が70％を超えるまでの全ての株主を持株比率が多い順に記載してください。
※それぞれの方が該当する欄（役員・株主）に「○」を、役職等の欄に役員は「役職」、それ以外の方は「申請企業との関係又は職業」を記載してください。</t>
    <rPh sb="19" eb="21">
      <t>ヤクイン</t>
    </rPh>
    <rPh sb="21" eb="22">
      <t>オヨ</t>
    </rPh>
    <rPh sb="23" eb="24">
      <t>モ</t>
    </rPh>
    <rPh sb="24" eb="25">
      <t>カブ</t>
    </rPh>
    <rPh sb="25" eb="27">
      <t>ヒリツ</t>
    </rPh>
    <rPh sb="32" eb="33">
      <t>コ</t>
    </rPh>
    <rPh sb="38" eb="39">
      <t>スベ</t>
    </rPh>
    <rPh sb="41" eb="43">
      <t>カブヌシ</t>
    </rPh>
    <rPh sb="44" eb="45">
      <t>モ</t>
    </rPh>
    <rPh sb="45" eb="46">
      <t>カブ</t>
    </rPh>
    <rPh sb="46" eb="48">
      <t>ヒリツ</t>
    </rPh>
    <rPh sb="49" eb="50">
      <t>オオ</t>
    </rPh>
    <rPh sb="51" eb="52">
      <t>ジュン</t>
    </rPh>
    <rPh sb="69" eb="70">
      <t>カタ</t>
    </rPh>
    <rPh sb="75" eb="76">
      <t>ラン</t>
    </rPh>
    <rPh sb="77" eb="79">
      <t>ヤクイン</t>
    </rPh>
    <rPh sb="80" eb="82">
      <t>カブヌシ</t>
    </rPh>
    <rPh sb="89" eb="91">
      <t>ヤクショク</t>
    </rPh>
    <rPh sb="91" eb="92">
      <t>トウ</t>
    </rPh>
    <rPh sb="93" eb="94">
      <t>ラン</t>
    </rPh>
    <rPh sb="95" eb="97">
      <t>ヤクイン</t>
    </rPh>
    <rPh sb="108" eb="109">
      <t>カタ</t>
    </rPh>
    <rPh sb="125" eb="127">
      <t>キサイ</t>
    </rPh>
    <phoneticPr fontId="2"/>
  </si>
  <si>
    <t>企業名（役員名）</t>
    <rPh sb="0" eb="1">
      <t>キ</t>
    </rPh>
    <rPh sb="1" eb="2">
      <t>ギョウ</t>
    </rPh>
    <rPh sb="2" eb="3">
      <t>メイ</t>
    </rPh>
    <rPh sb="4" eb="7">
      <t>ヤクインメイ</t>
    </rPh>
    <phoneticPr fontId="2"/>
  </si>
  <si>
    <r>
      <t>(２）上記「役員・株主名簿」に、</t>
    </r>
    <r>
      <rPr>
        <b/>
        <u/>
        <sz val="10"/>
        <color theme="1"/>
        <rFont val="游ゴシック"/>
        <family val="3"/>
        <charset val="128"/>
        <scheme val="minor"/>
      </rPr>
      <t>募集要項記載の大企業に該当する株主・役員</t>
    </r>
    <r>
      <rPr>
        <sz val="10"/>
        <color theme="1"/>
        <rFont val="游ゴシック"/>
        <family val="3"/>
        <charset val="128"/>
        <scheme val="minor"/>
      </rPr>
      <t>がいますか。</t>
    </r>
    <rPh sb="3" eb="5">
      <t>ジョウキ</t>
    </rPh>
    <phoneticPr fontId="2"/>
  </si>
  <si>
    <t>業種</t>
    <rPh sb="0" eb="2">
      <t>ギョウシュ</t>
    </rPh>
    <phoneticPr fontId="2"/>
  </si>
  <si>
    <t>備考</t>
    <rPh sb="0" eb="2">
      <t>ビコウ</t>
    </rPh>
    <phoneticPr fontId="2"/>
  </si>
  <si>
    <t>４　事業内容の説明</t>
    <phoneticPr fontId="2"/>
  </si>
  <si>
    <t>イ　法令、環境、安全性確保等への配慮</t>
    <phoneticPr fontId="2"/>
  </si>
  <si>
    <t>ア　国内外の既存商品に対する優位性や特徴等</t>
    <phoneticPr fontId="2"/>
  </si>
  <si>
    <t>（１）助成対象商品の概要</t>
    <rPh sb="3" eb="9">
      <t>ジョセイタイショウショウヒン</t>
    </rPh>
    <rPh sb="10" eb="12">
      <t>ガイヨウ</t>
    </rPh>
    <phoneticPr fontId="2"/>
  </si>
  <si>
    <t>自社の強み</t>
    <rPh sb="0" eb="2">
      <t>ジシャ</t>
    </rPh>
    <phoneticPr fontId="2"/>
  </si>
  <si>
    <t>売上状況</t>
    <rPh sb="0" eb="1">
      <t>ウ</t>
    </rPh>
    <rPh sb="1" eb="2">
      <t>ア</t>
    </rPh>
    <rPh sb="2" eb="4">
      <t>ジョウキョウ</t>
    </rPh>
    <phoneticPr fontId="2"/>
  </si>
  <si>
    <t>価格設定の
戦略</t>
    <phoneticPr fontId="2"/>
  </si>
  <si>
    <t>市場・顧客
動向</t>
    <rPh sb="0" eb="2">
      <t>シジョウ</t>
    </rPh>
    <rPh sb="3" eb="5">
      <t>コキャク</t>
    </rPh>
    <rPh sb="6" eb="8">
      <t>ドウコウ</t>
    </rPh>
    <phoneticPr fontId="2"/>
  </si>
  <si>
    <t>会社に
おける
位置づけ</t>
    <rPh sb="0" eb="2">
      <t>カイシャ</t>
    </rPh>
    <rPh sb="8" eb="10">
      <t>イチ</t>
    </rPh>
    <phoneticPr fontId="2"/>
  </si>
  <si>
    <t>競争状況・
競合他社
との比較</t>
    <rPh sb="0" eb="2">
      <t>キョウソウ</t>
    </rPh>
    <rPh sb="2" eb="4">
      <t>ジョウキョウ</t>
    </rPh>
    <rPh sb="6" eb="8">
      <t>キョウゴウ</t>
    </rPh>
    <rPh sb="8" eb="10">
      <t>タシャ</t>
    </rPh>
    <rPh sb="13" eb="15">
      <t>ヒカク</t>
    </rPh>
    <phoneticPr fontId="2"/>
  </si>
  <si>
    <t>ターゲット
とする
顧客像</t>
    <rPh sb="10" eb="12">
      <t>コキャク</t>
    </rPh>
    <rPh sb="12" eb="13">
      <t>ゾウ</t>
    </rPh>
    <phoneticPr fontId="2"/>
  </si>
  <si>
    <r>
      <t xml:space="preserve">展示会等出展・
販売促進活動の
</t>
    </r>
    <r>
      <rPr>
        <b/>
        <u/>
        <sz val="10"/>
        <color theme="1"/>
        <rFont val="游ゴシック"/>
        <family val="3"/>
        <charset val="128"/>
        <scheme val="minor"/>
      </rPr>
      <t>目的やコンセプト</t>
    </r>
    <phoneticPr fontId="2"/>
  </si>
  <si>
    <r>
      <t xml:space="preserve">展示会等出展・
販売促進活動の
</t>
    </r>
    <r>
      <rPr>
        <b/>
        <u/>
        <sz val="10"/>
        <color theme="1"/>
        <rFont val="游ゴシック"/>
        <family val="3"/>
        <charset val="128"/>
        <scheme val="minor"/>
      </rPr>
      <t>実施概要</t>
    </r>
    <rPh sb="18" eb="20">
      <t>ガイヨウ</t>
    </rPh>
    <phoneticPr fontId="2"/>
  </si>
  <si>
    <r>
      <t xml:space="preserve">展示会等出展・
販売促進活動の
</t>
    </r>
    <r>
      <rPr>
        <b/>
        <u/>
        <sz val="10"/>
        <color theme="1"/>
        <rFont val="游ゴシック"/>
        <family val="3"/>
        <charset val="128"/>
        <scheme val="minor"/>
      </rPr>
      <t>目標</t>
    </r>
    <phoneticPr fontId="2"/>
  </si>
  <si>
    <t>展示会の特徴・
来場者層</t>
    <rPh sb="0" eb="3">
      <t>テンジカイ</t>
    </rPh>
    <rPh sb="4" eb="6">
      <t>トクチョウ</t>
    </rPh>
    <rPh sb="8" eb="11">
      <t>ライジョウシャ</t>
    </rPh>
    <rPh sb="11" eb="12">
      <t>ソウ</t>
    </rPh>
    <phoneticPr fontId="2"/>
  </si>
  <si>
    <t>展示会№１</t>
    <rPh sb="0" eb="3">
      <t>テンジカイ</t>
    </rPh>
    <phoneticPr fontId="2"/>
  </si>
  <si>
    <t>展示会№２</t>
    <rPh sb="0" eb="3">
      <t>テンジカイ</t>
    </rPh>
    <phoneticPr fontId="2"/>
  </si>
  <si>
    <t>経費区分：展示会等参加費</t>
    <rPh sb="0" eb="4">
      <t>ケイヒクブン</t>
    </rPh>
    <rPh sb="5" eb="12">
      <t>テンジカイトウサンカヒ</t>
    </rPh>
    <phoneticPr fontId="2"/>
  </si>
  <si>
    <t>出展契約予定日</t>
    <phoneticPr fontId="2"/>
  </si>
  <si>
    <t>支払完了予定日</t>
    <phoneticPr fontId="2"/>
  </si>
  <si>
    <t>展示会会場(国名)</t>
    <phoneticPr fontId="2"/>
  </si>
  <si>
    <t>展示会№３</t>
    <rPh sb="0" eb="3">
      <t>テンジカイ</t>
    </rPh>
    <phoneticPr fontId="2"/>
  </si>
  <si>
    <t>展示会№４</t>
    <rPh sb="0" eb="3">
      <t>テンジカイ</t>
    </rPh>
    <phoneticPr fontId="2"/>
  </si>
  <si>
    <t>展示会№５</t>
    <rPh sb="0" eb="3">
      <t>テンジカイ</t>
    </rPh>
    <phoneticPr fontId="2"/>
  </si>
  <si>
    <t>出展小間料</t>
    <rPh sb="0" eb="2">
      <t>シュッテン</t>
    </rPh>
    <rPh sb="2" eb="4">
      <t>コマ</t>
    </rPh>
    <rPh sb="4" eb="5">
      <t>リョウ</t>
    </rPh>
    <phoneticPr fontId="2"/>
  </si>
  <si>
    <t>展示会等参加費
計</t>
    <rPh sb="3" eb="7">
      <t>トウサンカヒ</t>
    </rPh>
    <rPh sb="8" eb="9">
      <t>ケイ</t>
    </rPh>
    <phoneticPr fontId="2"/>
  </si>
  <si>
    <t>展示会№６</t>
    <rPh sb="0" eb="3">
      <t>テンジカイ</t>
    </rPh>
    <phoneticPr fontId="2"/>
  </si>
  <si>
    <t>展示会№７</t>
    <rPh sb="0" eb="3">
      <t>テンジカイ</t>
    </rPh>
    <phoneticPr fontId="2"/>
  </si>
  <si>
    <t>展示会№９</t>
    <rPh sb="0" eb="3">
      <t>テンジカイ</t>
    </rPh>
    <phoneticPr fontId="2"/>
  </si>
  <si>
    <t>展示会№10</t>
    <rPh sb="0" eb="3">
      <t>テンジカイ</t>
    </rPh>
    <phoneticPr fontId="2"/>
  </si>
  <si>
    <t>（ア）出展予定の展示会等の詳細（経費区分「展示会等参加費」交付申請額）</t>
    <rPh sb="13" eb="15">
      <t>ショウサイ</t>
    </rPh>
    <rPh sb="16" eb="20">
      <t>ケイヒクブン</t>
    </rPh>
    <rPh sb="21" eb="25">
      <t>テンジカイトウ</t>
    </rPh>
    <rPh sb="25" eb="28">
      <t>サンカヒ</t>
    </rPh>
    <rPh sb="29" eb="34">
      <t>コウフシンセイガク</t>
    </rPh>
    <phoneticPr fontId="2"/>
  </si>
  <si>
    <t>（イ）実施予定の販売促進活動の詳細（経費区分「販売促進費」交付申請額）</t>
    <rPh sb="3" eb="5">
      <t>ジッシ</t>
    </rPh>
    <rPh sb="5" eb="7">
      <t>ヨテイ</t>
    </rPh>
    <rPh sb="8" eb="10">
      <t>ハンバイ</t>
    </rPh>
    <rPh sb="10" eb="12">
      <t>ソクシン</t>
    </rPh>
    <rPh sb="12" eb="14">
      <t>カツドウ</t>
    </rPh>
    <rPh sb="15" eb="17">
      <t>ショウサイ</t>
    </rPh>
    <rPh sb="23" eb="28">
      <t>ハンバイソクシンヒ</t>
    </rPh>
    <phoneticPr fontId="2"/>
  </si>
  <si>
    <t>〇　ECサイト出店初期登録料</t>
    <phoneticPr fontId="2"/>
  </si>
  <si>
    <t>ＥＣサイト出店初期登録料　計</t>
    <rPh sb="13" eb="14">
      <t>ケイ</t>
    </rPh>
    <phoneticPr fontId="2"/>
  </si>
  <si>
    <t>№1</t>
    <phoneticPr fontId="2"/>
  </si>
  <si>
    <t>№2</t>
    <phoneticPr fontId="2"/>
  </si>
  <si>
    <t>№3</t>
    <phoneticPr fontId="2"/>
  </si>
  <si>
    <t>№4</t>
    <phoneticPr fontId="2"/>
  </si>
  <si>
    <t>№5</t>
    <phoneticPr fontId="2"/>
  </si>
  <si>
    <t>№6</t>
    <phoneticPr fontId="2"/>
  </si>
  <si>
    <t>№7</t>
    <phoneticPr fontId="2"/>
  </si>
  <si>
    <t>〇　ＰＲ動画制作費</t>
    <phoneticPr fontId="2"/>
  </si>
  <si>
    <t>ＰＲ動画制作費　計</t>
    <rPh sb="2" eb="4">
      <t>ドウガ</t>
    </rPh>
    <rPh sb="4" eb="6">
      <t>セイサク</t>
    </rPh>
    <rPh sb="6" eb="7">
      <t>ヒ</t>
    </rPh>
    <rPh sb="8" eb="9">
      <t>ケイ</t>
    </rPh>
    <phoneticPr fontId="2"/>
  </si>
  <si>
    <t>販売促進費　計</t>
    <rPh sb="0" eb="5">
      <t>ハンバイソクシンヒ</t>
    </rPh>
    <rPh sb="6" eb="7">
      <t>ケイ</t>
    </rPh>
    <phoneticPr fontId="2"/>
  </si>
  <si>
    <t>５　資金計画</t>
    <phoneticPr fontId="2"/>
  </si>
  <si>
    <t>オンライン出展基本料</t>
    <phoneticPr fontId="4"/>
  </si>
  <si>
    <t>輸 送 費</t>
    <phoneticPr fontId="4"/>
  </si>
  <si>
    <t>資 材 費</t>
    <phoneticPr fontId="1"/>
  </si>
  <si>
    <t>（１）経費区分別内訳</t>
    <phoneticPr fontId="1"/>
  </si>
  <si>
    <t>展示会等参加費</t>
    <rPh sb="3" eb="4">
      <t>トウ</t>
    </rPh>
    <phoneticPr fontId="2"/>
  </si>
  <si>
    <t>資金調達計画(円)</t>
    <rPh sb="7" eb="8">
      <t>エン</t>
    </rPh>
    <phoneticPr fontId="1"/>
  </si>
  <si>
    <t>資金の調達先(名称等)</t>
    <phoneticPr fontId="1"/>
  </si>
  <si>
    <t>助成事業に要す
る経費(税込)</t>
    <rPh sb="0" eb="4">
      <t>ジョセイジギョウ</t>
    </rPh>
    <rPh sb="5" eb="6">
      <t>ヨウ</t>
    </rPh>
    <rPh sb="9" eb="11">
      <t>ケイヒ</t>
    </rPh>
    <rPh sb="12" eb="13">
      <t>ゼイ</t>
    </rPh>
    <rPh sb="13" eb="14">
      <t>コミ</t>
    </rPh>
    <phoneticPr fontId="2"/>
  </si>
  <si>
    <t>助成対象経費
(税抜)</t>
    <rPh sb="0" eb="2">
      <t>ジョセイ</t>
    </rPh>
    <rPh sb="2" eb="4">
      <t>タイショウ</t>
    </rPh>
    <rPh sb="4" eb="6">
      <t>ケイヒ</t>
    </rPh>
    <rPh sb="8" eb="10">
      <t>ゼイヌ</t>
    </rPh>
    <phoneticPr fontId="2"/>
  </si>
  <si>
    <t>助成事業に要する経費(税込)</t>
    <rPh sb="0" eb="2">
      <t>ジョセイ</t>
    </rPh>
    <rPh sb="2" eb="4">
      <t>ジギョウ</t>
    </rPh>
    <rPh sb="5" eb="6">
      <t>ヨウ</t>
    </rPh>
    <rPh sb="8" eb="10">
      <t>ケイヒ</t>
    </rPh>
    <rPh sb="11" eb="13">
      <t>ゼイコミ</t>
    </rPh>
    <phoneticPr fontId="2"/>
  </si>
  <si>
    <t>助成対象経費(税抜)</t>
    <rPh sb="7" eb="9">
      <t>ゼイヌキ</t>
    </rPh>
    <phoneticPr fontId="2"/>
  </si>
  <si>
    <t>№１</t>
    <phoneticPr fontId="2"/>
  </si>
  <si>
    <t>№２</t>
    <phoneticPr fontId="2"/>
  </si>
  <si>
    <t>№３</t>
    <phoneticPr fontId="2"/>
  </si>
  <si>
    <t>契約内容</t>
    <rPh sb="0" eb="2">
      <t>ケイヤク</t>
    </rPh>
    <rPh sb="2" eb="4">
      <t>ナイヨウ</t>
    </rPh>
    <phoneticPr fontId="2"/>
  </si>
  <si>
    <t>契約予定日</t>
    <phoneticPr fontId="2"/>
  </si>
  <si>
    <t>支払予定日</t>
    <rPh sb="0" eb="2">
      <t>シハライ</t>
    </rPh>
    <phoneticPr fontId="2"/>
  </si>
  <si>
    <t>№１</t>
    <phoneticPr fontId="2"/>
  </si>
  <si>
    <t>№２</t>
    <phoneticPr fontId="2"/>
  </si>
  <si>
    <t>№３</t>
    <phoneticPr fontId="2"/>
  </si>
  <si>
    <t>助成事業に
要する経費(税込)</t>
    <rPh sb="0" eb="2">
      <t>ジョセイ</t>
    </rPh>
    <rPh sb="2" eb="4">
      <t>ジギョウ</t>
    </rPh>
    <rPh sb="6" eb="7">
      <t>ヨウ</t>
    </rPh>
    <rPh sb="9" eb="11">
      <t>ケイヒ</t>
    </rPh>
    <rPh sb="12" eb="14">
      <t>ゼイコミ</t>
    </rPh>
    <phoneticPr fontId="2"/>
  </si>
  <si>
    <t>助成事業に
要する経費(税込)</t>
    <phoneticPr fontId="2"/>
  </si>
  <si>
    <t>助成対象経費(税抜)</t>
    <phoneticPr fontId="2"/>
  </si>
  <si>
    <t>助成事業に要する経費(税込)</t>
    <rPh sb="0" eb="2">
      <t>ジョセイ</t>
    </rPh>
    <rPh sb="2" eb="4">
      <t>ジギョウ</t>
    </rPh>
    <rPh sb="5" eb="6">
      <t>ヨウ</t>
    </rPh>
    <rPh sb="8" eb="10">
      <t>ケイヒ</t>
    </rPh>
    <rPh sb="10" eb="14">
      <t>ゼイコミ</t>
    </rPh>
    <phoneticPr fontId="2"/>
  </si>
  <si>
    <t>助成事業に要する経費(税込)</t>
    <rPh sb="0" eb="2">
      <t>ジョセイ</t>
    </rPh>
    <phoneticPr fontId="2"/>
  </si>
  <si>
    <t>№４</t>
    <phoneticPr fontId="2"/>
  </si>
  <si>
    <t>№５</t>
    <phoneticPr fontId="2"/>
  </si>
  <si>
    <r>
      <rPr>
        <sz val="10"/>
        <rFont val="游ゴシック"/>
        <family val="3"/>
        <charset val="128"/>
      </rPr>
      <t>都内登記
所在地</t>
    </r>
    <r>
      <rPr>
        <sz val="10.5"/>
        <rFont val="游ゴシック"/>
        <family val="3"/>
        <charset val="128"/>
      </rPr>
      <t xml:space="preserve">
</t>
    </r>
    <r>
      <rPr>
        <sz val="8"/>
        <color rgb="FFFF0000"/>
        <rFont val="游ゴシック"/>
        <family val="3"/>
        <charset val="128"/>
      </rPr>
      <t>※</t>
    </r>
    <r>
      <rPr>
        <sz val="8"/>
        <color rgb="FFFF0000"/>
        <rFont val="游明朝"/>
        <family val="1"/>
        <charset val="128"/>
      </rPr>
      <t>本店が都外の場合に記入</t>
    </r>
    <phoneticPr fontId="2"/>
  </si>
  <si>
    <r>
      <rPr>
        <sz val="10"/>
        <rFont val="游ゴシック"/>
        <family val="3"/>
        <charset val="128"/>
      </rPr>
      <t>連　絡
担当者</t>
    </r>
    <r>
      <rPr>
        <sz val="10.5"/>
        <rFont val="游ゴシック"/>
        <family val="3"/>
        <charset val="128"/>
      </rPr>
      <t xml:space="preserve">
</t>
    </r>
    <r>
      <rPr>
        <sz val="8"/>
        <color rgb="FFFF0000"/>
        <rFont val="游ゴシック"/>
        <family val="3"/>
        <charset val="128"/>
      </rPr>
      <t>※</t>
    </r>
    <r>
      <rPr>
        <sz val="8"/>
        <color rgb="FFFF0000"/>
        <rFont val="游明朝"/>
        <family val="1"/>
        <charset val="128"/>
      </rPr>
      <t>自社の役員又は従業員に限る</t>
    </r>
    <rPh sb="9" eb="11">
      <t>ジシャ</t>
    </rPh>
    <rPh sb="12" eb="14">
      <t>ヤクイン</t>
    </rPh>
    <rPh sb="14" eb="15">
      <t>マタ</t>
    </rPh>
    <rPh sb="16" eb="19">
      <t>ジュウギョウイン</t>
    </rPh>
    <rPh sb="20" eb="21">
      <t>カギ</t>
    </rPh>
    <phoneticPr fontId="2"/>
  </si>
  <si>
    <r>
      <rPr>
        <sz val="10"/>
        <rFont val="游ゴシック"/>
        <family val="3"/>
        <charset val="128"/>
      </rPr>
      <t>主要
取引先</t>
    </r>
    <r>
      <rPr>
        <sz val="10.5"/>
        <rFont val="游ゴシック"/>
        <family val="3"/>
        <charset val="128"/>
      </rPr>
      <t xml:space="preserve">
</t>
    </r>
    <r>
      <rPr>
        <sz val="8"/>
        <rFont val="游ゴシック"/>
        <family val="3"/>
        <charset val="128"/>
      </rPr>
      <t>(上位３位)</t>
    </r>
    <rPh sb="0" eb="2">
      <t>シュヨウ</t>
    </rPh>
    <rPh sb="3" eb="6">
      <t>トリヒキサキ</t>
    </rPh>
    <rPh sb="8" eb="10">
      <t>ジョウイ</t>
    </rPh>
    <rPh sb="11" eb="12">
      <t>イ</t>
    </rPh>
    <phoneticPr fontId="2"/>
  </si>
  <si>
    <r>
      <t>　　異なっている場合は、下記に</t>
    </r>
    <r>
      <rPr>
        <b/>
        <u/>
        <sz val="10"/>
        <rFont val="游ゴシック"/>
        <family val="3"/>
        <charset val="128"/>
        <scheme val="minor"/>
      </rPr>
      <t>理由</t>
    </r>
    <r>
      <rPr>
        <sz val="10"/>
        <rFont val="游ゴシック"/>
        <family val="3"/>
        <charset val="128"/>
        <scheme val="minor"/>
      </rPr>
      <t>を記入してください。</t>
    </r>
    <rPh sb="2" eb="3">
      <t>コト</t>
    </rPh>
    <rPh sb="8" eb="10">
      <t>バアイ</t>
    </rPh>
    <rPh sb="12" eb="14">
      <t>カキ</t>
    </rPh>
    <rPh sb="15" eb="17">
      <t>リユウ</t>
    </rPh>
    <rPh sb="18" eb="20">
      <t>キニュウ</t>
    </rPh>
    <phoneticPr fontId="2"/>
  </si>
  <si>
    <r>
      <t>　　</t>
    </r>
    <r>
      <rPr>
        <b/>
        <u/>
        <sz val="10"/>
        <rFont val="游ゴシック"/>
        <family val="3"/>
        <charset val="128"/>
        <scheme val="minor"/>
      </rPr>
      <t>該当する株主・役員</t>
    </r>
    <r>
      <rPr>
        <sz val="10"/>
        <rFont val="游ゴシック"/>
        <family val="3"/>
        <charset val="128"/>
        <scheme val="minor"/>
      </rPr>
      <t>がいる場合は、下記にその</t>
    </r>
    <r>
      <rPr>
        <b/>
        <u/>
        <sz val="10"/>
        <rFont val="游ゴシック"/>
        <family val="3"/>
        <charset val="128"/>
        <scheme val="minor"/>
      </rPr>
      <t>情報</t>
    </r>
    <r>
      <rPr>
        <sz val="10"/>
        <rFont val="游ゴシック"/>
        <family val="3"/>
        <charset val="128"/>
        <scheme val="minor"/>
      </rPr>
      <t>を記入してください。</t>
    </r>
    <r>
      <rPr>
        <b/>
        <sz val="11"/>
        <rFont val="游ゴシック"/>
        <family val="3"/>
        <charset val="128"/>
        <scheme val="minor"/>
      </rPr>
      <t/>
    </r>
    <rPh sb="2" eb="4">
      <t>ガイトウ</t>
    </rPh>
    <rPh sb="6" eb="8">
      <t>カブヌシ</t>
    </rPh>
    <rPh sb="9" eb="11">
      <t>ヤクイン</t>
    </rPh>
    <rPh sb="14" eb="16">
      <t>バアイ</t>
    </rPh>
    <rPh sb="18" eb="20">
      <t>カキ</t>
    </rPh>
    <rPh sb="23" eb="25">
      <t>ジョウホウ</t>
    </rPh>
    <rPh sb="26" eb="28">
      <t>キニュウ</t>
    </rPh>
    <phoneticPr fontId="2"/>
  </si>
  <si>
    <t>助成事業に要す
る経費(税込)</t>
    <rPh sb="0" eb="2">
      <t>ジョセイ</t>
    </rPh>
    <rPh sb="2" eb="4">
      <t>ジギョウ</t>
    </rPh>
    <rPh sb="5" eb="6">
      <t>ヨウ</t>
    </rPh>
    <rPh sb="9" eb="11">
      <t>ケイヒ</t>
    </rPh>
    <rPh sb="11" eb="15">
      <t>ゼイコミ</t>
    </rPh>
    <phoneticPr fontId="2"/>
  </si>
  <si>
    <t>助成対象経費
(税抜)</t>
    <rPh sb="0" eb="6">
      <t>ジョセイタイショウケイヒ</t>
    </rPh>
    <rPh sb="8" eb="10">
      <t>ゼイヌ</t>
    </rPh>
    <phoneticPr fontId="2"/>
  </si>
  <si>
    <t>助成事業に
要する経費(税込)</t>
    <rPh sb="0" eb="4">
      <t>ジョセイジギョウ</t>
    </rPh>
    <rPh sb="6" eb="7">
      <t>ヨウ</t>
    </rPh>
    <rPh sb="9" eb="11">
      <t>ケイヒ</t>
    </rPh>
    <rPh sb="12" eb="14">
      <t>ゼイコミ</t>
    </rPh>
    <phoneticPr fontId="2"/>
  </si>
  <si>
    <t>様式第１号（別紙１―９）</t>
    <rPh sb="6" eb="8">
      <t>ベッシ</t>
    </rPh>
    <phoneticPr fontId="2"/>
  </si>
  <si>
    <t>名　　称</t>
    <rPh sb="0" eb="1">
      <t>メイ</t>
    </rPh>
    <rPh sb="3" eb="4">
      <t>ショウ</t>
    </rPh>
    <phoneticPr fontId="2"/>
  </si>
  <si>
    <t>代　表　者</t>
    <phoneticPr fontId="2"/>
  </si>
  <si>
    <t>〇　印刷物制作費</t>
    <rPh sb="5" eb="6">
      <t>セイ</t>
    </rPh>
    <phoneticPr fontId="2"/>
  </si>
  <si>
    <t>※「はい」の場合は該当するものを選択</t>
    <rPh sb="6" eb="8">
      <t>バアイ</t>
    </rPh>
    <rPh sb="9" eb="11">
      <t>ガイトウ</t>
    </rPh>
    <rPh sb="16" eb="18">
      <t>センタク</t>
    </rPh>
    <phoneticPr fontId="2"/>
  </si>
  <si>
    <t>公開番号又は登録番号等</t>
    <phoneticPr fontId="2"/>
  </si>
  <si>
    <t>（イ）他者が保有している助成対象商品に関する産業財産権の使用許諾を受けている</t>
    <rPh sb="3" eb="5">
      <t>タシャ</t>
    </rPh>
    <rPh sb="6" eb="8">
      <t>ホユウ</t>
    </rPh>
    <rPh sb="28" eb="32">
      <t>シヨウキョダク</t>
    </rPh>
    <rPh sb="33" eb="34">
      <t>ウ</t>
    </rPh>
    <phoneticPr fontId="2"/>
  </si>
  <si>
    <t>印刷物制作費　計</t>
    <rPh sb="0" eb="3">
      <t>インサツブツ</t>
    </rPh>
    <rPh sb="3" eb="5">
      <t>セイサク</t>
    </rPh>
    <rPh sb="5" eb="6">
      <t>ヒ</t>
    </rPh>
    <rPh sb="7" eb="8">
      <t>ケイ</t>
    </rPh>
    <phoneticPr fontId="2"/>
  </si>
  <si>
    <t>〇　自社webサイト制作・改修費</t>
    <rPh sb="13" eb="16">
      <t>カイシュウヒ</t>
    </rPh>
    <phoneticPr fontId="2"/>
  </si>
  <si>
    <t>自社webサイト制作・改修費　計</t>
    <rPh sb="11" eb="14">
      <t>カイシュウヒ</t>
    </rPh>
    <rPh sb="15" eb="16">
      <t>ケイ</t>
    </rPh>
    <phoneticPr fontId="2"/>
  </si>
  <si>
    <t>〇　広告費</t>
    <phoneticPr fontId="2"/>
  </si>
  <si>
    <t>広告費　計</t>
    <rPh sb="0" eb="3">
      <t>コウコクヒ</t>
    </rPh>
    <rPh sb="4" eb="5">
      <t>ケイ</t>
    </rPh>
    <phoneticPr fontId="2"/>
  </si>
  <si>
    <t>広告・販促等プロモーション方法</t>
    <rPh sb="0" eb="2">
      <t>コウコク</t>
    </rPh>
    <rPh sb="3" eb="5">
      <t>ハンソク</t>
    </rPh>
    <rPh sb="5" eb="6">
      <t>ナド</t>
    </rPh>
    <rPh sb="13" eb="15">
      <t>ホウホウ</t>
    </rPh>
    <phoneticPr fontId="2"/>
  </si>
  <si>
    <t>(ア)及び(イ)に関する説明</t>
    <rPh sb="3" eb="4">
      <t>オヨ</t>
    </rPh>
    <rPh sb="9" eb="10">
      <t>カン</t>
    </rPh>
    <rPh sb="12" eb="14">
      <t>セツメイ</t>
    </rPh>
    <phoneticPr fontId="2"/>
  </si>
  <si>
    <t>対象展示会等
内容の重複</t>
    <rPh sb="0" eb="2">
      <t>タイショウ</t>
    </rPh>
    <rPh sb="2" eb="5">
      <t>テンジカイ</t>
    </rPh>
    <rPh sb="5" eb="6">
      <t>トウ</t>
    </rPh>
    <rPh sb="7" eb="9">
      <t>ナイヨウ</t>
    </rPh>
    <rPh sb="10" eb="12">
      <t>チョウフク</t>
    </rPh>
    <phoneticPr fontId="2"/>
  </si>
  <si>
    <t>展示会№８</t>
    <phoneticPr fontId="2"/>
  </si>
  <si>
    <t>小間数</t>
    <rPh sb="0" eb="3">
      <t>コマスウ</t>
    </rPh>
    <phoneticPr fontId="2"/>
  </si>
  <si>
    <t>契約(登録)予定日</t>
    <rPh sb="0" eb="2">
      <t>ケイヤク</t>
    </rPh>
    <rPh sb="3" eb="5">
      <t>トウロク</t>
    </rPh>
    <phoneticPr fontId="2"/>
  </si>
  <si>
    <t>　「資金調達計画」の合計が、上表「助成事業に要する経費」合計と一致するように記入してください。</t>
    <rPh sb="2" eb="8">
      <t>シキンチョウタツケイカク</t>
    </rPh>
    <rPh sb="10" eb="12">
      <t>ゴウケイ</t>
    </rPh>
    <rPh sb="14" eb="16">
      <t>ジョウヒョウ</t>
    </rPh>
    <rPh sb="31" eb="33">
      <t>イッチ</t>
    </rPh>
    <rPh sb="38" eb="40">
      <t>キニュウ</t>
    </rPh>
    <phoneticPr fontId="1"/>
  </si>
  <si>
    <t>氏　名(企業名)</t>
    <rPh sb="4" eb="7">
      <t>キギョウメイ</t>
    </rPh>
    <phoneticPr fontId="2"/>
  </si>
  <si>
    <t>同一の内容となっていますか。</t>
    <rPh sb="3" eb="5">
      <t>ナイヨウ</t>
    </rPh>
    <phoneticPr fontId="2"/>
  </si>
  <si>
    <r>
      <t>(１）上記「役員・株主名簿」の記載内容は、</t>
    </r>
    <r>
      <rPr>
        <b/>
        <u/>
        <sz val="10"/>
        <color theme="1"/>
        <rFont val="游ゴシック"/>
        <family val="3"/>
        <charset val="128"/>
        <scheme val="minor"/>
      </rPr>
      <t>「履歴事項全部証明書」</t>
    </r>
    <r>
      <rPr>
        <sz val="10"/>
        <color theme="1"/>
        <rFont val="游ゴシック"/>
        <family val="3"/>
        <charset val="128"/>
        <scheme val="minor"/>
      </rPr>
      <t>及び</t>
    </r>
    <r>
      <rPr>
        <b/>
        <u/>
        <sz val="10"/>
        <color theme="1"/>
        <rFont val="游ゴシック"/>
        <family val="3"/>
        <charset val="128"/>
        <scheme val="minor"/>
      </rPr>
      <t>「確定申告書 別表二」</t>
    </r>
    <r>
      <rPr>
        <sz val="10"/>
        <color theme="1"/>
        <rFont val="游ゴシック"/>
        <family val="3"/>
        <charset val="128"/>
        <scheme val="minor"/>
      </rPr>
      <t>と</t>
    </r>
    <rPh sb="3" eb="5">
      <t>ジョウキ</t>
    </rPh>
    <rPh sb="15" eb="19">
      <t>キサイナイヨウ</t>
    </rPh>
    <rPh sb="32" eb="33">
      <t>オヨ</t>
    </rPh>
    <phoneticPr fontId="2"/>
  </si>
  <si>
    <t>サイト運営者のURL</t>
    <rPh sb="3" eb="6">
      <t>ウンエイシャ</t>
    </rPh>
    <phoneticPr fontId="2"/>
  </si>
  <si>
    <t>現在</t>
    <rPh sb="0" eb="2">
      <t>ゲンザイ</t>
    </rPh>
    <phoneticPr fontId="2"/>
  </si>
  <si>
    <t>　</t>
  </si>
  <si>
    <t>（３）技術・製品等の優秀性</t>
    <phoneticPr fontId="2"/>
  </si>
  <si>
    <t>※　申請区分に丸を付け、その内容についてご記入ください</t>
    <rPh sb="2" eb="6">
      <t>シンセイクブン</t>
    </rPh>
    <rPh sb="7" eb="8">
      <t>マル</t>
    </rPh>
    <rPh sb="9" eb="10">
      <t>ツ</t>
    </rPh>
    <rPh sb="14" eb="16">
      <t>ナイヨウ</t>
    </rPh>
    <rPh sb="21" eb="23">
      <t>キニュウ</t>
    </rPh>
    <phoneticPr fontId="2"/>
  </si>
  <si>
    <t>イ　出展予定の展示会等及び販売促進活動の詳細</t>
    <rPh sb="2" eb="4">
      <t>シュッテン</t>
    </rPh>
    <rPh sb="4" eb="6">
      <t>ヨテイ</t>
    </rPh>
    <rPh sb="7" eb="10">
      <t>テンジカイ</t>
    </rPh>
    <rPh sb="10" eb="11">
      <t>トウ</t>
    </rPh>
    <rPh sb="11" eb="12">
      <t>オヨ</t>
    </rPh>
    <rPh sb="13" eb="15">
      <t>ハンバイ</t>
    </rPh>
    <rPh sb="15" eb="17">
      <t>ソクシン</t>
    </rPh>
    <rPh sb="17" eb="19">
      <t>カツドウ</t>
    </rPh>
    <rPh sb="20" eb="22">
      <t>ショウサイ</t>
    </rPh>
    <phoneticPr fontId="2"/>
  </si>
  <si>
    <t>（２）ユーザーニーズ等との適合性</t>
    <rPh sb="10" eb="11">
      <t>トウ</t>
    </rPh>
    <rPh sb="13" eb="15">
      <t>テキゴウ</t>
    </rPh>
    <rPh sb="15" eb="16">
      <t>セイ</t>
    </rPh>
    <phoneticPr fontId="2"/>
  </si>
  <si>
    <t>費用名</t>
    <phoneticPr fontId="1"/>
  </si>
  <si>
    <t>印刷物制作費</t>
    <phoneticPr fontId="1"/>
  </si>
  <si>
    <t>PR動画制作費</t>
    <phoneticPr fontId="1"/>
  </si>
  <si>
    <t>広 告 費</t>
    <phoneticPr fontId="1"/>
  </si>
  <si>
    <r>
      <t xml:space="preserve">合　　計    </t>
    </r>
    <r>
      <rPr>
        <b/>
        <sz val="8"/>
        <rFont val="游ゴシック"/>
        <family val="3"/>
        <charset val="128"/>
        <scheme val="minor"/>
      </rPr>
      <t>(①＋②）</t>
    </r>
    <rPh sb="0" eb="1">
      <t>ゴウ</t>
    </rPh>
    <rPh sb="3" eb="4">
      <t>ケイ</t>
    </rPh>
    <phoneticPr fontId="4"/>
  </si>
  <si>
    <t>販売促進費</t>
    <phoneticPr fontId="1"/>
  </si>
  <si>
    <t>経 費 区 分</t>
    <phoneticPr fontId="1"/>
  </si>
  <si>
    <t>ECサイト出店初期登録料</t>
    <phoneticPr fontId="1"/>
  </si>
  <si>
    <t>自社webサイト制作・改修費</t>
    <phoneticPr fontId="1"/>
  </si>
  <si>
    <t>※　本申請書とは別に、商品説明資料（助成対象商品のプレゼンテーション資料、商品カタログ、機能説明書、図面等）の提出も必要となります（A４サイズ10枚以内）。</t>
    <rPh sb="73" eb="74">
      <t>マイ</t>
    </rPh>
    <rPh sb="74" eb="76">
      <t>イナイ</t>
    </rPh>
    <phoneticPr fontId="2"/>
  </si>
  <si>
    <t>※　本申請書とは別に、必要に応じて補足説明資料（展示会出展企画書や販促企画書等）を提出してください（A４サイズ10枚以内）。</t>
    <rPh sb="11" eb="13">
      <t>ヒツヨウ</t>
    </rPh>
    <rPh sb="14" eb="15">
      <t>オウ</t>
    </rPh>
    <rPh sb="17" eb="19">
      <t>ホソク</t>
    </rPh>
    <rPh sb="24" eb="27">
      <t>テンジカイ</t>
    </rPh>
    <rPh sb="27" eb="32">
      <t>シュッテンキカクショ</t>
    </rPh>
    <rPh sb="33" eb="38">
      <t>ハンソクキカクショ</t>
    </rPh>
    <rPh sb="38" eb="39">
      <t>トウ</t>
    </rPh>
    <rPh sb="57" eb="60">
      <t>マイイナイ</t>
    </rPh>
    <phoneticPr fontId="2"/>
  </si>
  <si>
    <t>競技詳細</t>
    <rPh sb="0" eb="2">
      <t>キョウギ</t>
    </rPh>
    <rPh sb="2" eb="4">
      <t>ショウサイ</t>
    </rPh>
    <phoneticPr fontId="2"/>
  </si>
  <si>
    <t>下記のとおり、助成対象となる製品・サービス等（以下、「助成対象商品」とする。）に係る</t>
    <rPh sb="0" eb="2">
      <t>カキ</t>
    </rPh>
    <rPh sb="7" eb="9">
      <t>ジョセイ</t>
    </rPh>
    <rPh sb="9" eb="11">
      <t>タイショウ</t>
    </rPh>
    <rPh sb="14" eb="16">
      <t>セイヒン</t>
    </rPh>
    <rPh sb="21" eb="22">
      <t>トウ</t>
    </rPh>
    <rPh sb="23" eb="25">
      <t>イカ</t>
    </rPh>
    <rPh sb="27" eb="29">
      <t>ジョセイ</t>
    </rPh>
    <rPh sb="29" eb="31">
      <t>タイショウ</t>
    </rPh>
    <rPh sb="31" eb="33">
      <t>ショウヒン</t>
    </rPh>
    <rPh sb="40" eb="41">
      <t>カカ</t>
    </rPh>
    <phoneticPr fontId="2"/>
  </si>
  <si>
    <r>
      <t>２　申請区分</t>
    </r>
    <r>
      <rPr>
        <sz val="11"/>
        <color theme="1"/>
        <rFont val="游ゴシック"/>
        <family val="3"/>
        <charset val="128"/>
      </rPr>
      <t>　※次のいずれかの区分を選択してください。</t>
    </r>
    <rPh sb="2" eb="6">
      <t>シンセイクブン</t>
    </rPh>
    <rPh sb="8" eb="9">
      <t>ツギ</t>
    </rPh>
    <rPh sb="15" eb="17">
      <t>クブン</t>
    </rPh>
    <rPh sb="18" eb="20">
      <t>センタク</t>
    </rPh>
    <phoneticPr fontId="2"/>
  </si>
  <si>
    <r>
      <t>３　助成対象商品名（20字以内）</t>
    </r>
    <r>
      <rPr>
        <sz val="11"/>
        <color theme="1"/>
        <rFont val="游ゴシック"/>
        <family val="3"/>
        <charset val="128"/>
      </rPr>
      <t>※字数厳守</t>
    </r>
    <rPh sb="2" eb="4">
      <t>ジョセイ</t>
    </rPh>
    <rPh sb="4" eb="6">
      <t>タイショウ</t>
    </rPh>
    <rPh sb="6" eb="8">
      <t>ショウヒン</t>
    </rPh>
    <rPh sb="8" eb="9">
      <t>メイ</t>
    </rPh>
    <rPh sb="12" eb="15">
      <t>ジイナイ</t>
    </rPh>
    <rPh sb="17" eb="19">
      <t>ジスウ</t>
    </rPh>
    <rPh sb="19" eb="21">
      <t>ゲンシュ</t>
    </rPh>
    <phoneticPr fontId="2"/>
  </si>
  <si>
    <t>４　助成対象商品としての要件</t>
    <rPh sb="2" eb="6">
      <t>ジョセイタイショウ</t>
    </rPh>
    <rPh sb="6" eb="8">
      <t>ショウヒン</t>
    </rPh>
    <rPh sb="12" eb="14">
      <t>ヨウケン</t>
    </rPh>
    <phoneticPr fontId="2"/>
  </si>
  <si>
    <t>５　助成金交付申請額</t>
    <phoneticPr fontId="2"/>
  </si>
  <si>
    <t>経費区分：販売促進費</t>
    <phoneticPr fontId="2"/>
  </si>
  <si>
    <t>助成率：</t>
    <rPh sb="0" eb="3">
      <t>ジョセイリツ</t>
    </rPh>
    <phoneticPr fontId="1"/>
  </si>
  <si>
    <t xml:space="preserve">助成金交付申請額
</t>
    <rPh sb="0" eb="3">
      <t>ジョセイキン</t>
    </rPh>
    <rPh sb="3" eb="5">
      <t>コウフ</t>
    </rPh>
    <rPh sb="5" eb="8">
      <t>シンセイガク</t>
    </rPh>
    <phoneticPr fontId="2"/>
  </si>
  <si>
    <t>助成対象経費の2/3
又は経費別限度額
(千円未満は切り捨て)</t>
    <rPh sb="11" eb="12">
      <t>マタ</t>
    </rPh>
    <phoneticPr fontId="2"/>
  </si>
  <si>
    <r>
      <t>　</t>
    </r>
    <r>
      <rPr>
        <b/>
        <u/>
        <sz val="10"/>
        <color rgb="FFFF0000"/>
        <rFont val="游ゴシック Medium"/>
        <family val="3"/>
        <charset val="128"/>
      </rPr>
      <t>次ページ以降</t>
    </r>
    <r>
      <rPr>
        <sz val="10"/>
        <rFont val="游ゴシック Medium"/>
        <family val="3"/>
        <charset val="128"/>
      </rPr>
      <t>に各展示会及び販売促進活動の詳細を記入してください。　
【記入に当たっての注意事項】
・</t>
    </r>
    <r>
      <rPr>
        <b/>
        <u/>
        <sz val="10"/>
        <color rgb="FFFF0000"/>
        <rFont val="游ゴシック Medium"/>
        <family val="3"/>
        <charset val="128"/>
      </rPr>
      <t>経費区分「展示会等参加費」「ECサイト出店初期登録料」「自社webサイト制作・改修費」のいずれか１項目以上の申請は必須</t>
    </r>
    <r>
      <rPr>
        <sz val="10"/>
        <rFont val="游ゴシック Medium"/>
        <family val="3"/>
        <charset val="128"/>
      </rPr>
      <t>であり、「販売促進費」のみの申請はできません。
・</t>
    </r>
    <r>
      <rPr>
        <b/>
        <sz val="10"/>
        <color rgb="FFFF0000"/>
        <rFont val="游ゴシック Medium"/>
        <family val="3"/>
        <charset val="128"/>
      </rPr>
      <t>「助成対象経費」は、「助成事業に要する経費」から</t>
    </r>
    <r>
      <rPr>
        <b/>
        <u/>
        <sz val="10"/>
        <color rgb="FFFF0000"/>
        <rFont val="游ゴシック Medium"/>
        <family val="3"/>
        <charset val="128"/>
      </rPr>
      <t>消費税、振込手数料等</t>
    </r>
    <r>
      <rPr>
        <b/>
        <sz val="10"/>
        <color rgb="FFFF0000"/>
        <rFont val="游ゴシック Medium"/>
        <family val="3"/>
        <charset val="128"/>
      </rPr>
      <t>の間接経費を除いた金額</t>
    </r>
    <r>
      <rPr>
        <sz val="10"/>
        <rFont val="游ゴシック Medium"/>
        <family val="3"/>
        <charset val="128"/>
      </rPr>
      <t>を記入してください</t>
    </r>
    <r>
      <rPr>
        <b/>
        <sz val="10"/>
        <rFont val="游ゴシック Medium"/>
        <family val="3"/>
        <charset val="128"/>
      </rPr>
      <t>。</t>
    </r>
    <r>
      <rPr>
        <sz val="10"/>
        <rFont val="游ゴシック Medium"/>
        <family val="3"/>
        <charset val="128"/>
      </rPr>
      <t xml:space="preserve">
・記入する出展小間料、オンライン出展基本料は、提出書類「展示会等の出展案内・パンフレット等」に記載されている金額と整合性が取れるようにしてください。
・「リアル+オンライン出展」の場合も、出展小間料とオンライン出展基本料を分けて記入してください。金額が明確に分けられない場合は、出展小間料にその金額を記入してください。
・展示会出展予定数及び各販促活動の予定数が記入フォーム数を上回る場合は、最後の項目（展示会№10、ECサイト№３等）にまとめて入力してください。その際、出展する展示会名は全て記入し、必要事項が記載された出展案内等も全ての展示会分を提出してください。</t>
    </r>
    <rPh sb="74" eb="77">
      <t>トウロクリョウ</t>
    </rPh>
    <rPh sb="79" eb="81">
      <t>ジシャ</t>
    </rPh>
    <rPh sb="87" eb="89">
      <t>セイサク</t>
    </rPh>
    <rPh sb="90" eb="93">
      <t>カイシュウヒ</t>
    </rPh>
    <rPh sb="99" eb="104">
      <t>イチコウモクイジョウ</t>
    </rPh>
    <rPh sb="238" eb="240">
      <t>キサイ</t>
    </rPh>
    <rPh sb="372" eb="374">
      <t>キニュウ</t>
    </rPh>
    <rPh sb="442" eb="446">
      <t>ヒツヨウジコウ</t>
    </rPh>
    <rPh sb="447" eb="449">
      <t>キサイ</t>
    </rPh>
    <phoneticPr fontId="2"/>
  </si>
  <si>
    <t>令和４年度 障害者向け製品等の販路開拓支援事業 申請書</t>
    <rPh sb="0" eb="2">
      <t>レイワ</t>
    </rPh>
    <rPh sb="3" eb="5">
      <t>ネンド</t>
    </rPh>
    <rPh sb="21" eb="23">
      <t>ジギョウ</t>
    </rPh>
    <phoneticPr fontId="2"/>
  </si>
  <si>
    <r>
      <t xml:space="preserve">電話番号
</t>
    </r>
    <r>
      <rPr>
        <sz val="9"/>
        <rFont val="游ゴシック"/>
        <family val="3"/>
        <charset val="128"/>
      </rPr>
      <t>(例：00-0000-0000)</t>
    </r>
    <rPh sb="0" eb="2">
      <t>デンワ</t>
    </rPh>
    <rPh sb="2" eb="4">
      <t>バンゴウ</t>
    </rPh>
    <phoneticPr fontId="2"/>
  </si>
  <si>
    <r>
      <t xml:space="preserve">電話番号
</t>
    </r>
    <r>
      <rPr>
        <sz val="9"/>
        <rFont val="游ゴシック"/>
        <family val="3"/>
        <charset val="128"/>
      </rPr>
      <t>(例：000-000-0000)</t>
    </r>
    <rPh sb="0" eb="2">
      <t>デンワ</t>
    </rPh>
    <rPh sb="2" eb="4">
      <t>バンゴウ</t>
    </rPh>
    <phoneticPr fontId="2"/>
  </si>
  <si>
    <t>経費区分：ECサイト出店初期登録料、自社webサイト制作・改修費</t>
    <rPh sb="0" eb="4">
      <t>ケイヒクブン</t>
    </rPh>
    <phoneticPr fontId="2"/>
  </si>
  <si>
    <t>展示会等参加費
ECサイト出店初期登録料
自社Webサイト制作・改修費</t>
    <rPh sb="3" eb="4">
      <t>トウ</t>
    </rPh>
    <rPh sb="14" eb="15">
      <t>ミセ</t>
    </rPh>
    <rPh sb="32" eb="34">
      <t>カイシュウ</t>
    </rPh>
    <phoneticPr fontId="1"/>
  </si>
  <si>
    <t>〕第１回　令和４年９月１日～令和５年９月３０日　</t>
    <phoneticPr fontId="2"/>
  </si>
  <si>
    <t>〕第２回　令和４年１１月１日～令和５年１１月３０日</t>
    <phoneticPr fontId="2"/>
  </si>
  <si>
    <t>〕第３回　令和５年１月１日～令和６年１月３１日　</t>
    <phoneticPr fontId="2"/>
  </si>
  <si>
    <t>〕第４回　令和５年３月１日～令和６年３月３１日　</t>
    <phoneticPr fontId="2"/>
  </si>
  <si>
    <t>１　助成対象
　　期　　間</t>
    <phoneticPr fontId="2"/>
  </si>
  <si>
    <t>　※いずれかの助成対象期間に○をしてください</t>
    <rPh sb="7" eb="11">
      <t>ジョセイタイショウ</t>
    </rPh>
    <phoneticPr fontId="2"/>
  </si>
  <si>
    <t>※1　団体名一覧表は募集要項をご確認ください</t>
    <phoneticPr fontId="2"/>
  </si>
  <si>
    <t>※2　該当する競技団体・競技名が複数ある場合は主たる名称を記入してください</t>
    <phoneticPr fontId="2"/>
  </si>
  <si>
    <r>
      <t>団体名(別表参照</t>
    </r>
    <r>
      <rPr>
        <sz val="8"/>
        <color theme="1"/>
        <rFont val="游明朝"/>
        <family val="1"/>
        <charset val="128"/>
      </rPr>
      <t>※1</t>
    </r>
    <r>
      <rPr>
        <sz val="10.5"/>
        <color theme="1"/>
        <rFont val="游明朝"/>
        <family val="1"/>
        <charset val="128"/>
      </rPr>
      <t>)</t>
    </r>
    <rPh sb="0" eb="3">
      <t>ダンタイメイ</t>
    </rPh>
    <rPh sb="4" eb="8">
      <t>ベッピョウサンショウ</t>
    </rPh>
    <phoneticPr fontId="2"/>
  </si>
  <si>
    <r>
      <t>競技名</t>
    </r>
    <r>
      <rPr>
        <sz val="8"/>
        <color theme="1"/>
        <rFont val="游明朝"/>
        <family val="1"/>
        <charset val="128"/>
      </rPr>
      <t>※2</t>
    </r>
    <rPh sb="0" eb="3">
      <t>キョウギメイ</t>
    </rPh>
    <phoneticPr fontId="2"/>
  </si>
  <si>
    <t>経費区分①　計</t>
    <rPh sb="0" eb="4">
      <t>ケイヒクブン</t>
    </rPh>
    <phoneticPr fontId="1"/>
  </si>
  <si>
    <t>経費区分②　計</t>
    <rPh sb="0" eb="4">
      <t>ケイヒクブン</t>
    </rPh>
    <rPh sb="6" eb="7">
      <t>ケイ</t>
    </rPh>
    <phoneticPr fontId="2"/>
  </si>
  <si>
    <t>学ぶ</t>
    <rPh sb="0" eb="1">
      <t>マナ</t>
    </rPh>
    <phoneticPr fontId="2"/>
  </si>
  <si>
    <t>働く</t>
    <rPh sb="0" eb="1">
      <t>ハタラ</t>
    </rPh>
    <phoneticPr fontId="2"/>
  </si>
  <si>
    <t>住む</t>
    <rPh sb="0" eb="1">
      <t>ス</t>
    </rPh>
    <phoneticPr fontId="2"/>
  </si>
  <si>
    <t>暮らす</t>
    <rPh sb="0" eb="1">
      <t>ク</t>
    </rPh>
    <phoneticPr fontId="2"/>
  </si>
  <si>
    <t>楽しむ</t>
    <rPh sb="0" eb="1">
      <t>タノ</t>
    </rPh>
    <phoneticPr fontId="2"/>
  </si>
  <si>
    <t>〕その他　　</t>
    <phoneticPr fontId="2"/>
  </si>
  <si>
    <t>〔</t>
    <phoneticPr fontId="2"/>
  </si>
  <si>
    <t>〕福祉用具</t>
    <phoneticPr fontId="2"/>
  </si>
  <si>
    <t>様式第１号（別紙１―11）</t>
    <rPh sb="6" eb="8">
      <t>ベッシ</t>
    </rPh>
    <phoneticPr fontId="2"/>
  </si>
  <si>
    <t>実印</t>
    <rPh sb="0" eb="2">
      <t>ジツイン</t>
    </rPh>
    <phoneticPr fontId="2"/>
  </si>
  <si>
    <t>区分B：障害者・高齢者向け製品等</t>
    <rPh sb="0" eb="2">
      <t>クブン</t>
    </rPh>
    <rPh sb="4" eb="7">
      <t>ショウガイシャ</t>
    </rPh>
    <rPh sb="8" eb="11">
      <t>コウレイシャ</t>
    </rPh>
    <rPh sb="11" eb="12">
      <t>ム</t>
    </rPh>
    <rPh sb="13" eb="16">
      <t>セイヒントウ</t>
    </rPh>
    <phoneticPr fontId="2"/>
  </si>
  <si>
    <t>区分A：パラスポーツ関連の製品等</t>
    <rPh sb="0" eb="2">
      <t>クブン</t>
    </rPh>
    <rPh sb="10" eb="12">
      <t>カンレン</t>
    </rPh>
    <rPh sb="13" eb="15">
      <t>セイヒン</t>
    </rPh>
    <rPh sb="15" eb="16">
      <t>トウ</t>
    </rPh>
    <phoneticPr fontId="2"/>
  </si>
  <si>
    <t>（１）申請区分A：パラスポーツ関連の製品等</t>
    <rPh sb="15" eb="17">
      <t>カンレン</t>
    </rPh>
    <rPh sb="18" eb="21">
      <t>セイヒントウ</t>
    </rPh>
    <phoneticPr fontId="2"/>
  </si>
  <si>
    <t>（２）申請区分B：障害者・高齢者向け製品等 (いずれかに〇)</t>
    <rPh sb="9" eb="12">
      <t>ショウガイシャ</t>
    </rPh>
    <phoneticPr fontId="2"/>
  </si>
  <si>
    <t>（４）助成対象商品の市場性</t>
    <rPh sb="3" eb="9">
      <t>ジョセイタイショウショウヒン</t>
    </rPh>
    <rPh sb="10" eb="13">
      <t>シジョウセイ</t>
    </rPh>
    <phoneticPr fontId="2"/>
  </si>
  <si>
    <t>（５）企画内容（助成事業の必要性）</t>
    <rPh sb="3" eb="5">
      <t>キカク</t>
    </rPh>
    <rPh sb="8" eb="10">
      <t>ジョセイ</t>
    </rPh>
    <rPh sb="10" eb="12">
      <t>ジギョウ</t>
    </rPh>
    <phoneticPr fontId="2"/>
  </si>
  <si>
    <r>
      <t>390</t>
    </r>
    <r>
      <rPr>
        <sz val="11"/>
        <color theme="0" tint="-0.34998626667073579"/>
        <rFont val="游ゴシック"/>
        <family val="2"/>
        <charset val="128"/>
        <scheme val="minor"/>
      </rPr>
      <t xml:space="preserve"> 情報サービス業のうち管理・補助的経済活動を行う事業所</t>
    </r>
    <phoneticPr fontId="2"/>
  </si>
  <si>
    <t>ア　〔　　</t>
    <phoneticPr fontId="2"/>
  </si>
  <si>
    <t>〕申請区分A「ユーザーニーズ」</t>
  </si>
  <si>
    <t>　　〔　　</t>
    <phoneticPr fontId="2"/>
  </si>
  <si>
    <t>〕申請区分B「福祉関連ユーザーによるニーズ」</t>
    <phoneticPr fontId="2"/>
  </si>
  <si>
    <t>イ　〔　　</t>
    <phoneticPr fontId="2"/>
  </si>
  <si>
    <t>〕申請区分A　申請製品の「ユーザーニーズ及び競技規則等への適合性」</t>
    <phoneticPr fontId="2"/>
  </si>
  <si>
    <t>〕申請区分B　申請製品の「福祉関連ユーザーによるニーズへの適合性」</t>
    <phoneticPr fontId="2"/>
  </si>
  <si>
    <t>選択してください</t>
  </si>
  <si>
    <t>分野</t>
    <rPh sb="0" eb="2">
      <t>ブンヤ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</si>
</sst>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Red]\(0\)"/>
    <numFmt numFmtId="177" formatCode="[$-F800]dddd\,\ mmmm\ dd\,\ yyyy"/>
    <numFmt numFmtId="178" formatCode="#"/>
    <numFmt numFmtId="179" formatCode="&quot;¥&quot;#,##0;[Red]&quot;¥&quot;#,##0"/>
    <numFmt numFmtId="180" formatCode="&quot;¥&quot;#,##0_);[Red]\(&quot;¥&quot;#,##0\)"/>
    <numFmt numFmtId="181" formatCode="#,##0_ "/>
    <numFmt numFmtId="182" formatCode="[$-411]ggge&quot;年&quot;m&quot;月&quot;d&quot;日&quot;;@"/>
    <numFmt numFmtId="183" formatCode="#,##0&quot; 円&quot;;\-#,##0&quot; 円&quot;"/>
    <numFmt numFmtId="184" formatCode="General&quot;名&quot;"/>
    <numFmt numFmtId="185" formatCode="[$-411]ge\.m\.d;@"/>
    <numFmt numFmtId="186" formatCode="#,##0_);[Red]\(#,##0\)"/>
  </numFmts>
  <fonts count="1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0.5"/>
      <color theme="1"/>
      <name val="游明朝"/>
      <family val="1"/>
      <charset val="128"/>
    </font>
    <font>
      <sz val="11"/>
      <color theme="1"/>
      <name val="游明朝"/>
      <family val="1"/>
      <charset val="128"/>
    </font>
    <font>
      <sz val="10"/>
      <color theme="1"/>
      <name val="游明朝"/>
      <family val="1"/>
      <charset val="128"/>
    </font>
    <font>
      <b/>
      <sz val="11"/>
      <color theme="1"/>
      <name val="游ゴシック"/>
      <family val="3"/>
      <charset val="128"/>
    </font>
    <font>
      <b/>
      <sz val="10.5"/>
      <color theme="1"/>
      <name val="游明朝"/>
      <family val="1"/>
      <charset val="128"/>
    </font>
    <font>
      <sz val="10.5"/>
      <name val="游明朝"/>
      <family val="1"/>
      <charset val="128"/>
    </font>
    <font>
      <sz val="11"/>
      <name val="游明朝"/>
      <family val="1"/>
      <charset val="128"/>
    </font>
    <font>
      <b/>
      <sz val="14"/>
      <color rgb="FF0070C0"/>
      <name val="游ゴシック"/>
      <family val="3"/>
      <charset val="128"/>
    </font>
    <font>
      <b/>
      <sz val="12"/>
      <name val="游ゴシック"/>
      <family val="3"/>
      <charset val="128"/>
    </font>
    <font>
      <b/>
      <sz val="11"/>
      <name val="游ゴシック"/>
      <family val="3"/>
      <charset val="128"/>
    </font>
    <font>
      <b/>
      <sz val="10.5"/>
      <name val="游明朝"/>
      <family val="1"/>
      <charset val="128"/>
    </font>
    <font>
      <sz val="10"/>
      <name val="游明朝"/>
      <family val="1"/>
      <charset val="128"/>
    </font>
    <font>
      <sz val="8"/>
      <name val="游ゴシック"/>
      <family val="3"/>
      <charset val="128"/>
    </font>
    <font>
      <sz val="9"/>
      <name val="游明朝"/>
      <family val="1"/>
      <charset val="128"/>
    </font>
    <font>
      <sz val="10"/>
      <name val="游ゴシック"/>
      <family val="3"/>
      <charset val="128"/>
    </font>
    <font>
      <sz val="8"/>
      <color rgb="FFFF0000"/>
      <name val="游明朝"/>
      <family val="1"/>
      <charset val="128"/>
    </font>
    <font>
      <sz val="11"/>
      <color theme="1"/>
      <name val="游ゴシック"/>
      <family val="3"/>
      <charset val="128"/>
    </font>
    <font>
      <sz val="11"/>
      <name val="游ゴシック"/>
      <family val="2"/>
      <charset val="128"/>
      <scheme val="minor"/>
    </font>
    <font>
      <b/>
      <sz val="10"/>
      <name val="游明朝"/>
      <family val="1"/>
      <charset val="128"/>
    </font>
    <font>
      <sz val="10"/>
      <color theme="1"/>
      <name val="游ゴシック"/>
      <family val="3"/>
      <charset val="128"/>
    </font>
    <font>
      <sz val="11"/>
      <color theme="1"/>
      <name val="游ゴシック"/>
      <family val="2"/>
      <scheme val="minor"/>
    </font>
    <font>
      <sz val="10.5"/>
      <color rgb="FF262626"/>
      <name val="游明朝"/>
      <family val="1"/>
      <charset val="128"/>
    </font>
    <font>
      <b/>
      <sz val="11"/>
      <color theme="1"/>
      <name val="游ゴシック"/>
      <family val="3"/>
      <charset val="128"/>
      <scheme val="minor"/>
    </font>
    <font>
      <b/>
      <sz val="11"/>
      <name val="游ゴシック"/>
      <family val="3"/>
      <charset val="128"/>
      <scheme val="minor"/>
    </font>
    <font>
      <b/>
      <sz val="11"/>
      <color rgb="FFFF0000"/>
      <name val="游明朝"/>
      <family val="1"/>
      <charset val="128"/>
    </font>
    <font>
      <b/>
      <sz val="10.5"/>
      <color rgb="FFFF0000"/>
      <name val="游明朝"/>
      <family val="1"/>
      <charset val="128"/>
    </font>
    <font>
      <b/>
      <sz val="11"/>
      <color rgb="FFFF0000"/>
      <name val="游ゴシック"/>
      <family val="3"/>
      <charset val="128"/>
      <scheme val="minor"/>
    </font>
    <font>
      <sz val="9"/>
      <name val="游ゴシック"/>
      <family val="3"/>
      <charset val="128"/>
    </font>
    <font>
      <b/>
      <sz val="12"/>
      <name val="游ゴシック"/>
      <family val="3"/>
      <charset val="128"/>
      <scheme val="minor"/>
    </font>
    <font>
      <b/>
      <sz val="14"/>
      <color theme="1"/>
      <name val="游ゴシック"/>
      <family val="3"/>
      <charset val="128"/>
      <scheme val="minor"/>
    </font>
    <font>
      <sz val="11"/>
      <name val="游ゴシック Light"/>
      <family val="3"/>
      <charset val="128"/>
      <scheme val="major"/>
    </font>
    <font>
      <sz val="10"/>
      <color theme="1"/>
      <name val="游ゴシック"/>
      <family val="2"/>
      <charset val="128"/>
      <scheme val="minor"/>
    </font>
    <font>
      <sz val="9"/>
      <color theme="1"/>
      <name val="游ゴシック"/>
      <family val="2"/>
      <charset val="128"/>
      <scheme val="minor"/>
    </font>
    <font>
      <sz val="11"/>
      <color rgb="FFFF0000"/>
      <name val="游ゴシック"/>
      <family val="3"/>
      <charset val="128"/>
      <scheme val="minor"/>
    </font>
    <font>
      <sz val="11"/>
      <color theme="0" tint="-0.34998626667073579"/>
      <name val="游明朝"/>
      <family val="1"/>
      <charset val="128"/>
    </font>
    <font>
      <sz val="10"/>
      <name val="游ゴシック"/>
      <family val="3"/>
      <charset val="128"/>
      <scheme val="minor"/>
    </font>
    <font>
      <sz val="20"/>
      <color theme="1"/>
      <name val="游明朝"/>
      <family val="1"/>
      <charset val="128"/>
    </font>
    <font>
      <sz val="18"/>
      <color theme="1"/>
      <name val="游明朝"/>
      <family val="1"/>
      <charset val="128"/>
    </font>
    <font>
      <sz val="10.5"/>
      <name val="游ゴシック"/>
      <family val="3"/>
      <charset val="128"/>
    </font>
    <font>
      <b/>
      <sz val="12"/>
      <color theme="1"/>
      <name val="游ゴシック"/>
      <family val="3"/>
      <charset val="128"/>
      <scheme val="minor"/>
    </font>
    <font>
      <b/>
      <sz val="11"/>
      <color rgb="FF0000FF"/>
      <name val="游ゴシック"/>
      <family val="3"/>
      <charset val="128"/>
      <scheme val="minor"/>
    </font>
    <font>
      <sz val="10"/>
      <color theme="1"/>
      <name val="游ゴシック"/>
      <family val="3"/>
      <charset val="128"/>
      <scheme val="minor"/>
    </font>
    <font>
      <b/>
      <sz val="11"/>
      <color rgb="FF0000FF"/>
      <name val="ＭＳ 明朝"/>
      <family val="1"/>
      <charset val="128"/>
    </font>
    <font>
      <sz val="9"/>
      <color theme="1"/>
      <name val="游ゴシック"/>
      <family val="3"/>
      <charset val="128"/>
      <scheme val="minor"/>
    </font>
    <font>
      <sz val="10"/>
      <color rgb="FFFF0000"/>
      <name val="游ゴシック"/>
      <family val="3"/>
      <charset val="128"/>
      <scheme val="minor"/>
    </font>
    <font>
      <b/>
      <sz val="10"/>
      <name val="游ゴシック"/>
      <family val="3"/>
      <charset val="128"/>
      <scheme val="minor"/>
    </font>
    <font>
      <b/>
      <sz val="10"/>
      <color rgb="FFFF0000"/>
      <name val="游ゴシック"/>
      <family val="3"/>
      <charset val="128"/>
      <scheme val="minor"/>
    </font>
    <font>
      <b/>
      <sz val="10"/>
      <color theme="1"/>
      <name val="游明朝"/>
      <family val="1"/>
      <charset val="128"/>
    </font>
    <font>
      <b/>
      <sz val="10"/>
      <color theme="1"/>
      <name val="游ゴシック"/>
      <family val="3"/>
      <charset val="128"/>
      <scheme val="minor"/>
    </font>
    <font>
      <b/>
      <sz val="11"/>
      <color theme="1"/>
      <name val="游ゴシック"/>
      <family val="2"/>
      <charset val="128"/>
      <scheme val="minor"/>
    </font>
    <font>
      <u/>
      <sz val="11"/>
      <color theme="10"/>
      <name val="游ゴシック"/>
      <family val="2"/>
      <charset val="128"/>
      <scheme val="minor"/>
    </font>
    <font>
      <sz val="9"/>
      <color theme="1"/>
      <name val="游明朝"/>
      <family val="1"/>
      <charset val="128"/>
    </font>
    <font>
      <b/>
      <sz val="6"/>
      <color theme="0"/>
      <name val="游ゴシック"/>
      <family val="3"/>
      <charset val="128"/>
      <scheme val="minor"/>
    </font>
    <font>
      <b/>
      <sz val="12"/>
      <color theme="1"/>
      <name val="游ゴシック"/>
      <family val="3"/>
      <charset val="128"/>
    </font>
    <font>
      <b/>
      <sz val="14"/>
      <name val="游ゴシック"/>
      <family val="3"/>
      <charset val="128"/>
    </font>
    <font>
      <sz val="8"/>
      <color rgb="FFFF0000"/>
      <name val="游ゴシック"/>
      <family val="3"/>
      <charset val="128"/>
    </font>
    <font>
      <sz val="10.5"/>
      <name val="Tahoma"/>
      <family val="2"/>
    </font>
    <font>
      <sz val="9"/>
      <name val="游ゴシック"/>
      <family val="3"/>
      <charset val="128"/>
      <scheme val="minor"/>
    </font>
    <font>
      <b/>
      <u/>
      <sz val="10"/>
      <name val="游ゴシック"/>
      <family val="3"/>
      <charset val="128"/>
      <scheme val="minor"/>
    </font>
    <font>
      <sz val="11"/>
      <name val="Tahoma"/>
      <family val="2"/>
    </font>
    <font>
      <b/>
      <u/>
      <sz val="10"/>
      <color theme="1"/>
      <name val="游ゴシック"/>
      <family val="3"/>
      <charset val="128"/>
      <scheme val="minor"/>
    </font>
    <font>
      <b/>
      <sz val="9"/>
      <color rgb="FFFF0000"/>
      <name val="游ゴシック"/>
      <family val="3"/>
      <charset val="128"/>
      <scheme val="minor"/>
    </font>
    <font>
      <sz val="10"/>
      <color theme="1"/>
      <name val="Verdana"/>
      <family val="2"/>
    </font>
    <font>
      <b/>
      <sz val="10"/>
      <color theme="1"/>
      <name val="Verdana"/>
      <family val="2"/>
    </font>
    <font>
      <u/>
      <sz val="9"/>
      <color theme="10"/>
      <name val="游ゴシック"/>
      <family val="2"/>
      <charset val="128"/>
      <scheme val="minor"/>
    </font>
    <font>
      <sz val="11"/>
      <color theme="1"/>
      <name val="Verdana"/>
      <family val="2"/>
    </font>
    <font>
      <b/>
      <sz val="11"/>
      <color theme="1"/>
      <name val="Verdana"/>
      <family val="2"/>
    </font>
    <font>
      <sz val="10"/>
      <name val="游ゴシック"/>
      <family val="2"/>
      <charset val="128"/>
      <scheme val="minor"/>
    </font>
    <font>
      <sz val="8"/>
      <color theme="1"/>
      <name val="游明朝"/>
      <family val="1"/>
      <charset val="128"/>
    </font>
    <font>
      <b/>
      <sz val="6"/>
      <color theme="1"/>
      <name val="游ゴシック"/>
      <family val="3"/>
      <charset val="128"/>
      <scheme val="minor"/>
    </font>
    <font>
      <sz val="10"/>
      <name val="游ゴシック Medium"/>
      <family val="3"/>
      <charset val="128"/>
    </font>
    <font>
      <b/>
      <sz val="10"/>
      <color rgb="FFFF0000"/>
      <name val="游ゴシック Medium"/>
      <family val="3"/>
      <charset val="128"/>
    </font>
    <font>
      <sz val="9"/>
      <color theme="1"/>
      <name val="Verdana"/>
      <family val="2"/>
    </font>
    <font>
      <b/>
      <sz val="9"/>
      <color theme="1"/>
      <name val="Verdana"/>
      <family val="2"/>
    </font>
    <font>
      <b/>
      <sz val="9"/>
      <color theme="1"/>
      <name val="游ゴシック"/>
      <family val="2"/>
      <charset val="128"/>
      <scheme val="minor"/>
    </font>
    <font>
      <b/>
      <sz val="9"/>
      <color theme="1"/>
      <name val="游ゴシック"/>
      <family val="3"/>
      <charset val="128"/>
      <scheme val="minor"/>
    </font>
    <font>
      <b/>
      <sz val="9"/>
      <color theme="1"/>
      <name val="游明朝"/>
      <family val="1"/>
      <charset val="128"/>
    </font>
    <font>
      <u/>
      <sz val="11"/>
      <color theme="10"/>
      <name val="游明朝"/>
      <family val="1"/>
      <charset val="128"/>
    </font>
    <font>
      <b/>
      <sz val="10"/>
      <color theme="1"/>
      <name val="游ゴシック"/>
      <family val="3"/>
      <charset val="128"/>
    </font>
    <font>
      <b/>
      <sz val="9"/>
      <color theme="1"/>
      <name val="游ゴシック"/>
      <family val="3"/>
      <charset val="128"/>
    </font>
    <font>
      <b/>
      <sz val="8"/>
      <color theme="1"/>
      <name val="游ゴシック"/>
      <family val="3"/>
      <charset val="128"/>
    </font>
    <font>
      <sz val="9"/>
      <name val="游ゴシック Medium"/>
      <family val="3"/>
      <charset val="128"/>
    </font>
    <font>
      <b/>
      <sz val="8"/>
      <color theme="1"/>
      <name val="游ゴシック"/>
      <family val="3"/>
      <charset val="128"/>
      <scheme val="minor"/>
    </font>
    <font>
      <b/>
      <u/>
      <sz val="10"/>
      <color rgb="FFFF0000"/>
      <name val="游ゴシック Medium"/>
      <family val="3"/>
      <charset val="128"/>
    </font>
    <font>
      <b/>
      <sz val="5"/>
      <color theme="1"/>
      <name val="游ゴシック"/>
      <family val="3"/>
      <charset val="128"/>
      <scheme val="minor"/>
    </font>
    <font>
      <b/>
      <sz val="10"/>
      <color theme="1"/>
      <name val="游ゴシック"/>
      <family val="2"/>
      <charset val="128"/>
      <scheme val="minor"/>
    </font>
    <font>
      <sz val="11"/>
      <color rgb="FFFF0000"/>
      <name val="游ゴシック"/>
      <family val="2"/>
      <charset val="128"/>
      <scheme val="minor"/>
    </font>
    <font>
      <b/>
      <sz val="12"/>
      <color rgb="FFFF0000"/>
      <name val="游ゴシック"/>
      <family val="3"/>
      <charset val="128"/>
      <scheme val="minor"/>
    </font>
    <font>
      <b/>
      <sz val="11"/>
      <color rgb="FFFF0000"/>
      <name val="游ゴシック"/>
      <family val="3"/>
      <charset val="128"/>
    </font>
    <font>
      <sz val="12"/>
      <color rgb="FFFF0000"/>
      <name val="游ゴシック"/>
      <family val="3"/>
      <charset val="128"/>
    </font>
    <font>
      <b/>
      <sz val="10"/>
      <name val="游ゴシック Medium"/>
      <family val="3"/>
      <charset val="128"/>
    </font>
    <font>
      <sz val="11"/>
      <color rgb="FFFF0000"/>
      <name val="游明朝"/>
      <family val="1"/>
      <charset val="128"/>
    </font>
    <font>
      <sz val="10.5"/>
      <color theme="1"/>
      <name val="游ゴシック"/>
      <family val="3"/>
      <charset val="128"/>
    </font>
    <font>
      <b/>
      <sz val="8"/>
      <name val="游ゴシック"/>
      <family val="3"/>
      <charset val="128"/>
      <scheme val="minor"/>
    </font>
    <font>
      <b/>
      <sz val="10.5"/>
      <color theme="1"/>
      <name val="游ゴシック"/>
      <family val="3"/>
      <charset val="128"/>
    </font>
    <font>
      <sz val="11"/>
      <color theme="0" tint="-0.14996795556505021"/>
      <name val="游明朝"/>
      <family val="1"/>
      <charset val="128"/>
    </font>
    <font>
      <sz val="10"/>
      <color theme="0" tint="-0.14996795556505021"/>
      <name val="游明朝"/>
      <family val="1"/>
      <charset val="128"/>
    </font>
    <font>
      <sz val="10"/>
      <color theme="0" tint="-0.34998626667073579"/>
      <name val="游明朝"/>
      <family val="1"/>
      <charset val="128"/>
    </font>
    <font>
      <sz val="11"/>
      <color theme="0" tint="-0.34998626667073579"/>
      <name val="游ゴシック"/>
      <family val="2"/>
      <charset val="128"/>
      <scheme val="minor"/>
    </font>
    <font>
      <sz val="11"/>
      <color theme="0" tint="-0.34998626667073579"/>
      <name val="游ゴシック"/>
      <family val="1"/>
      <charset val="128"/>
      <scheme val="minor"/>
    </font>
    <font>
      <sz val="11"/>
      <color theme="0" tint="-0.34998626667073579"/>
      <name val="游ゴシック"/>
      <family val="3"/>
      <charset val="128"/>
      <scheme val="minor"/>
    </font>
    <font>
      <b/>
      <sz val="16"/>
      <color rgb="FFFF0000"/>
      <name val="游明朝"/>
      <family val="1"/>
      <charset val="128"/>
    </font>
    <font>
      <sz val="16"/>
      <color rgb="FFFF0000"/>
      <name val="游ゴシック"/>
      <family val="2"/>
      <charset val="128"/>
      <scheme val="minor"/>
    </font>
    <font>
      <b/>
      <sz val="16"/>
      <color rgb="FFFF0000"/>
      <name val="游ゴシック"/>
      <family val="3"/>
      <charset val="128"/>
      <scheme val="minor"/>
    </font>
    <font>
      <b/>
      <sz val="16"/>
      <color rgb="FFFF0000"/>
      <name val="ＭＳ 明朝"/>
      <family val="1"/>
      <charset val="128"/>
    </font>
  </fonts>
  <fills count="1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
      <patternFill patternType="solid">
        <fgColor theme="5" tint="0.79998168889431442"/>
        <bgColor indexed="64"/>
      </patternFill>
    </fill>
    <fill>
      <patternFill patternType="solid">
        <fgColor rgb="FFFFFFE7"/>
        <bgColor indexed="64"/>
      </patternFill>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s>
  <borders count="81">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bottom/>
      <diagonal/>
    </border>
    <border>
      <left style="thin">
        <color indexed="64"/>
      </left>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theme="0" tint="-0.499984740745262"/>
      </top>
      <bottom style="thin">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diagonalUp="1">
      <left style="thin">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xf numFmtId="0" fontId="29" fillId="0" borderId="0"/>
    <xf numFmtId="9" fontId="1" fillId="0" borderId="0" applyFont="0" applyFill="0" applyBorder="0" applyAlignment="0" applyProtection="0">
      <alignment vertical="center"/>
    </xf>
    <xf numFmtId="0" fontId="6" fillId="0" borderId="0">
      <alignment vertical="center"/>
    </xf>
    <xf numFmtId="0" fontId="59" fillId="0" borderId="0" applyNumberFormat="0" applyFill="0" applyBorder="0" applyAlignment="0" applyProtection="0">
      <alignment vertical="center"/>
    </xf>
  </cellStyleXfs>
  <cellXfs count="885">
    <xf numFmtId="0" fontId="0" fillId="0" borderId="0" xfId="0">
      <alignment vertical="center"/>
    </xf>
    <xf numFmtId="0" fontId="9" fillId="0" borderId="0" xfId="0" applyFont="1" applyAlignment="1" applyProtection="1">
      <alignment vertical="center"/>
    </xf>
    <xf numFmtId="0" fontId="10" fillId="0" borderId="0" xfId="0" applyFont="1" applyProtection="1">
      <alignment vertical="center"/>
    </xf>
    <xf numFmtId="0" fontId="9" fillId="0" borderId="0" xfId="0" applyFont="1" applyBorder="1" applyAlignment="1" applyProtection="1">
      <alignment horizontal="right" vertical="center" wrapText="1"/>
    </xf>
    <xf numFmtId="0" fontId="9" fillId="0" borderId="0" xfId="0" applyFont="1" applyBorder="1" applyAlignment="1" applyProtection="1">
      <alignment horizontal="center" vertical="center" shrinkToFit="1"/>
    </xf>
    <xf numFmtId="0" fontId="33" fillId="0" borderId="0" xfId="0" applyFont="1" applyProtection="1">
      <alignment vertical="center"/>
    </xf>
    <xf numFmtId="0" fontId="33" fillId="0" borderId="0" xfId="0" applyFont="1" applyAlignment="1" applyProtection="1">
      <alignment horizontal="right" vertical="center"/>
    </xf>
    <xf numFmtId="0" fontId="9" fillId="0" borderId="0" xfId="0" applyNumberFormat="1" applyFont="1" applyAlignment="1" applyProtection="1">
      <alignment horizontal="left" vertical="center" indent="15"/>
    </xf>
    <xf numFmtId="0" fontId="9" fillId="0" borderId="0" xfId="0" applyFont="1" applyFill="1" applyAlignment="1" applyProtection="1">
      <alignment vertical="top"/>
    </xf>
    <xf numFmtId="0" fontId="10" fillId="0" borderId="0" xfId="0" applyFont="1" applyFill="1" applyAlignment="1" applyProtection="1">
      <alignment horizontal="center" vertical="center"/>
    </xf>
    <xf numFmtId="0" fontId="9" fillId="0" borderId="0" xfId="0" applyFont="1" applyAlignment="1" applyProtection="1">
      <alignment horizontal="left" vertical="center"/>
    </xf>
    <xf numFmtId="0" fontId="9" fillId="0" borderId="0" xfId="0" applyFont="1" applyAlignment="1" applyProtection="1">
      <alignment horizontal="justify" vertical="center"/>
    </xf>
    <xf numFmtId="0" fontId="10" fillId="0" borderId="0" xfId="0" applyFont="1" applyBorder="1" applyProtection="1">
      <alignment vertical="center"/>
    </xf>
    <xf numFmtId="0" fontId="10" fillId="0" borderId="0" xfId="0" applyFont="1" applyFill="1" applyAlignment="1" applyProtection="1">
      <alignment horizontal="left" vertical="center"/>
    </xf>
    <xf numFmtId="0" fontId="9" fillId="0" borderId="0" xfId="0" applyFont="1" applyFill="1" applyAlignment="1" applyProtection="1">
      <alignment horizontal="right" vertical="center"/>
    </xf>
    <xf numFmtId="0" fontId="10" fillId="0" borderId="0" xfId="0" applyFont="1" applyAlignment="1" applyProtection="1">
      <alignment vertical="center" wrapText="1"/>
    </xf>
    <xf numFmtId="0" fontId="10" fillId="0" borderId="0" xfId="0" applyFont="1" applyAlignment="1" applyProtection="1">
      <alignment horizontal="left" vertical="center" wrapText="1"/>
    </xf>
    <xf numFmtId="0" fontId="10" fillId="0" borderId="0" xfId="0" applyFont="1" applyAlignment="1" applyProtection="1">
      <alignment horizontal="left" vertical="center"/>
    </xf>
    <xf numFmtId="0" fontId="9" fillId="0" borderId="0" xfId="0" applyFont="1" applyBorder="1" applyAlignment="1" applyProtection="1">
      <alignment horizontal="left" vertical="center" wrapText="1"/>
    </xf>
    <xf numFmtId="0" fontId="13" fillId="0" borderId="0"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10" fillId="0" borderId="0" xfId="0" applyFont="1" applyFill="1" applyBorder="1" applyAlignment="1" applyProtection="1">
      <alignment vertical="center"/>
    </xf>
    <xf numFmtId="0" fontId="9" fillId="0" borderId="0" xfId="0" applyFont="1" applyBorder="1" applyAlignment="1" applyProtection="1">
      <alignment horizontal="center" vertical="center" wrapText="1"/>
    </xf>
    <xf numFmtId="0" fontId="38" fillId="0" borderId="0" xfId="0" applyFont="1" applyAlignment="1" applyProtection="1">
      <alignment horizontal="center" vertical="center"/>
    </xf>
    <xf numFmtId="0" fontId="10" fillId="0" borderId="0" xfId="0" applyFont="1" applyAlignment="1" applyProtection="1">
      <alignment horizontal="center" vertical="center"/>
    </xf>
    <xf numFmtId="0" fontId="9" fillId="0" borderId="0" xfId="0" applyFont="1" applyAlignment="1" applyProtection="1">
      <alignment horizontal="right" vertical="top"/>
    </xf>
    <xf numFmtId="0" fontId="9" fillId="0" borderId="0" xfId="0" applyFont="1" applyAlignment="1" applyProtection="1">
      <alignment horizontal="right"/>
    </xf>
    <xf numFmtId="0" fontId="10" fillId="0" borderId="0" xfId="0" applyFont="1" applyAlignment="1" applyProtection="1">
      <alignment horizontal="left"/>
    </xf>
    <xf numFmtId="0" fontId="10" fillId="0" borderId="0" xfId="0" applyFont="1" applyFill="1" applyBorder="1" applyAlignment="1" applyProtection="1">
      <alignment horizontal="left" vertical="center"/>
    </xf>
    <xf numFmtId="0" fontId="9" fillId="0" borderId="0" xfId="0" applyFont="1" applyFill="1" applyBorder="1" applyAlignment="1" applyProtection="1"/>
    <xf numFmtId="0" fontId="9" fillId="0" borderId="0" xfId="0" applyFont="1" applyFill="1" applyBorder="1" applyAlignment="1" applyProtection="1">
      <alignment horizontal="left" vertical="center"/>
    </xf>
    <xf numFmtId="0" fontId="46" fillId="0" borderId="0" xfId="0" applyFont="1" applyProtection="1">
      <alignment vertical="center"/>
    </xf>
    <xf numFmtId="0" fontId="38" fillId="0" borderId="0" xfId="0" applyFont="1" applyAlignment="1" applyProtection="1">
      <alignment vertical="center"/>
    </xf>
    <xf numFmtId="0" fontId="7" fillId="0" borderId="0" xfId="0" applyFont="1" applyProtection="1">
      <alignment vertical="center"/>
    </xf>
    <xf numFmtId="0" fontId="7" fillId="0" borderId="0" xfId="0" applyFont="1" applyFill="1" applyProtection="1">
      <alignment vertical="center"/>
    </xf>
    <xf numFmtId="0" fontId="37" fillId="0" borderId="0" xfId="0" applyFont="1" applyFill="1" applyProtection="1">
      <alignment vertical="center"/>
    </xf>
    <xf numFmtId="0" fontId="0" fillId="0" borderId="0" xfId="0" applyProtection="1">
      <alignment vertical="center"/>
    </xf>
    <xf numFmtId="0" fontId="37" fillId="0" borderId="0" xfId="0" applyFont="1" applyProtection="1">
      <alignment vertical="center"/>
    </xf>
    <xf numFmtId="0" fontId="6" fillId="0" borderId="0" xfId="0" applyFont="1" applyProtection="1">
      <alignment vertical="center"/>
    </xf>
    <xf numFmtId="0" fontId="48" fillId="0" borderId="0" xfId="0" applyFont="1" applyProtection="1">
      <alignment vertical="center"/>
    </xf>
    <xf numFmtId="0" fontId="49" fillId="0" borderId="0" xfId="0" applyFont="1" applyProtection="1">
      <alignment vertical="center"/>
    </xf>
    <xf numFmtId="0" fontId="0" fillId="0" borderId="0" xfId="0" applyAlignment="1" applyProtection="1">
      <alignment vertical="center" wrapText="1"/>
    </xf>
    <xf numFmtId="0" fontId="7" fillId="11" borderId="0" xfId="0" applyFont="1" applyFill="1" applyBorder="1" applyAlignment="1" applyProtection="1">
      <alignment horizontal="right" vertical="center"/>
    </xf>
    <xf numFmtId="9" fontId="7" fillId="11" borderId="0" xfId="4" applyFont="1" applyFill="1" applyBorder="1" applyAlignment="1" applyProtection="1">
      <alignment horizontal="right" vertical="center"/>
    </xf>
    <xf numFmtId="0" fontId="5" fillId="0" borderId="0" xfId="0" applyFont="1" applyProtection="1">
      <alignment vertical="center"/>
    </xf>
    <xf numFmtId="0" fontId="5" fillId="0" borderId="0" xfId="0" applyFont="1" applyBorder="1" applyProtection="1">
      <alignment vertical="center"/>
    </xf>
    <xf numFmtId="0" fontId="3" fillId="0" borderId="0" xfId="0" applyFont="1" applyProtection="1">
      <alignment vertical="center"/>
    </xf>
    <xf numFmtId="0" fontId="7" fillId="0" borderId="0" xfId="0" applyFont="1" applyAlignment="1" applyProtection="1">
      <alignment vertical="center"/>
    </xf>
    <xf numFmtId="0" fontId="7" fillId="0" borderId="0" xfId="0" applyFont="1" applyBorder="1" applyProtection="1">
      <alignment vertical="center"/>
    </xf>
    <xf numFmtId="0" fontId="37" fillId="0" borderId="0" xfId="0" applyFont="1" applyBorder="1" applyAlignment="1" applyProtection="1">
      <alignment vertical="center"/>
    </xf>
    <xf numFmtId="0" fontId="7" fillId="0" borderId="0" xfId="0" applyFont="1" applyBorder="1" applyAlignment="1" applyProtection="1">
      <alignment vertical="center"/>
    </xf>
    <xf numFmtId="0" fontId="44" fillId="0" borderId="0" xfId="0" applyFont="1" applyProtection="1">
      <alignment vertical="center"/>
    </xf>
    <xf numFmtId="0" fontId="32" fillId="0" borderId="0" xfId="0" applyFont="1" applyAlignment="1" applyProtection="1">
      <alignment horizontal="left" vertical="center"/>
    </xf>
    <xf numFmtId="0" fontId="9" fillId="0" borderId="0" xfId="0" applyFont="1" applyAlignment="1" applyProtection="1">
      <alignment horizontal="left" vertical="center" shrinkToFit="1"/>
    </xf>
    <xf numFmtId="0" fontId="12" fillId="0" borderId="0" xfId="0" applyFont="1" applyAlignment="1" applyProtection="1">
      <alignment vertical="center"/>
    </xf>
    <xf numFmtId="0" fontId="37" fillId="0" borderId="0" xfId="0" applyFont="1" applyAlignment="1" applyProtection="1">
      <alignment vertical="center"/>
    </xf>
    <xf numFmtId="0" fontId="32" fillId="0" borderId="0" xfId="0" applyFont="1" applyProtection="1">
      <alignment vertical="center"/>
    </xf>
    <xf numFmtId="0" fontId="7" fillId="0" borderId="0" xfId="0" applyFont="1" applyFill="1" applyBorder="1" applyProtection="1">
      <alignment vertical="center"/>
    </xf>
    <xf numFmtId="0" fontId="32" fillId="0" borderId="0" xfId="0" applyFont="1" applyFill="1" applyBorder="1" applyAlignment="1" applyProtection="1">
      <alignment horizontal="left" vertical="center" wrapText="1"/>
    </xf>
    <xf numFmtId="0" fontId="49" fillId="0" borderId="0" xfId="0" applyFont="1" applyFill="1" applyBorder="1" applyProtection="1">
      <alignment vertical="center"/>
    </xf>
    <xf numFmtId="0" fontId="32" fillId="0" borderId="0" xfId="0" applyFont="1" applyFill="1" applyBorder="1" applyProtection="1">
      <alignment vertical="center"/>
    </xf>
    <xf numFmtId="0" fontId="7" fillId="0" borderId="0" xfId="0" applyFont="1" applyBorder="1" applyAlignment="1" applyProtection="1">
      <alignment wrapText="1"/>
    </xf>
    <xf numFmtId="0" fontId="0" fillId="0" borderId="0" xfId="0" applyBorder="1" applyProtection="1">
      <alignment vertical="center"/>
    </xf>
    <xf numFmtId="0" fontId="61" fillId="0" borderId="0" xfId="0" applyFont="1" applyAlignment="1" applyProtection="1">
      <alignment vertical="center"/>
    </xf>
    <xf numFmtId="0" fontId="9" fillId="0" borderId="0" xfId="0" applyFont="1" applyProtection="1">
      <alignment vertical="center"/>
    </xf>
    <xf numFmtId="0" fontId="44" fillId="2" borderId="2" xfId="0" applyFont="1" applyFill="1" applyBorder="1" applyAlignment="1" applyProtection="1">
      <alignment horizontal="center" vertical="center" wrapText="1"/>
    </xf>
    <xf numFmtId="0" fontId="20" fillId="10" borderId="2" xfId="0" applyFont="1" applyFill="1" applyBorder="1" applyAlignment="1" applyProtection="1">
      <alignment horizontal="center" vertical="center"/>
      <protection locked="0"/>
    </xf>
    <xf numFmtId="184" fontId="15" fillId="10" borderId="2" xfId="0" applyNumberFormat="1" applyFont="1" applyFill="1" applyBorder="1" applyAlignment="1" applyProtection="1">
      <alignment horizontal="right" vertical="center"/>
      <protection locked="0"/>
    </xf>
    <xf numFmtId="0" fontId="15" fillId="10" borderId="2" xfId="0" applyFont="1" applyFill="1" applyBorder="1" applyAlignment="1" applyProtection="1">
      <alignment horizontal="left" vertical="center" shrinkToFit="1"/>
      <protection locked="0"/>
    </xf>
    <xf numFmtId="0" fontId="40" fillId="0" borderId="0" xfId="0" applyFont="1" applyProtection="1">
      <alignment vertical="center"/>
    </xf>
    <xf numFmtId="0" fontId="50" fillId="0" borderId="0" xfId="0" applyFont="1" applyProtection="1">
      <alignment vertical="center"/>
    </xf>
    <xf numFmtId="0" fontId="44" fillId="0" borderId="0" xfId="0" applyFont="1" applyBorder="1" applyAlignment="1" applyProtection="1"/>
    <xf numFmtId="0" fontId="44" fillId="0" borderId="0" xfId="0" applyFont="1" applyBorder="1" applyAlignment="1" applyProtection="1">
      <alignment wrapText="1"/>
    </xf>
    <xf numFmtId="181" fontId="68" fillId="10" borderId="2" xfId="0" applyNumberFormat="1" applyFont="1" applyFill="1" applyBorder="1" applyAlignment="1" applyProtection="1">
      <alignment horizontal="right" vertical="center"/>
      <protection locked="0"/>
    </xf>
    <xf numFmtId="9" fontId="68" fillId="11" borderId="2" xfId="4" applyFont="1" applyFill="1" applyBorder="1" applyAlignment="1" applyProtection="1">
      <alignment horizontal="right" vertical="center"/>
    </xf>
    <xf numFmtId="181" fontId="68" fillId="10" borderId="6" xfId="0" applyNumberFormat="1" applyFont="1" applyFill="1" applyBorder="1" applyAlignment="1" applyProtection="1">
      <alignment horizontal="right" vertical="center"/>
      <protection locked="0"/>
    </xf>
    <xf numFmtId="181" fontId="68" fillId="11" borderId="2" xfId="0" applyNumberFormat="1" applyFont="1" applyFill="1" applyBorder="1" applyAlignment="1" applyProtection="1">
      <alignment horizontal="right" vertical="center"/>
    </xf>
    <xf numFmtId="184" fontId="15" fillId="10" borderId="2" xfId="0" applyNumberFormat="1" applyFont="1" applyFill="1" applyBorder="1" applyAlignment="1" applyProtection="1">
      <alignment horizontal="center" vertical="center" shrinkToFit="1"/>
      <protection locked="0"/>
    </xf>
    <xf numFmtId="0" fontId="70" fillId="0" borderId="0" xfId="0" applyFont="1" applyBorder="1" applyProtection="1">
      <alignment vertical="center"/>
    </xf>
    <xf numFmtId="0" fontId="6" fillId="0" borderId="20" xfId="0" applyFont="1" applyBorder="1" applyAlignment="1" applyProtection="1">
      <alignment horizontal="center" vertical="center" wrapText="1"/>
    </xf>
    <xf numFmtId="0" fontId="6" fillId="0" borderId="20" xfId="0" applyFont="1" applyBorder="1" applyAlignment="1" applyProtection="1">
      <alignment horizontal="right" vertical="center" wrapText="1"/>
    </xf>
    <xf numFmtId="0" fontId="6" fillId="0" borderId="18" xfId="0" applyFont="1" applyBorder="1" applyAlignment="1" applyProtection="1">
      <alignment vertical="center" wrapText="1"/>
    </xf>
    <xf numFmtId="0" fontId="73" fillId="10" borderId="19" xfId="6" applyFont="1" applyFill="1" applyBorder="1" applyAlignment="1" applyProtection="1">
      <alignment horizontal="center" vertical="center" shrinkToFit="1"/>
      <protection locked="0"/>
    </xf>
    <xf numFmtId="179" fontId="71" fillId="10" borderId="34" xfId="0" applyNumberFormat="1" applyFont="1" applyFill="1" applyBorder="1" applyAlignment="1" applyProtection="1">
      <alignment horizontal="right" vertical="center" shrinkToFit="1"/>
      <protection locked="0"/>
    </xf>
    <xf numFmtId="179" fontId="71" fillId="10" borderId="36" xfId="0" applyNumberFormat="1" applyFont="1" applyFill="1" applyBorder="1" applyAlignment="1" applyProtection="1">
      <alignment horizontal="right" vertical="center" shrinkToFit="1"/>
      <protection locked="0"/>
    </xf>
    <xf numFmtId="179" fontId="72" fillId="0" borderId="34" xfId="0" applyNumberFormat="1" applyFont="1" applyFill="1" applyBorder="1" applyAlignment="1" applyProtection="1">
      <alignment horizontal="right" vertical="center" shrinkToFit="1"/>
    </xf>
    <xf numFmtId="179" fontId="72" fillId="0" borderId="36" xfId="0" applyNumberFormat="1" applyFont="1" applyFill="1" applyBorder="1" applyAlignment="1" applyProtection="1">
      <alignment horizontal="right" vertical="center" shrinkToFit="1"/>
    </xf>
    <xf numFmtId="180" fontId="71" fillId="10" borderId="34" xfId="1" applyNumberFormat="1" applyFont="1" applyFill="1" applyBorder="1" applyAlignment="1" applyProtection="1">
      <alignment vertical="center" shrinkToFit="1"/>
      <protection locked="0"/>
    </xf>
    <xf numFmtId="180" fontId="71" fillId="10" borderId="36" xfId="1" applyNumberFormat="1" applyFont="1" applyFill="1" applyBorder="1" applyAlignment="1" applyProtection="1">
      <alignment vertical="center" shrinkToFit="1"/>
      <protection locked="0"/>
    </xf>
    <xf numFmtId="0" fontId="9" fillId="0" borderId="0" xfId="0" applyNumberFormat="1" applyFont="1" applyFill="1" applyBorder="1" applyAlignment="1" applyProtection="1">
      <alignment vertical="top"/>
    </xf>
    <xf numFmtId="0" fontId="9" fillId="0" borderId="0" xfId="0" applyNumberFormat="1" applyFont="1" applyFill="1" applyBorder="1" applyAlignment="1" applyProtection="1">
      <alignment horizontal="left" vertical="center"/>
    </xf>
    <xf numFmtId="38" fontId="14" fillId="10" borderId="16" xfId="1" applyFont="1" applyFill="1" applyBorder="1" applyAlignment="1" applyProtection="1">
      <alignment vertical="center" shrinkToFit="1"/>
      <protection locked="0"/>
    </xf>
    <xf numFmtId="38" fontId="14" fillId="10" borderId="19" xfId="1" applyFont="1" applyFill="1" applyBorder="1" applyAlignment="1" applyProtection="1">
      <alignment vertical="center" shrinkToFit="1"/>
      <protection locked="0"/>
    </xf>
    <xf numFmtId="38" fontId="14" fillId="10" borderId="30" xfId="1" applyFont="1" applyFill="1" applyBorder="1" applyAlignment="1" applyProtection="1">
      <alignment vertical="center" shrinkToFit="1"/>
      <protection locked="0"/>
    </xf>
    <xf numFmtId="185" fontId="81" fillId="10" borderId="28" xfId="0" applyNumberFormat="1" applyFont="1" applyFill="1" applyBorder="1" applyAlignment="1" applyProtection="1">
      <alignment horizontal="center" vertical="center" shrinkToFit="1"/>
      <protection locked="0"/>
    </xf>
    <xf numFmtId="0" fontId="85" fillId="10" borderId="19" xfId="0" applyFont="1" applyFill="1" applyBorder="1" applyAlignment="1" applyProtection="1">
      <alignment horizontal="center" vertical="center" shrinkToFit="1"/>
      <protection locked="0"/>
    </xf>
    <xf numFmtId="185" fontId="11" fillId="10" borderId="19" xfId="0" applyNumberFormat="1" applyFont="1" applyFill="1" applyBorder="1" applyAlignment="1" applyProtection="1">
      <alignment horizontal="left" vertical="center" shrinkToFit="1"/>
      <protection locked="0"/>
    </xf>
    <xf numFmtId="185" fontId="71" fillId="10" borderId="19" xfId="0" applyNumberFormat="1" applyFont="1" applyFill="1" applyBorder="1" applyAlignment="1" applyProtection="1">
      <alignment horizontal="right" vertical="center" shrinkToFit="1"/>
      <protection locked="0"/>
    </xf>
    <xf numFmtId="185" fontId="86" fillId="10" borderId="19" xfId="6" applyNumberFormat="1" applyFont="1" applyFill="1" applyBorder="1" applyAlignment="1" applyProtection="1">
      <alignment horizontal="left" vertical="center" shrinkToFit="1"/>
      <protection locked="0"/>
    </xf>
    <xf numFmtId="180" fontId="71" fillId="10" borderId="68" xfId="1" applyNumberFormat="1" applyFont="1" applyFill="1" applyBorder="1" applyAlignment="1" applyProtection="1">
      <alignment vertical="center" shrinkToFit="1"/>
      <protection locked="0"/>
    </xf>
    <xf numFmtId="177" fontId="20" fillId="10" borderId="2" xfId="0" applyNumberFormat="1" applyFont="1" applyFill="1" applyBorder="1" applyAlignment="1" applyProtection="1">
      <alignment vertical="center" shrinkToFit="1"/>
      <protection locked="0"/>
    </xf>
    <xf numFmtId="185" fontId="71" fillId="10" borderId="5" xfId="0" applyNumberFormat="1" applyFont="1" applyFill="1" applyBorder="1" applyAlignment="1" applyProtection="1">
      <alignment horizontal="right" vertical="center" shrinkToFit="1"/>
      <protection locked="0"/>
    </xf>
    <xf numFmtId="185" fontId="71" fillId="10" borderId="68" xfId="0" applyNumberFormat="1" applyFont="1" applyFill="1" applyBorder="1" applyAlignment="1" applyProtection="1">
      <alignment horizontal="right" vertical="center" shrinkToFit="1"/>
      <protection locked="0"/>
    </xf>
    <xf numFmtId="185" fontId="71" fillId="10" borderId="22" xfId="0" applyNumberFormat="1" applyFont="1" applyFill="1" applyBorder="1" applyAlignment="1" applyProtection="1">
      <alignment horizontal="right" vertical="center" shrinkToFit="1"/>
      <protection locked="0"/>
    </xf>
    <xf numFmtId="0" fontId="40" fillId="0" borderId="0" xfId="0" applyFont="1" applyAlignment="1" applyProtection="1">
      <alignment vertical="center"/>
    </xf>
    <xf numFmtId="0" fontId="50" fillId="0" borderId="0" xfId="0" applyFont="1" applyAlignment="1" applyProtection="1">
      <alignment vertical="center"/>
    </xf>
    <xf numFmtId="49" fontId="20" fillId="10" borderId="19" xfId="0" applyNumberFormat="1" applyFont="1" applyFill="1" applyBorder="1" applyAlignment="1" applyProtection="1">
      <alignment horizontal="right" vertical="center" wrapText="1"/>
      <protection locked="0"/>
    </xf>
    <xf numFmtId="49" fontId="20" fillId="10" borderId="20" xfId="0" applyNumberFormat="1" applyFont="1" applyFill="1" applyBorder="1" applyAlignment="1" applyProtection="1">
      <alignment horizontal="right" vertical="center" wrapText="1"/>
      <protection locked="0"/>
    </xf>
    <xf numFmtId="0" fontId="6" fillId="0" borderId="21" xfId="0" applyFont="1" applyBorder="1" applyAlignment="1" applyProtection="1">
      <alignment vertical="center" wrapText="1"/>
    </xf>
    <xf numFmtId="0" fontId="5" fillId="12" borderId="39" xfId="0" applyFont="1" applyFill="1" applyBorder="1" applyProtection="1">
      <alignment vertical="center"/>
    </xf>
    <xf numFmtId="0" fontId="5" fillId="12" borderId="70" xfId="0" applyFont="1" applyFill="1" applyBorder="1" applyProtection="1">
      <alignment vertical="center"/>
    </xf>
    <xf numFmtId="0" fontId="20" fillId="10" borderId="5" xfId="0" applyFont="1" applyFill="1" applyBorder="1" applyAlignment="1" applyProtection="1">
      <alignment horizontal="center" vertical="center"/>
      <protection locked="0"/>
    </xf>
    <xf numFmtId="0" fontId="5" fillId="12" borderId="41" xfId="0" applyFont="1" applyFill="1" applyBorder="1" applyProtection="1">
      <alignment vertical="center"/>
    </xf>
    <xf numFmtId="0" fontId="9"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66" fillId="2" borderId="20" xfId="0" applyFont="1" applyFill="1" applyBorder="1" applyAlignment="1" applyProtection="1">
      <alignment horizontal="center" vertical="center"/>
    </xf>
    <xf numFmtId="0" fontId="20" fillId="10" borderId="5" xfId="0" applyFont="1" applyFill="1" applyBorder="1" applyAlignment="1" applyProtection="1">
      <alignment horizontal="center" vertical="center" shrinkToFit="1"/>
      <protection locked="0"/>
    </xf>
    <xf numFmtId="0" fontId="9" fillId="0" borderId="0" xfId="0" applyFont="1" applyAlignment="1" applyProtection="1">
      <alignment horizontal="left"/>
    </xf>
    <xf numFmtId="0" fontId="12" fillId="0" borderId="0" xfId="0" applyFont="1" applyAlignment="1" applyProtection="1">
      <alignment horizontal="left" vertical="center"/>
    </xf>
    <xf numFmtId="0" fontId="9" fillId="0" borderId="0" xfId="0" applyFont="1" applyAlignment="1" applyProtection="1">
      <alignment horizontal="left" vertical="top"/>
    </xf>
    <xf numFmtId="0" fontId="20" fillId="10" borderId="2" xfId="0" applyFont="1" applyFill="1" applyBorder="1" applyAlignment="1" applyProtection="1">
      <alignment horizontal="center" vertical="center" shrinkToFit="1"/>
      <protection locked="0"/>
    </xf>
    <xf numFmtId="0" fontId="44" fillId="2" borderId="2"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31" fillId="2" borderId="24" xfId="0" applyFont="1" applyFill="1" applyBorder="1" applyAlignment="1" applyProtection="1">
      <alignment horizontal="left" vertical="center"/>
    </xf>
    <xf numFmtId="0" fontId="50" fillId="2" borderId="7" xfId="0" applyFont="1" applyFill="1" applyBorder="1" applyAlignment="1" applyProtection="1">
      <alignment horizontal="center" vertical="center" wrapText="1"/>
    </xf>
    <xf numFmtId="0" fontId="60" fillId="10" borderId="22" xfId="0" applyFont="1" applyFill="1" applyBorder="1" applyAlignment="1" applyProtection="1">
      <alignment horizontal="center" vertical="center" shrinkToFit="1"/>
      <protection locked="0"/>
    </xf>
    <xf numFmtId="0" fontId="56" fillId="10" borderId="2" xfId="0" applyFont="1" applyFill="1" applyBorder="1" applyAlignment="1" applyProtection="1">
      <alignment vertical="center" shrinkToFit="1"/>
      <protection locked="0"/>
    </xf>
    <xf numFmtId="0" fontId="14" fillId="0" borderId="0" xfId="0" applyFont="1" applyAlignment="1" applyProtection="1">
      <alignment vertical="center"/>
    </xf>
    <xf numFmtId="0" fontId="33" fillId="0" borderId="0" xfId="0" applyFont="1" applyAlignment="1" applyProtection="1">
      <alignment vertical="center"/>
    </xf>
    <xf numFmtId="0" fontId="26" fillId="0" borderId="0" xfId="0" applyFont="1" applyFill="1" applyProtection="1">
      <alignment vertical="center"/>
    </xf>
    <xf numFmtId="0" fontId="37" fillId="0" borderId="0" xfId="2" applyFont="1" applyAlignment="1" applyProtection="1">
      <alignment vertical="center"/>
    </xf>
    <xf numFmtId="0" fontId="32" fillId="0" borderId="0" xfId="2" applyFont="1" applyAlignment="1" applyProtection="1">
      <alignment vertical="center"/>
    </xf>
    <xf numFmtId="0" fontId="35" fillId="0" borderId="0" xfId="2" applyFont="1" applyAlignment="1" applyProtection="1">
      <alignment vertical="center"/>
    </xf>
    <xf numFmtId="0" fontId="39" fillId="0" borderId="0" xfId="2" applyFont="1" applyBorder="1" applyAlignment="1" applyProtection="1">
      <alignment vertical="center"/>
    </xf>
    <xf numFmtId="0" fontId="40" fillId="0" borderId="0" xfId="0" applyFont="1" applyAlignment="1" applyProtection="1">
      <alignment horizontal="right"/>
    </xf>
    <xf numFmtId="0" fontId="41" fillId="0" borderId="0" xfId="0" applyFont="1" applyAlignment="1" applyProtection="1">
      <alignment horizontal="right" vertical="center"/>
    </xf>
    <xf numFmtId="0" fontId="0" fillId="0" borderId="0" xfId="0" applyAlignment="1" applyProtection="1">
      <alignment horizontal="right"/>
    </xf>
    <xf numFmtId="0" fontId="45" fillId="12" borderId="5" xfId="0" applyFont="1" applyFill="1" applyBorder="1" applyAlignment="1" applyProtection="1">
      <alignment horizontal="center" vertical="center"/>
    </xf>
    <xf numFmtId="0" fontId="95" fillId="0" borderId="0" xfId="0" applyFont="1" applyProtection="1">
      <alignment vertical="center"/>
    </xf>
    <xf numFmtId="0" fontId="25" fillId="12" borderId="58" xfId="0" applyFont="1" applyFill="1" applyBorder="1" applyAlignment="1" applyProtection="1">
      <alignment horizontal="center" vertical="center"/>
    </xf>
    <xf numFmtId="0" fontId="40" fillId="0" borderId="0" xfId="0" applyFont="1" applyAlignment="1" applyProtection="1">
      <alignment horizontal="right" vertical="center"/>
    </xf>
    <xf numFmtId="0" fontId="96" fillId="0" borderId="0" xfId="0" applyFont="1" applyProtection="1">
      <alignment vertical="center"/>
    </xf>
    <xf numFmtId="0" fontId="35" fillId="0" borderId="0" xfId="0" applyFont="1" applyBorder="1" applyAlignment="1" applyProtection="1">
      <alignment vertical="center" wrapText="1"/>
    </xf>
    <xf numFmtId="0" fontId="97" fillId="0" borderId="0" xfId="0" applyFont="1" applyProtection="1">
      <alignment vertical="center"/>
    </xf>
    <xf numFmtId="0" fontId="9" fillId="10" borderId="0" xfId="0" applyFont="1" applyFill="1" applyBorder="1" applyAlignment="1" applyProtection="1">
      <alignment horizontal="center" vertical="center"/>
      <protection locked="0"/>
    </xf>
    <xf numFmtId="0" fontId="15" fillId="0" borderId="0" xfId="0" applyFont="1" applyProtection="1">
      <alignment vertical="center"/>
    </xf>
    <xf numFmtId="0" fontId="15" fillId="0" borderId="0" xfId="0" applyFont="1" applyAlignment="1" applyProtection="1">
      <alignment vertical="center"/>
    </xf>
    <xf numFmtId="0" fontId="15" fillId="0" borderId="0" xfId="0" applyFont="1" applyFill="1" applyProtection="1">
      <alignment vertical="center"/>
    </xf>
    <xf numFmtId="0" fontId="15" fillId="0" borderId="0" xfId="0" applyFont="1" applyFill="1" applyAlignment="1" applyProtection="1">
      <alignment horizontal="center" vertical="center"/>
    </xf>
    <xf numFmtId="0" fontId="16" fillId="0" borderId="0" xfId="0" applyFont="1" applyAlignment="1" applyProtection="1">
      <alignment horizontal="right" vertical="center"/>
    </xf>
    <xf numFmtId="0" fontId="43" fillId="0" borderId="0" xfId="0" applyFont="1" applyProtection="1">
      <alignment vertical="center"/>
    </xf>
    <xf numFmtId="0" fontId="14" fillId="0" borderId="0" xfId="0" applyFont="1" applyAlignment="1" applyProtection="1">
      <alignment horizontal="left" vertical="center"/>
    </xf>
    <xf numFmtId="0" fontId="17" fillId="0" borderId="0" xfId="0" applyFont="1" applyAlignment="1" applyProtection="1">
      <alignment vertical="center"/>
    </xf>
    <xf numFmtId="0" fontId="19" fillId="0" borderId="0" xfId="0" applyFont="1" applyBorder="1" applyAlignment="1" applyProtection="1">
      <alignment horizontal="left" vertical="center"/>
    </xf>
    <xf numFmtId="0" fontId="15" fillId="0" borderId="0" xfId="0" applyFont="1" applyAlignment="1" applyProtection="1">
      <alignment horizontal="center" vertical="center"/>
    </xf>
    <xf numFmtId="0" fontId="18" fillId="0" borderId="0" xfId="0" applyFont="1" applyAlignment="1" applyProtection="1">
      <alignment vertical="center"/>
    </xf>
    <xf numFmtId="0" fontId="34" fillId="0" borderId="0" xfId="0" applyFont="1" applyBorder="1" applyAlignment="1" applyProtection="1">
      <alignment horizontal="left" vertical="center"/>
    </xf>
    <xf numFmtId="0" fontId="20" fillId="0" borderId="0" xfId="0" applyFont="1" applyProtection="1">
      <alignment vertical="center"/>
    </xf>
    <xf numFmtId="0" fontId="47" fillId="2" borderId="3" xfId="0" applyFont="1" applyFill="1" applyBorder="1" applyAlignment="1" applyProtection="1">
      <alignment horizontal="center" vertical="center" shrinkToFit="1"/>
    </xf>
    <xf numFmtId="0" fontId="47" fillId="2" borderId="2" xfId="0" applyFont="1" applyFill="1" applyBorder="1" applyAlignment="1" applyProtection="1">
      <alignment horizontal="center" vertical="center" shrinkToFit="1"/>
    </xf>
    <xf numFmtId="0" fontId="47" fillId="2" borderId="48" xfId="0" applyFont="1" applyFill="1" applyBorder="1" applyAlignment="1" applyProtection="1">
      <alignment horizontal="center" vertical="center" shrinkToFit="1"/>
    </xf>
    <xf numFmtId="0" fontId="20" fillId="0" borderId="49" xfId="0" applyFont="1" applyFill="1" applyBorder="1" applyAlignment="1" applyProtection="1">
      <alignment vertical="center" wrapText="1"/>
    </xf>
    <xf numFmtId="0" fontId="20" fillId="0" borderId="0" xfId="0" applyFont="1" applyBorder="1" applyProtection="1">
      <alignment vertical="center"/>
    </xf>
    <xf numFmtId="0" fontId="20" fillId="0" borderId="49" xfId="0" applyFont="1" applyBorder="1" applyAlignment="1" applyProtection="1">
      <alignment vertical="center" shrinkToFit="1"/>
    </xf>
    <xf numFmtId="0" fontId="20" fillId="11" borderId="51" xfId="0" applyFont="1" applyFill="1" applyBorder="1" applyAlignment="1" applyProtection="1">
      <alignment vertical="center" wrapText="1" shrinkToFit="1"/>
    </xf>
    <xf numFmtId="0" fontId="23" fillId="2" borderId="48" xfId="0" applyFont="1" applyFill="1" applyBorder="1" applyAlignment="1" applyProtection="1">
      <alignment horizontal="center" vertical="center" wrapText="1"/>
    </xf>
    <xf numFmtId="176" fontId="65" fillId="11" borderId="29" xfId="0" applyNumberFormat="1" applyFont="1" applyFill="1" applyBorder="1" applyAlignment="1" applyProtection="1">
      <alignment vertical="center" shrinkToFit="1"/>
    </xf>
    <xf numFmtId="176" fontId="65" fillId="11" borderId="52" xfId="0" applyNumberFormat="1" applyFont="1" applyFill="1" applyBorder="1" applyAlignment="1" applyProtection="1">
      <alignment vertical="center" shrinkToFit="1"/>
    </xf>
    <xf numFmtId="176" fontId="65" fillId="11" borderId="1" xfId="0" applyNumberFormat="1" applyFont="1" applyFill="1" applyBorder="1" applyAlignment="1" applyProtection="1">
      <alignment vertical="center" shrinkToFit="1"/>
    </xf>
    <xf numFmtId="176" fontId="65" fillId="11" borderId="14" xfId="0" applyNumberFormat="1" applyFont="1" applyFill="1" applyBorder="1" applyAlignment="1" applyProtection="1">
      <alignment vertical="center" shrinkToFit="1"/>
    </xf>
    <xf numFmtId="0" fontId="20" fillId="0" borderId="0" xfId="0" applyFont="1" applyAlignment="1" applyProtection="1">
      <alignment vertical="center"/>
    </xf>
    <xf numFmtId="0" fontId="27" fillId="0" borderId="0" xfId="0" applyFont="1" applyProtection="1">
      <alignment vertical="center"/>
    </xf>
    <xf numFmtId="0" fontId="47" fillId="2" borderId="3" xfId="0" applyFont="1" applyFill="1" applyBorder="1" applyAlignment="1" applyProtection="1">
      <alignment horizontal="center" vertical="center" wrapText="1"/>
    </xf>
    <xf numFmtId="0" fontId="36" fillId="0" borderId="25" xfId="0" applyFont="1" applyFill="1" applyBorder="1" applyAlignment="1" applyProtection="1">
      <alignment horizontal="left" vertical="center" wrapText="1"/>
    </xf>
    <xf numFmtId="0" fontId="47" fillId="2" borderId="2" xfId="0" applyFont="1" applyFill="1" applyBorder="1" applyAlignment="1" applyProtection="1">
      <alignment horizontal="center" vertical="center" wrapText="1"/>
    </xf>
    <xf numFmtId="0" fontId="36" fillId="0" borderId="21" xfId="0" applyFont="1" applyFill="1" applyBorder="1" applyAlignment="1" applyProtection="1">
      <alignment horizontal="left" vertical="center" wrapText="1"/>
    </xf>
    <xf numFmtId="0" fontId="47" fillId="2" borderId="48" xfId="0" applyFont="1" applyFill="1" applyBorder="1" applyAlignment="1" applyProtection="1">
      <alignment horizontal="center" vertical="center" wrapText="1"/>
    </xf>
    <xf numFmtId="0" fontId="36" fillId="0" borderId="32" xfId="0" applyFont="1" applyFill="1" applyBorder="1" applyAlignment="1" applyProtection="1">
      <alignment horizontal="left" vertical="center" wrapText="1"/>
    </xf>
    <xf numFmtId="0" fontId="10" fillId="0" borderId="0" xfId="0" applyFont="1" applyFill="1" applyProtection="1">
      <alignment vertical="center"/>
    </xf>
    <xf numFmtId="0" fontId="23" fillId="2" borderId="3" xfId="0" applyFont="1" applyFill="1" applyBorder="1" applyAlignment="1" applyProtection="1">
      <alignment horizontal="center" vertical="center" shrinkToFit="1"/>
    </xf>
    <xf numFmtId="0" fontId="23" fillId="12" borderId="33" xfId="0" applyFont="1" applyFill="1" applyBorder="1" applyAlignment="1" applyProtection="1">
      <alignment horizontal="center" vertical="center" wrapText="1"/>
    </xf>
    <xf numFmtId="0" fontId="23" fillId="12" borderId="3" xfId="0" applyFont="1" applyFill="1" applyBorder="1" applyAlignment="1" applyProtection="1">
      <alignment horizontal="center" vertical="center"/>
    </xf>
    <xf numFmtId="0" fontId="10" fillId="5" borderId="0" xfId="0" applyFont="1" applyFill="1" applyProtection="1">
      <alignment vertical="center"/>
    </xf>
    <xf numFmtId="0" fontId="23" fillId="2" borderId="2" xfId="0" applyFont="1" applyFill="1" applyBorder="1" applyAlignment="1" applyProtection="1">
      <alignment horizontal="center" vertical="center" shrinkToFit="1"/>
    </xf>
    <xf numFmtId="0" fontId="23" fillId="12" borderId="4" xfId="0" applyFont="1" applyFill="1" applyBorder="1" applyAlignment="1" applyProtection="1">
      <alignment horizontal="center" vertical="center" wrapText="1"/>
    </xf>
    <xf numFmtId="0" fontId="23" fillId="12" borderId="2" xfId="0" applyFont="1" applyFill="1" applyBorder="1" applyAlignment="1" applyProtection="1">
      <alignment horizontal="center" vertical="center"/>
    </xf>
    <xf numFmtId="0" fontId="23" fillId="2" borderId="48" xfId="0" applyFont="1" applyFill="1" applyBorder="1" applyAlignment="1" applyProtection="1">
      <alignment vertical="center" shrinkToFit="1"/>
    </xf>
    <xf numFmtId="0" fontId="23" fillId="12" borderId="35" xfId="0" applyFont="1" applyFill="1" applyBorder="1" applyAlignment="1" applyProtection="1">
      <alignment horizontal="center" vertical="center" wrapText="1"/>
    </xf>
    <xf numFmtId="0" fontId="23" fillId="12" borderId="48" xfId="0" applyFont="1" applyFill="1" applyBorder="1" applyAlignment="1" applyProtection="1">
      <alignment horizontal="center" vertical="center"/>
    </xf>
    <xf numFmtId="0" fontId="15" fillId="0" borderId="0" xfId="0" applyFont="1" applyBorder="1" applyProtection="1">
      <alignment vertical="center"/>
    </xf>
    <xf numFmtId="38" fontId="20" fillId="10" borderId="16" xfId="1" applyFont="1" applyFill="1" applyBorder="1" applyAlignment="1" applyProtection="1">
      <alignment horizontal="right" vertical="center" wrapText="1"/>
      <protection locked="0"/>
    </xf>
    <xf numFmtId="38" fontId="20" fillId="10" borderId="19" xfId="1" applyFont="1" applyFill="1" applyBorder="1" applyAlignment="1" applyProtection="1">
      <alignment horizontal="right" vertical="center" wrapText="1"/>
      <protection locked="0"/>
    </xf>
    <xf numFmtId="38" fontId="20" fillId="10" borderId="30" xfId="1" applyFont="1" applyFill="1" applyBorder="1" applyAlignment="1" applyProtection="1">
      <alignment horizontal="right" vertical="center" wrapText="1"/>
      <protection locked="0"/>
    </xf>
    <xf numFmtId="38" fontId="20" fillId="10" borderId="16" xfId="1" applyFont="1" applyFill="1" applyBorder="1" applyAlignment="1" applyProtection="1">
      <alignment horizontal="right" vertical="center" shrinkToFit="1"/>
      <protection locked="0"/>
    </xf>
    <xf numFmtId="38" fontId="20" fillId="10" borderId="19" xfId="1" applyFont="1" applyFill="1" applyBorder="1" applyAlignment="1" applyProtection="1">
      <alignment horizontal="right" vertical="center" shrinkToFit="1"/>
      <protection locked="0"/>
    </xf>
    <xf numFmtId="38" fontId="20" fillId="10" borderId="30" xfId="1" applyFont="1" applyFill="1" applyBorder="1" applyAlignment="1" applyProtection="1">
      <alignment horizontal="right" vertical="center" shrinkToFit="1"/>
      <protection locked="0"/>
    </xf>
    <xf numFmtId="49" fontId="30" fillId="0" borderId="0" xfId="3" applyNumberFormat="1" applyFont="1" applyAlignment="1" applyProtection="1"/>
    <xf numFmtId="0" fontId="34" fillId="0" borderId="0" xfId="0" applyFont="1" applyAlignment="1" applyProtection="1">
      <alignment horizontal="right" vertical="center"/>
    </xf>
    <xf numFmtId="0" fontId="31" fillId="0" borderId="0" xfId="0" applyFont="1" applyProtection="1">
      <alignment vertical="center"/>
    </xf>
    <xf numFmtId="0" fontId="66" fillId="2" borderId="2" xfId="0" applyFont="1" applyFill="1" applyBorder="1" applyAlignment="1" applyProtection="1">
      <alignment horizontal="center" vertical="center" wrapText="1"/>
    </xf>
    <xf numFmtId="0" fontId="20" fillId="10" borderId="2" xfId="0" applyFont="1" applyFill="1" applyBorder="1" applyAlignment="1" applyProtection="1">
      <alignment horizontal="center" vertical="center" wrapText="1"/>
      <protection locked="0"/>
    </xf>
    <xf numFmtId="0" fontId="20" fillId="10" borderId="2" xfId="0" applyFont="1" applyFill="1" applyBorder="1" applyAlignment="1" applyProtection="1">
      <alignment vertical="center" wrapText="1"/>
      <protection locked="0"/>
    </xf>
    <xf numFmtId="38" fontId="14" fillId="10" borderId="2" xfId="1" applyFont="1" applyFill="1" applyBorder="1" applyAlignment="1" applyProtection="1">
      <alignment vertical="center" wrapText="1"/>
      <protection locked="0"/>
    </xf>
    <xf numFmtId="0" fontId="20" fillId="10" borderId="2" xfId="0" applyFont="1" applyFill="1" applyBorder="1" applyAlignment="1" applyProtection="1">
      <alignment vertical="center" shrinkToFit="1"/>
      <protection locked="0"/>
    </xf>
    <xf numFmtId="0" fontId="7" fillId="11" borderId="0" xfId="0" applyFont="1" applyFill="1" applyBorder="1" applyAlignment="1" applyProtection="1">
      <alignment vertical="center"/>
    </xf>
    <xf numFmtId="0" fontId="7" fillId="2" borderId="2" xfId="0" applyFont="1" applyFill="1" applyBorder="1" applyAlignment="1" applyProtection="1">
      <alignment horizontal="right" vertical="center"/>
    </xf>
    <xf numFmtId="0" fontId="7" fillId="2" borderId="6" xfId="0" applyFont="1" applyFill="1" applyBorder="1" applyAlignment="1" applyProtection="1">
      <alignment horizontal="center" vertical="center"/>
    </xf>
    <xf numFmtId="0" fontId="44" fillId="0" borderId="6" xfId="0" applyFont="1" applyFill="1" applyBorder="1" applyAlignment="1" applyProtection="1">
      <alignment vertical="center"/>
    </xf>
    <xf numFmtId="0" fontId="7" fillId="11" borderId="0" xfId="0" applyFont="1" applyFill="1" applyBorder="1" applyAlignment="1" applyProtection="1">
      <alignment horizontal="center" vertical="center"/>
    </xf>
    <xf numFmtId="0" fontId="44" fillId="11" borderId="0" xfId="0" applyFont="1" applyFill="1" applyBorder="1" applyAlignment="1" applyProtection="1">
      <alignment horizontal="center" vertical="center"/>
    </xf>
    <xf numFmtId="0" fontId="44" fillId="11" borderId="0" xfId="0" applyFont="1" applyFill="1" applyBorder="1" applyAlignment="1" applyProtection="1">
      <alignment horizontal="left" vertical="center"/>
    </xf>
    <xf numFmtId="0" fontId="44" fillId="11" borderId="0" xfId="0" applyFont="1" applyFill="1" applyBorder="1" applyAlignment="1" applyProtection="1">
      <alignment horizontal="left" vertical="top"/>
    </xf>
    <xf numFmtId="0" fontId="34" fillId="0" borderId="0" xfId="0" applyFont="1" applyAlignment="1" applyProtection="1">
      <alignment horizontal="left" vertical="center"/>
    </xf>
    <xf numFmtId="0" fontId="7" fillId="0" borderId="0" xfId="0" applyFont="1" applyFill="1" applyBorder="1" applyAlignment="1" applyProtection="1">
      <alignment horizontal="left" vertical="center" wrapText="1"/>
    </xf>
    <xf numFmtId="0" fontId="0" fillId="0" borderId="0" xfId="0" applyAlignment="1" applyProtection="1">
      <alignment horizontal="center" vertical="center"/>
    </xf>
    <xf numFmtId="0" fontId="34" fillId="0" borderId="0" xfId="0" applyFont="1" applyAlignment="1" applyProtection="1">
      <alignment vertical="center"/>
    </xf>
    <xf numFmtId="0" fontId="53" fillId="0" borderId="55" xfId="0" applyFont="1" applyBorder="1" applyAlignment="1" applyProtection="1">
      <alignment vertical="center"/>
    </xf>
    <xf numFmtId="0" fontId="54" fillId="0" borderId="0" xfId="0" applyFont="1" applyFill="1" applyBorder="1" applyAlignment="1" applyProtection="1">
      <alignment vertical="top"/>
    </xf>
    <xf numFmtId="0" fontId="55" fillId="0" borderId="0" xfId="0" applyFont="1" applyFill="1" applyBorder="1" applyAlignment="1" applyProtection="1">
      <alignment vertical="top" wrapText="1"/>
    </xf>
    <xf numFmtId="0" fontId="35" fillId="0" borderId="53" xfId="0" applyFont="1" applyFill="1" applyBorder="1" applyAlignment="1" applyProtection="1">
      <alignment horizontal="left" vertical="top" wrapText="1"/>
    </xf>
    <xf numFmtId="0" fontId="0" fillId="4" borderId="55" xfId="0" applyFill="1" applyBorder="1" applyProtection="1">
      <alignment vertical="center"/>
    </xf>
    <xf numFmtId="0" fontId="50" fillId="2" borderId="7" xfId="0" applyFont="1" applyFill="1" applyBorder="1" applyAlignment="1" applyProtection="1">
      <alignment horizontal="center" vertical="center" shrinkToFit="1"/>
    </xf>
    <xf numFmtId="0" fontId="50" fillId="2" borderId="2" xfId="0" applyFont="1" applyFill="1" applyBorder="1" applyAlignment="1" applyProtection="1">
      <alignment horizontal="center" vertical="center" shrinkToFit="1"/>
    </xf>
    <xf numFmtId="0" fontId="95" fillId="0" borderId="0" xfId="0" applyFont="1" applyFill="1" applyProtection="1">
      <alignment vertical="center"/>
    </xf>
    <xf numFmtId="0" fontId="95" fillId="0" borderId="0" xfId="0" applyFont="1" applyBorder="1" applyProtection="1">
      <alignment vertical="center"/>
    </xf>
    <xf numFmtId="0" fontId="0" fillId="0" borderId="0" xfId="0" applyBorder="1" applyAlignment="1" applyProtection="1">
      <alignment horizontal="center" vertical="center"/>
    </xf>
    <xf numFmtId="0" fontId="0" fillId="4" borderId="63" xfId="0" applyFill="1" applyBorder="1" applyProtection="1">
      <alignment vertical="center"/>
    </xf>
    <xf numFmtId="0" fontId="0" fillId="4" borderId="50" xfId="0" applyFill="1" applyBorder="1" applyProtection="1">
      <alignment vertical="center"/>
    </xf>
    <xf numFmtId="0" fontId="6" fillId="13" borderId="26" xfId="0" applyFont="1" applyFill="1" applyBorder="1" applyAlignment="1" applyProtection="1">
      <alignment vertical="center"/>
    </xf>
    <xf numFmtId="0" fontId="6" fillId="13" borderId="27" xfId="0" applyFont="1" applyFill="1" applyBorder="1" applyAlignment="1" applyProtection="1">
      <alignment vertical="center"/>
    </xf>
    <xf numFmtId="0" fontId="31" fillId="13" borderId="27" xfId="0" applyFont="1" applyFill="1" applyBorder="1" applyAlignment="1" applyProtection="1">
      <alignment vertical="center"/>
    </xf>
    <xf numFmtId="0" fontId="0" fillId="0" borderId="24" xfId="0" applyBorder="1" applyProtection="1">
      <alignment vertical="center"/>
    </xf>
    <xf numFmtId="0" fontId="0" fillId="0" borderId="29" xfId="0" applyBorder="1" applyProtection="1">
      <alignment vertical="center"/>
    </xf>
    <xf numFmtId="0" fontId="0" fillId="0" borderId="0" xfId="0" applyAlignment="1" applyProtection="1">
      <alignment vertical="center"/>
    </xf>
    <xf numFmtId="0" fontId="6" fillId="2" borderId="29" xfId="0" applyFont="1" applyFill="1" applyBorder="1" applyAlignment="1" applyProtection="1">
      <alignment vertical="center" wrapText="1" shrinkToFit="1"/>
    </xf>
    <xf numFmtId="0" fontId="6" fillId="2" borderId="52" xfId="0" applyFont="1" applyFill="1" applyBorder="1" applyAlignment="1" applyProtection="1">
      <alignment vertical="center" wrapText="1" shrinkToFit="1"/>
    </xf>
    <xf numFmtId="0" fontId="0" fillId="13" borderId="63" xfId="0" applyFill="1" applyBorder="1" applyProtection="1">
      <alignment vertical="center"/>
    </xf>
    <xf numFmtId="0" fontId="25" fillId="12" borderId="0" xfId="0" applyFont="1" applyFill="1" applyBorder="1" applyAlignment="1" applyProtection="1">
      <alignment horizontal="center" vertical="center"/>
    </xf>
    <xf numFmtId="180" fontId="72" fillId="0" borderId="34" xfId="0" applyNumberFormat="1" applyFont="1" applyBorder="1" applyAlignment="1" applyProtection="1">
      <alignment horizontal="right" vertical="center"/>
    </xf>
    <xf numFmtId="0" fontId="25" fillId="12" borderId="1" xfId="0" applyFont="1" applyFill="1" applyBorder="1" applyAlignment="1" applyProtection="1">
      <alignment horizontal="center" vertical="center"/>
    </xf>
    <xf numFmtId="180" fontId="72" fillId="0" borderId="36" xfId="0" applyNumberFormat="1" applyFont="1" applyBorder="1" applyAlignment="1" applyProtection="1">
      <alignment horizontal="right" vertical="center"/>
    </xf>
    <xf numFmtId="0" fontId="31" fillId="12" borderId="24" xfId="0" applyFont="1" applyFill="1" applyBorder="1" applyProtection="1">
      <alignment vertical="center"/>
    </xf>
    <xf numFmtId="0" fontId="31" fillId="2" borderId="29" xfId="0" applyFont="1" applyFill="1" applyBorder="1" applyAlignment="1" applyProtection="1">
      <alignment vertical="center" wrapText="1" shrinkToFit="1"/>
    </xf>
    <xf numFmtId="0" fontId="31" fillId="2" borderId="52" xfId="0" applyFont="1" applyFill="1" applyBorder="1" applyAlignment="1" applyProtection="1">
      <alignment vertical="center" wrapText="1" shrinkToFit="1"/>
    </xf>
    <xf numFmtId="0" fontId="0" fillId="2" borderId="2" xfId="0" applyFont="1" applyFill="1" applyBorder="1" applyAlignment="1" applyProtection="1">
      <alignment horizontal="center" vertical="center" shrinkToFit="1"/>
    </xf>
    <xf numFmtId="177" fontId="79" fillId="12" borderId="2" xfId="0" applyNumberFormat="1" applyFont="1" applyFill="1" applyBorder="1" applyAlignment="1" applyProtection="1">
      <alignment horizontal="center" vertical="center" shrinkToFit="1"/>
    </xf>
    <xf numFmtId="0" fontId="0" fillId="12" borderId="0" xfId="0" applyFill="1" applyBorder="1" applyAlignment="1" applyProtection="1">
      <alignment horizontal="center" vertical="center"/>
    </xf>
    <xf numFmtId="0" fontId="0" fillId="12" borderId="1" xfId="0" applyFill="1" applyBorder="1" applyAlignment="1" applyProtection="1">
      <alignment horizontal="center" vertical="center"/>
    </xf>
    <xf numFmtId="0" fontId="0" fillId="0" borderId="0" xfId="0" applyAlignment="1" applyProtection="1">
      <alignment horizontal="center" vertical="center" shrinkToFit="1"/>
    </xf>
    <xf numFmtId="0" fontId="26" fillId="2" borderId="0" xfId="0" applyFont="1" applyFill="1" applyProtection="1">
      <alignment vertical="center"/>
    </xf>
    <xf numFmtId="0" fontId="31" fillId="12" borderId="24" xfId="0" applyFont="1" applyFill="1" applyBorder="1" applyAlignment="1" applyProtection="1">
      <alignment vertical="center"/>
    </xf>
    <xf numFmtId="0" fontId="31" fillId="12" borderId="29" xfId="0" applyFont="1" applyFill="1" applyBorder="1" applyAlignment="1" applyProtection="1">
      <alignment vertical="center"/>
    </xf>
    <xf numFmtId="0" fontId="31" fillId="12" borderId="52" xfId="0" applyFont="1" applyFill="1" applyBorder="1" applyAlignment="1" applyProtection="1">
      <alignment vertical="center"/>
    </xf>
    <xf numFmtId="0" fontId="78" fillId="2" borderId="33" xfId="0" applyFont="1" applyFill="1" applyBorder="1" applyAlignment="1" applyProtection="1">
      <alignment horizontal="center" vertical="center" wrapText="1" shrinkToFit="1"/>
    </xf>
    <xf numFmtId="0" fontId="91" fillId="2" borderId="35" xfId="0" applyFont="1" applyFill="1" applyBorder="1" applyAlignment="1" applyProtection="1">
      <alignment horizontal="center" vertical="center" shrinkToFit="1"/>
    </xf>
    <xf numFmtId="0" fontId="0" fillId="0" borderId="0" xfId="0" applyFill="1" applyBorder="1" applyProtection="1">
      <alignment vertical="center"/>
    </xf>
    <xf numFmtId="0" fontId="52" fillId="2" borderId="2" xfId="0" applyFont="1" applyFill="1" applyBorder="1" applyAlignment="1" applyProtection="1">
      <alignment horizontal="center" vertical="center" shrinkToFit="1"/>
    </xf>
    <xf numFmtId="0" fontId="20" fillId="10" borderId="2" xfId="0" applyFont="1" applyFill="1" applyBorder="1" applyAlignment="1" applyProtection="1">
      <alignment horizontal="left" vertical="center" shrinkToFit="1"/>
      <protection locked="0"/>
    </xf>
    <xf numFmtId="0" fontId="20" fillId="10" borderId="2" xfId="0" applyFont="1" applyFill="1" applyBorder="1" applyAlignment="1" applyProtection="1">
      <alignment horizontal="center" vertical="center" shrinkToFit="1"/>
      <protection locked="0"/>
    </xf>
    <xf numFmtId="0" fontId="20" fillId="0" borderId="6" xfId="0" applyFont="1" applyFill="1" applyBorder="1" applyAlignment="1" applyProtection="1">
      <alignment horizontal="center" vertical="center"/>
    </xf>
    <xf numFmtId="0" fontId="51" fillId="0" borderId="55" xfId="0" applyFont="1" applyBorder="1" applyAlignment="1" applyProtection="1">
      <alignment vertical="top"/>
    </xf>
    <xf numFmtId="0" fontId="51" fillId="0" borderId="0" xfId="0" applyFont="1" applyBorder="1" applyAlignment="1" applyProtection="1">
      <alignment vertical="top"/>
    </xf>
    <xf numFmtId="177" fontId="90" fillId="12" borderId="2" xfId="0" applyNumberFormat="1" applyFont="1" applyFill="1" applyBorder="1" applyAlignment="1" applyProtection="1">
      <alignment horizontal="center" vertical="center" shrinkToFit="1"/>
      <protection locked="0"/>
    </xf>
    <xf numFmtId="0" fontId="60" fillId="10" borderId="19" xfId="0" applyFont="1" applyFill="1" applyBorder="1" applyAlignment="1" applyProtection="1">
      <alignment horizontal="center" vertical="center" shrinkToFit="1"/>
      <protection locked="0"/>
    </xf>
    <xf numFmtId="0" fontId="50" fillId="2" borderId="2" xfId="0" applyFont="1" applyFill="1" applyBorder="1" applyAlignment="1" applyProtection="1">
      <alignment horizontal="center" vertical="center" shrinkToFit="1"/>
    </xf>
    <xf numFmtId="0" fontId="9" fillId="0" borderId="0" xfId="0" applyFont="1" applyAlignment="1" applyProtection="1"/>
    <xf numFmtId="0" fontId="7" fillId="0" borderId="0" xfId="0" applyFont="1" applyFill="1" applyBorder="1" applyAlignment="1" applyProtection="1">
      <alignment vertical="center"/>
    </xf>
    <xf numFmtId="0" fontId="52" fillId="10" borderId="21" xfId="0" applyFont="1" applyFill="1" applyBorder="1" applyAlignment="1" applyProtection="1">
      <alignment vertical="center" shrinkToFit="1"/>
    </xf>
    <xf numFmtId="0" fontId="14" fillId="0" borderId="40" xfId="0" applyFont="1" applyFill="1" applyBorder="1" applyAlignment="1" applyProtection="1">
      <alignment vertical="center"/>
      <protection locked="0"/>
    </xf>
    <xf numFmtId="0" fontId="100" fillId="0" borderId="0" xfId="0" applyFont="1" applyProtection="1">
      <alignment vertical="center"/>
    </xf>
    <xf numFmtId="0" fontId="25" fillId="0" borderId="0" xfId="0" applyFont="1" applyFill="1" applyAlignment="1" applyProtection="1">
      <alignment vertical="center"/>
    </xf>
    <xf numFmtId="0" fontId="12" fillId="0" borderId="0" xfId="0" applyFont="1" applyFill="1" applyAlignment="1" applyProtection="1">
      <alignment vertical="center"/>
    </xf>
    <xf numFmtId="0" fontId="25" fillId="0" borderId="0" xfId="0" applyFont="1" applyFill="1" applyBorder="1" applyAlignment="1" applyProtection="1">
      <alignment horizontal="left" vertical="center"/>
    </xf>
    <xf numFmtId="0" fontId="25" fillId="0" borderId="0" xfId="0" applyFont="1" applyFill="1" applyAlignment="1" applyProtection="1">
      <alignment horizontal="left" vertical="center"/>
    </xf>
    <xf numFmtId="0" fontId="12" fillId="0" borderId="0" xfId="0" applyFont="1" applyFill="1" applyAlignment="1" applyProtection="1">
      <alignment horizontal="left"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shrinkToFit="1"/>
    </xf>
    <xf numFmtId="0" fontId="9" fillId="0" borderId="0" xfId="0" applyFont="1" applyFill="1" applyBorder="1" applyAlignment="1" applyProtection="1">
      <alignment vertical="center"/>
    </xf>
    <xf numFmtId="0" fontId="9" fillId="0" borderId="0" xfId="0" applyFont="1" applyFill="1" applyBorder="1" applyAlignment="1" applyProtection="1">
      <alignment vertical="center"/>
      <protection locked="0"/>
    </xf>
    <xf numFmtId="0" fontId="0" fillId="2" borderId="6" xfId="0" applyFill="1" applyBorder="1" applyProtection="1">
      <alignment vertical="center"/>
    </xf>
    <xf numFmtId="0" fontId="45" fillId="2" borderId="58" xfId="0" applyFont="1" applyFill="1" applyBorder="1" applyAlignment="1" applyProtection="1">
      <alignment horizontal="center" vertical="center"/>
    </xf>
    <xf numFmtId="0" fontId="45" fillId="2" borderId="49" xfId="0" applyFont="1" applyFill="1" applyBorder="1" applyAlignment="1" applyProtection="1">
      <alignment horizontal="center" vertical="center"/>
    </xf>
    <xf numFmtId="0" fontId="31" fillId="12" borderId="55" xfId="0" applyFont="1" applyFill="1" applyBorder="1" applyAlignment="1" applyProtection="1">
      <alignment vertical="center"/>
    </xf>
    <xf numFmtId="0" fontId="31" fillId="12" borderId="0" xfId="0" applyFont="1" applyFill="1" applyBorder="1" applyAlignment="1" applyProtection="1">
      <alignment vertical="center"/>
    </xf>
    <xf numFmtId="0" fontId="31" fillId="12" borderId="53" xfId="0" applyFont="1" applyFill="1" applyBorder="1" applyAlignment="1" applyProtection="1">
      <alignment vertical="center"/>
    </xf>
    <xf numFmtId="0" fontId="14" fillId="13" borderId="24" xfId="0" applyFont="1" applyFill="1" applyBorder="1" applyAlignment="1" applyProtection="1">
      <alignment vertical="center"/>
    </xf>
    <xf numFmtId="0" fontId="31" fillId="13" borderId="23" xfId="0" applyFont="1" applyFill="1" applyBorder="1" applyAlignment="1" applyProtection="1">
      <alignment vertical="center"/>
    </xf>
    <xf numFmtId="0" fontId="26" fillId="2" borderId="0" xfId="0" applyFont="1" applyFill="1" applyBorder="1" applyProtection="1">
      <alignment vertical="center"/>
    </xf>
    <xf numFmtId="179" fontId="6" fillId="13" borderId="0" xfId="0" applyNumberFormat="1" applyFont="1" applyFill="1" applyBorder="1" applyAlignment="1" applyProtection="1">
      <alignment horizontal="right" vertical="center" shrinkToFit="1"/>
    </xf>
    <xf numFmtId="0" fontId="0" fillId="4" borderId="63" xfId="0" applyFill="1" applyBorder="1" applyAlignment="1" applyProtection="1">
      <alignment vertical="center"/>
    </xf>
    <xf numFmtId="0" fontId="0" fillId="4" borderId="72" xfId="0" applyFill="1" applyBorder="1" applyProtection="1">
      <alignment vertical="center"/>
    </xf>
    <xf numFmtId="0" fontId="0" fillId="4" borderId="0" xfId="0" applyFill="1" applyProtection="1">
      <alignment vertical="center"/>
    </xf>
    <xf numFmtId="0" fontId="32" fillId="0" borderId="0" xfId="0" applyFont="1" applyFill="1" applyProtection="1">
      <alignment vertical="center"/>
    </xf>
    <xf numFmtId="0" fontId="70" fillId="0" borderId="0" xfId="0" applyFont="1" applyFill="1" applyBorder="1" applyProtection="1">
      <alignment vertical="center"/>
    </xf>
    <xf numFmtId="12" fontId="39" fillId="0" borderId="0" xfId="2" applyNumberFormat="1" applyFont="1" applyBorder="1" applyAlignment="1" applyProtection="1">
      <alignment vertical="center"/>
    </xf>
    <xf numFmtId="0" fontId="0" fillId="2" borderId="19" xfId="0" applyFill="1" applyBorder="1" applyProtection="1">
      <alignment vertical="center"/>
    </xf>
    <xf numFmtId="0" fontId="41" fillId="0" borderId="0" xfId="0" applyFont="1">
      <alignment vertical="center"/>
    </xf>
    <xf numFmtId="0" fontId="9" fillId="0" borderId="0" xfId="0" applyFont="1" applyAlignment="1" applyProtection="1">
      <alignment horizontal="center" vertical="top"/>
    </xf>
    <xf numFmtId="0" fontId="9" fillId="0" borderId="0" xfId="0" applyFont="1" applyAlignment="1" applyProtection="1">
      <alignment horizontal="left" vertical="top"/>
    </xf>
    <xf numFmtId="0" fontId="9" fillId="10" borderId="0" xfId="0" applyFont="1" applyFill="1" applyAlignment="1" applyProtection="1">
      <alignment horizontal="center" vertical="top"/>
    </xf>
    <xf numFmtId="0" fontId="45" fillId="12" borderId="58" xfId="0" applyFont="1" applyFill="1" applyBorder="1" applyAlignment="1" applyProtection="1">
      <alignment horizontal="center" vertical="center"/>
    </xf>
    <xf numFmtId="0" fontId="25" fillId="0" borderId="0" xfId="0" applyFont="1" applyFill="1" applyAlignment="1" applyProtection="1">
      <alignment vertical="center" wrapText="1"/>
    </xf>
    <xf numFmtId="0" fontId="25" fillId="0" borderId="0" xfId="0" applyFont="1" applyFill="1" applyAlignment="1" applyProtection="1">
      <alignment horizontal="right" vertical="center" wrapText="1"/>
    </xf>
    <xf numFmtId="0" fontId="101" fillId="0" borderId="0" xfId="0" applyFont="1" applyFill="1" applyBorder="1" applyAlignment="1" applyProtection="1">
      <alignment horizontal="right" vertical="center"/>
    </xf>
    <xf numFmtId="0" fontId="9" fillId="10" borderId="0" xfId="0" applyFont="1" applyFill="1" applyBorder="1" applyAlignment="1" applyProtection="1">
      <alignment horizontal="right" vertical="center" shrinkToFit="1"/>
      <protection locked="0"/>
    </xf>
    <xf numFmtId="0" fontId="25" fillId="10" borderId="0" xfId="0" applyFont="1" applyFill="1" applyAlignment="1" applyProtection="1">
      <alignment vertical="center" wrapText="1"/>
    </xf>
    <xf numFmtId="0" fontId="9" fillId="10" borderId="0" xfId="0" applyFont="1" applyFill="1" applyBorder="1" applyAlignment="1" applyProtection="1">
      <alignment vertical="center"/>
    </xf>
    <xf numFmtId="0" fontId="60" fillId="10" borderId="19" xfId="0" applyFont="1" applyFill="1" applyBorder="1" applyAlignment="1" applyProtection="1">
      <alignment horizontal="center" vertical="center" shrinkToFit="1"/>
      <protection locked="0"/>
    </xf>
    <xf numFmtId="0" fontId="104" fillId="0" borderId="0" xfId="0" applyFont="1" applyProtection="1">
      <alignment vertical="center"/>
    </xf>
    <xf numFmtId="0" fontId="105" fillId="0" borderId="0" xfId="0" applyFont="1" applyProtection="1">
      <alignment vertical="center"/>
    </xf>
    <xf numFmtId="0" fontId="106" fillId="0" borderId="0" xfId="0" applyFont="1" applyProtection="1">
      <alignment vertical="center"/>
    </xf>
    <xf numFmtId="0" fontId="107" fillId="5" borderId="0" xfId="0" applyFont="1" applyFill="1" applyProtection="1">
      <alignment vertical="center"/>
    </xf>
    <xf numFmtId="0" fontId="107" fillId="3" borderId="0" xfId="0" applyFont="1" applyFill="1" applyProtection="1">
      <alignment vertical="center"/>
    </xf>
    <xf numFmtId="0" fontId="107" fillId="0" borderId="0" xfId="0" applyFont="1" applyProtection="1">
      <alignment vertical="center"/>
    </xf>
    <xf numFmtId="0" fontId="108" fillId="5" borderId="0" xfId="0" applyFont="1" applyFill="1" applyProtection="1">
      <alignment vertical="center"/>
    </xf>
    <xf numFmtId="0" fontId="107" fillId="8" borderId="0" xfId="0" applyFont="1" applyFill="1" applyProtection="1">
      <alignment vertical="center"/>
    </xf>
    <xf numFmtId="0" fontId="106" fillId="9" borderId="0" xfId="0" applyFont="1" applyFill="1" applyProtection="1">
      <alignment vertical="center"/>
    </xf>
    <xf numFmtId="0" fontId="107" fillId="9" borderId="0" xfId="0" applyFont="1" applyFill="1" applyProtection="1">
      <alignment vertical="center"/>
    </xf>
    <xf numFmtId="0" fontId="107" fillId="4" borderId="0" xfId="0" applyFont="1" applyFill="1" applyProtection="1">
      <alignment vertical="center"/>
    </xf>
    <xf numFmtId="0" fontId="107" fillId="7" borderId="0" xfId="0" applyFont="1" applyFill="1" applyProtection="1">
      <alignment vertical="center"/>
    </xf>
    <xf numFmtId="0" fontId="107" fillId="6" borderId="0" xfId="0" applyFont="1" applyFill="1" applyProtection="1">
      <alignment vertical="center"/>
    </xf>
    <xf numFmtId="0" fontId="109" fillId="8" borderId="0" xfId="0" applyFont="1" applyFill="1" applyProtection="1">
      <alignment vertical="center"/>
    </xf>
    <xf numFmtId="0" fontId="43" fillId="0" borderId="0" xfId="0" applyFont="1" applyFill="1" applyProtection="1">
      <alignment vertical="center"/>
    </xf>
    <xf numFmtId="0" fontId="43" fillId="5" borderId="0" xfId="0" applyFont="1" applyFill="1" applyProtection="1">
      <alignment vertical="center"/>
    </xf>
    <xf numFmtId="0" fontId="43" fillId="3" borderId="0" xfId="0" applyFont="1" applyFill="1" applyProtection="1">
      <alignment vertical="center"/>
    </xf>
    <xf numFmtId="0" fontId="32" fillId="0" borderId="59" xfId="0" applyFont="1" applyFill="1" applyBorder="1" applyAlignment="1" applyProtection="1">
      <alignment horizontal="left" vertical="center" wrapText="1"/>
    </xf>
    <xf numFmtId="0" fontId="32" fillId="0" borderId="71" xfId="0" applyFont="1" applyFill="1" applyBorder="1" applyAlignment="1" applyProtection="1">
      <alignment horizontal="left" vertical="center" wrapText="1"/>
    </xf>
    <xf numFmtId="0" fontId="32" fillId="10" borderId="17" xfId="0" applyFont="1" applyFill="1" applyBorder="1" applyAlignment="1" applyProtection="1">
      <alignment horizontal="left" vertical="center" wrapText="1"/>
    </xf>
    <xf numFmtId="0" fontId="32" fillId="10" borderId="20" xfId="0" applyFont="1" applyFill="1" applyBorder="1" applyAlignment="1" applyProtection="1">
      <alignment horizontal="left" vertical="center" wrapText="1"/>
    </xf>
    <xf numFmtId="0" fontId="32" fillId="0" borderId="24" xfId="0" applyFont="1" applyFill="1" applyBorder="1" applyAlignment="1" applyProtection="1">
      <alignment horizontal="left" vertical="center" wrapText="1"/>
    </xf>
    <xf numFmtId="0" fontId="100" fillId="0" borderId="0" xfId="0" applyFont="1" applyAlignment="1" applyProtection="1">
      <alignment horizontal="left" vertical="center"/>
    </xf>
    <xf numFmtId="0" fontId="110" fillId="0" borderId="0" xfId="0" applyFont="1" applyProtection="1">
      <alignment vertical="center"/>
    </xf>
    <xf numFmtId="0" fontId="110" fillId="0" borderId="0" xfId="0" applyFont="1" applyAlignment="1" applyProtection="1">
      <alignment horizontal="left" vertical="center"/>
    </xf>
    <xf numFmtId="0" fontId="110" fillId="0" borderId="0" xfId="0" applyFont="1" applyAlignment="1" applyProtection="1">
      <alignment vertical="center"/>
    </xf>
    <xf numFmtId="0" fontId="7" fillId="2" borderId="7" xfId="0" applyFont="1" applyFill="1" applyBorder="1" applyAlignment="1" applyProtection="1">
      <alignment horizontal="center" vertical="center"/>
    </xf>
    <xf numFmtId="0" fontId="44" fillId="0" borderId="0" xfId="0" applyFont="1" applyFill="1" applyBorder="1" applyAlignment="1" applyProtection="1">
      <alignment horizontal="right" vertical="center"/>
      <protection locked="0"/>
    </xf>
    <xf numFmtId="0" fontId="111" fillId="0" borderId="0" xfId="0" applyFont="1" applyProtection="1">
      <alignment vertical="center"/>
    </xf>
    <xf numFmtId="0" fontId="112" fillId="0" borderId="0" xfId="0" applyFont="1" applyProtection="1">
      <alignment vertical="center"/>
    </xf>
    <xf numFmtId="0" fontId="113" fillId="0" borderId="0" xfId="0" applyFont="1" applyProtection="1">
      <alignment vertical="center"/>
    </xf>
    <xf numFmtId="0" fontId="103" fillId="0" borderId="0" xfId="0" applyFont="1" applyAlignment="1" applyProtection="1">
      <alignment horizontal="left" vertical="center" wrapText="1"/>
    </xf>
    <xf numFmtId="0" fontId="9" fillId="0" borderId="0" xfId="0" applyFont="1" applyFill="1" applyAlignment="1" applyProtection="1">
      <alignment horizontal="left" vertical="center"/>
    </xf>
    <xf numFmtId="0" fontId="9" fillId="10" borderId="0" xfId="0" applyFont="1" applyFill="1" applyBorder="1" applyAlignment="1" applyProtection="1">
      <alignment horizontal="left" vertical="center" wrapText="1"/>
      <protection locked="0"/>
    </xf>
    <xf numFmtId="0" fontId="14" fillId="0" borderId="0" xfId="0" applyFont="1" applyAlignment="1" applyProtection="1">
      <alignment horizontal="left" vertical="center" shrinkToFit="1"/>
    </xf>
    <xf numFmtId="0" fontId="9" fillId="0" borderId="0" xfId="0" applyFont="1" applyAlignment="1" applyProtection="1">
      <alignment horizontal="center" vertical="top"/>
    </xf>
    <xf numFmtId="0" fontId="62" fillId="0" borderId="0" xfId="0" applyFont="1" applyFill="1" applyAlignment="1" applyProtection="1">
      <alignment horizontal="center" vertical="center"/>
    </xf>
    <xf numFmtId="0" fontId="14" fillId="0" borderId="0" xfId="0" applyNumberFormat="1" applyFont="1" applyFill="1" applyBorder="1" applyAlignment="1" applyProtection="1">
      <alignment horizontal="distributed" vertical="center"/>
    </xf>
    <xf numFmtId="0" fontId="9" fillId="0" borderId="0" xfId="0" applyNumberFormat="1" applyFont="1" applyFill="1" applyBorder="1" applyAlignment="1" applyProtection="1">
      <alignment horizontal="distributed" vertical="center"/>
    </xf>
    <xf numFmtId="0" fontId="9" fillId="10" borderId="0" xfId="0" applyNumberFormat="1" applyFont="1" applyFill="1" applyBorder="1" applyAlignment="1" applyProtection="1">
      <alignment horizontal="left" vertical="center" wrapText="1"/>
      <protection locked="0"/>
    </xf>
    <xf numFmtId="0" fontId="9" fillId="10" borderId="0" xfId="0" applyFont="1" applyFill="1" applyBorder="1" applyAlignment="1" applyProtection="1">
      <alignment horizontal="left" vertical="center" shrinkToFit="1"/>
      <protection locked="0"/>
    </xf>
    <xf numFmtId="0" fontId="25" fillId="0" borderId="0" xfId="0" applyFont="1" applyAlignment="1" applyProtection="1">
      <alignment horizontal="left" vertical="top" wrapText="1"/>
    </xf>
    <xf numFmtId="0" fontId="25" fillId="0" borderId="0" xfId="0" applyFont="1" applyAlignment="1" applyProtection="1">
      <alignment horizontal="left" vertical="top"/>
    </xf>
    <xf numFmtId="38" fontId="9" fillId="0" borderId="26" xfId="1" applyFont="1" applyFill="1" applyBorder="1" applyAlignment="1" applyProtection="1">
      <alignment horizontal="right" vertical="center" wrapText="1"/>
    </xf>
    <xf numFmtId="38" fontId="9" fillId="0" borderId="27" xfId="1" applyFont="1" applyFill="1" applyBorder="1" applyAlignment="1" applyProtection="1">
      <alignment horizontal="right" vertical="center" wrapText="1"/>
    </xf>
    <xf numFmtId="38" fontId="9" fillId="0" borderId="23" xfId="1" applyFont="1" applyFill="1" applyBorder="1" applyAlignment="1" applyProtection="1">
      <alignment horizontal="right" vertical="center" wrapText="1"/>
    </xf>
    <xf numFmtId="0" fontId="9" fillId="0" borderId="0" xfId="0" applyFont="1" applyAlignment="1" applyProtection="1">
      <alignment horizontal="left"/>
    </xf>
    <xf numFmtId="0" fontId="12" fillId="0" borderId="0" xfId="0" applyFont="1" applyAlignment="1" applyProtection="1">
      <alignment horizontal="left" vertical="center"/>
    </xf>
    <xf numFmtId="0" fontId="12" fillId="0" borderId="0" xfId="0" applyFont="1" applyFill="1" applyAlignment="1" applyProtection="1">
      <alignment horizontal="left" vertical="center"/>
    </xf>
    <xf numFmtId="0" fontId="9" fillId="0" borderId="2" xfId="0" applyFont="1" applyFill="1" applyBorder="1" applyAlignment="1" applyProtection="1">
      <alignment horizontal="center" vertical="center"/>
    </xf>
    <xf numFmtId="0" fontId="9" fillId="10" borderId="2" xfId="0" applyFont="1" applyFill="1" applyBorder="1" applyAlignment="1" applyProtection="1">
      <alignment horizontal="center" vertical="center" shrinkToFit="1"/>
      <protection locked="0"/>
    </xf>
    <xf numFmtId="0" fontId="9" fillId="10" borderId="0" xfId="0" applyFont="1" applyFill="1" applyBorder="1" applyAlignment="1" applyProtection="1">
      <alignment horizontal="left" vertical="center"/>
      <protection locked="0"/>
    </xf>
    <xf numFmtId="0" fontId="9" fillId="0" borderId="0" xfId="0" applyFont="1" applyAlignment="1" applyProtection="1">
      <alignment horizontal="left" vertical="top"/>
    </xf>
    <xf numFmtId="0" fontId="12" fillId="0" borderId="0" xfId="0" applyFont="1" applyAlignment="1" applyProtection="1">
      <alignment horizontal="left" vertical="center" wrapText="1"/>
    </xf>
    <xf numFmtId="0" fontId="77" fillId="0" borderId="28" xfId="0" applyFont="1" applyFill="1" applyBorder="1" applyAlignment="1" applyProtection="1">
      <alignment horizontal="left" vertical="center" shrinkToFit="1"/>
      <protection locked="0"/>
    </xf>
    <xf numFmtId="182" fontId="9" fillId="0" borderId="0" xfId="0" applyNumberFormat="1" applyFont="1" applyFill="1" applyBorder="1" applyAlignment="1" applyProtection="1">
      <alignment horizontal="center" vertical="center"/>
      <protection locked="0"/>
    </xf>
    <xf numFmtId="0" fontId="77" fillId="0" borderId="0" xfId="0" applyFont="1" applyFill="1" applyBorder="1" applyAlignment="1" applyProtection="1">
      <alignment horizontal="left" vertical="center" shrinkToFit="1"/>
      <protection locked="0"/>
    </xf>
    <xf numFmtId="58" fontId="9" fillId="0" borderId="0" xfId="0" applyNumberFormat="1" applyFont="1" applyAlignment="1" applyProtection="1">
      <alignment horizontal="center" vertical="center"/>
    </xf>
    <xf numFmtId="0" fontId="9" fillId="10" borderId="26" xfId="0" applyFont="1" applyFill="1" applyBorder="1" applyAlignment="1" applyProtection="1">
      <alignment horizontal="center" vertical="center"/>
      <protection locked="0"/>
    </xf>
    <xf numFmtId="0" fontId="9" fillId="10" borderId="27" xfId="0" applyFont="1" applyFill="1" applyBorder="1" applyAlignment="1" applyProtection="1">
      <alignment horizontal="center" vertical="center"/>
      <protection locked="0"/>
    </xf>
    <xf numFmtId="0" fontId="9" fillId="10" borderId="23" xfId="0" applyFont="1" applyFill="1" applyBorder="1" applyAlignment="1" applyProtection="1">
      <alignment horizontal="center" vertical="center"/>
      <protection locked="0"/>
    </xf>
    <xf numFmtId="0" fontId="63" fillId="0" borderId="0" xfId="0" applyFont="1" applyAlignment="1" applyProtection="1">
      <alignment horizontal="center" vertical="center"/>
    </xf>
    <xf numFmtId="0" fontId="23" fillId="2" borderId="2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2" borderId="55" xfId="0"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0" fontId="23" fillId="2" borderId="50" xfId="0" applyFont="1" applyFill="1" applyBorder="1" applyAlignment="1" applyProtection="1">
      <alignment horizontal="center" vertical="center" wrapText="1"/>
    </xf>
    <xf numFmtId="0" fontId="23" fillId="2" borderId="42" xfId="0" applyFont="1" applyFill="1" applyBorder="1" applyAlignment="1" applyProtection="1">
      <alignment horizontal="center" vertical="center" wrapText="1"/>
    </xf>
    <xf numFmtId="49" fontId="20" fillId="10" borderId="48" xfId="0" applyNumberFormat="1" applyFont="1" applyFill="1" applyBorder="1" applyAlignment="1" applyProtection="1">
      <alignment horizontal="left" vertical="center" shrinkToFit="1"/>
      <protection locked="0"/>
    </xf>
    <xf numFmtId="49" fontId="20" fillId="10" borderId="36" xfId="0" applyNumberFormat="1" applyFont="1" applyFill="1" applyBorder="1" applyAlignment="1" applyProtection="1">
      <alignment horizontal="left" vertical="center" shrinkToFit="1"/>
      <protection locked="0"/>
    </xf>
    <xf numFmtId="0" fontId="47" fillId="2" borderId="9" xfId="0" applyFont="1" applyFill="1" applyBorder="1" applyAlignment="1" applyProtection="1">
      <alignment horizontal="center" vertical="center" wrapText="1"/>
    </xf>
    <xf numFmtId="0" fontId="47" fillId="2" borderId="10" xfId="0" applyFont="1" applyFill="1" applyBorder="1" applyAlignment="1" applyProtection="1">
      <alignment horizontal="center" vertical="center" wrapText="1"/>
    </xf>
    <xf numFmtId="0" fontId="47" fillId="2" borderId="39" xfId="0" applyFont="1" applyFill="1" applyBorder="1" applyAlignment="1" applyProtection="1">
      <alignment horizontal="center" vertical="center" wrapText="1"/>
    </xf>
    <xf numFmtId="0" fontId="47" fillId="2" borderId="47" xfId="0" applyFont="1" applyFill="1" applyBorder="1" applyAlignment="1" applyProtection="1">
      <alignment horizontal="center" vertical="center" wrapText="1"/>
    </xf>
    <xf numFmtId="0" fontId="47" fillId="2" borderId="41" xfId="0" applyFont="1" applyFill="1" applyBorder="1" applyAlignment="1" applyProtection="1">
      <alignment horizontal="center" vertical="center" wrapText="1"/>
    </xf>
    <xf numFmtId="0" fontId="47" fillId="2" borderId="46" xfId="0" applyFont="1" applyFill="1" applyBorder="1" applyAlignment="1" applyProtection="1">
      <alignment horizontal="center" vertical="center" wrapText="1"/>
    </xf>
    <xf numFmtId="0" fontId="22" fillId="0" borderId="10" xfId="0" applyFont="1" applyBorder="1" applyAlignment="1" applyProtection="1">
      <alignment horizontal="left" vertical="center" shrinkToFit="1"/>
    </xf>
    <xf numFmtId="0" fontId="22" fillId="0" borderId="51" xfId="0" applyFont="1" applyBorder="1" applyAlignment="1" applyProtection="1">
      <alignment horizontal="left" vertical="center" shrinkToFit="1"/>
    </xf>
    <xf numFmtId="176" fontId="20" fillId="10" borderId="54" xfId="0" applyNumberFormat="1" applyFont="1" applyFill="1" applyBorder="1" applyAlignment="1" applyProtection="1">
      <alignment horizontal="left" vertical="center" shrinkToFit="1"/>
      <protection locked="0"/>
    </xf>
    <xf numFmtId="176" fontId="20" fillId="10" borderId="47" xfId="0" applyNumberFormat="1" applyFont="1" applyFill="1" applyBorder="1" applyAlignment="1" applyProtection="1">
      <alignment horizontal="left" vertical="center" shrinkToFit="1"/>
      <protection locked="0"/>
    </xf>
    <xf numFmtId="0" fontId="34" fillId="0" borderId="0" xfId="0" applyFont="1" applyBorder="1" applyAlignment="1" applyProtection="1">
      <alignment horizontal="center" vertical="center"/>
    </xf>
    <xf numFmtId="0" fontId="23" fillId="2" borderId="10" xfId="0" applyFont="1" applyFill="1" applyBorder="1" applyAlignment="1" applyProtection="1">
      <alignment horizontal="center" vertical="center" wrapText="1" shrinkToFit="1"/>
    </xf>
    <xf numFmtId="0" fontId="23" fillId="2" borderId="47" xfId="0" applyFont="1" applyFill="1" applyBorder="1" applyAlignment="1" applyProtection="1">
      <alignment horizontal="center" vertical="center" wrapText="1" shrinkToFit="1"/>
    </xf>
    <xf numFmtId="176" fontId="20" fillId="10" borderId="16" xfId="0" applyNumberFormat="1" applyFont="1" applyFill="1" applyBorder="1" applyAlignment="1" applyProtection="1">
      <alignment horizontal="center" vertical="center" shrinkToFit="1"/>
      <protection locked="0"/>
    </xf>
    <xf numFmtId="176" fontId="20" fillId="10" borderId="17" xfId="0" applyNumberFormat="1" applyFont="1" applyFill="1" applyBorder="1" applyAlignment="1" applyProtection="1">
      <alignment horizontal="center" vertical="center" shrinkToFit="1"/>
      <protection locked="0"/>
    </xf>
    <xf numFmtId="176" fontId="20" fillId="10" borderId="25" xfId="0" applyNumberFormat="1" applyFont="1" applyFill="1" applyBorder="1" applyAlignment="1" applyProtection="1">
      <alignment horizontal="center" vertical="center" shrinkToFit="1"/>
      <protection locked="0"/>
    </xf>
    <xf numFmtId="176" fontId="20" fillId="10" borderId="19" xfId="0" applyNumberFormat="1" applyFont="1" applyFill="1" applyBorder="1" applyAlignment="1" applyProtection="1">
      <alignment horizontal="center" vertical="center" shrinkToFit="1"/>
      <protection locked="0"/>
    </xf>
    <xf numFmtId="176" fontId="20" fillId="10" borderId="20" xfId="0" applyNumberFormat="1" applyFont="1" applyFill="1" applyBorder="1" applyAlignment="1" applyProtection="1">
      <alignment horizontal="center" vertical="center" shrinkToFit="1"/>
      <protection locked="0"/>
    </xf>
    <xf numFmtId="176" fontId="20" fillId="10" borderId="21" xfId="0" applyNumberFormat="1" applyFont="1" applyFill="1" applyBorder="1" applyAlignment="1" applyProtection="1">
      <alignment horizontal="center" vertical="center" shrinkToFit="1"/>
      <protection locked="0"/>
    </xf>
    <xf numFmtId="0" fontId="11" fillId="10" borderId="30" xfId="0" applyFont="1" applyFill="1" applyBorder="1" applyProtection="1">
      <alignment vertical="center"/>
      <protection locked="0"/>
    </xf>
    <xf numFmtId="0" fontId="11" fillId="10" borderId="31" xfId="0" applyFont="1" applyFill="1" applyBorder="1" applyProtection="1">
      <alignment vertical="center"/>
      <protection locked="0"/>
    </xf>
    <xf numFmtId="0" fontId="11" fillId="10" borderId="32" xfId="0" applyFont="1" applyFill="1" applyBorder="1" applyProtection="1">
      <alignment vertical="center"/>
      <protection locked="0"/>
    </xf>
    <xf numFmtId="0" fontId="23" fillId="2" borderId="64" xfId="0" applyFont="1" applyFill="1" applyBorder="1" applyAlignment="1" applyProtection="1">
      <alignment horizontal="center" vertical="center" wrapText="1" shrinkToFit="1"/>
    </xf>
    <xf numFmtId="0" fontId="23" fillId="2" borderId="51" xfId="0" applyFont="1" applyFill="1" applyBorder="1" applyAlignment="1" applyProtection="1">
      <alignment horizontal="center" vertical="center" wrapText="1" shrinkToFit="1"/>
    </xf>
    <xf numFmtId="0" fontId="23" fillId="2" borderId="29" xfId="0" applyFont="1" applyFill="1" applyBorder="1" applyAlignment="1" applyProtection="1">
      <alignment horizontal="center" vertical="center" wrapText="1" shrinkToFit="1"/>
    </xf>
    <xf numFmtId="0" fontId="23" fillId="2" borderId="56" xfId="0" applyFont="1" applyFill="1" applyBorder="1" applyAlignment="1" applyProtection="1">
      <alignment horizontal="center" vertical="center" wrapText="1" shrinkToFit="1"/>
    </xf>
    <xf numFmtId="0" fontId="23" fillId="2" borderId="58" xfId="0" applyFont="1" applyFill="1" applyBorder="1" applyAlignment="1" applyProtection="1">
      <alignment horizontal="center" vertical="center" wrapText="1" shrinkToFit="1"/>
    </xf>
    <xf numFmtId="0" fontId="23" fillId="2" borderId="40" xfId="0" applyFont="1" applyFill="1" applyBorder="1" applyAlignment="1" applyProtection="1">
      <alignment horizontal="center" vertical="center" wrapText="1" shrinkToFit="1"/>
    </xf>
    <xf numFmtId="0" fontId="23" fillId="2" borderId="15" xfId="0" applyFont="1" applyFill="1" applyBorder="1" applyAlignment="1" applyProtection="1">
      <alignment horizontal="center" vertical="center" wrapText="1" shrinkToFit="1"/>
    </xf>
    <xf numFmtId="176" fontId="20" fillId="10" borderId="51" xfId="0" applyNumberFormat="1" applyFont="1" applyFill="1" applyBorder="1" applyAlignment="1" applyProtection="1">
      <alignment horizontal="center" vertical="center" shrinkToFit="1"/>
      <protection locked="0"/>
    </xf>
    <xf numFmtId="176" fontId="20" fillId="10" borderId="29" xfId="0" applyNumberFormat="1" applyFont="1" applyFill="1" applyBorder="1" applyAlignment="1" applyProtection="1">
      <alignment horizontal="center" vertical="center" shrinkToFit="1"/>
      <protection locked="0"/>
    </xf>
    <xf numFmtId="176" fontId="20" fillId="10" borderId="52" xfId="0" applyNumberFormat="1" applyFont="1" applyFill="1" applyBorder="1" applyAlignment="1" applyProtection="1">
      <alignment horizontal="center" vertical="center" shrinkToFit="1"/>
      <protection locked="0"/>
    </xf>
    <xf numFmtId="176" fontId="20" fillId="10" borderId="58" xfId="0" applyNumberFormat="1" applyFont="1" applyFill="1" applyBorder="1" applyAlignment="1" applyProtection="1">
      <alignment horizontal="center" vertical="center" shrinkToFit="1"/>
      <protection locked="0"/>
    </xf>
    <xf numFmtId="176" fontId="20" fillId="10" borderId="40" xfId="0" applyNumberFormat="1" applyFont="1" applyFill="1" applyBorder="1" applyAlignment="1" applyProtection="1">
      <alignment horizontal="center" vertical="center" shrinkToFit="1"/>
      <protection locked="0"/>
    </xf>
    <xf numFmtId="176" fontId="20" fillId="10" borderId="61" xfId="0" applyNumberFormat="1"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left" vertical="center" wrapText="1"/>
    </xf>
    <xf numFmtId="0" fontId="20" fillId="0" borderId="14" xfId="0" applyFont="1" applyFill="1" applyBorder="1" applyAlignment="1" applyProtection="1">
      <alignment horizontal="left" vertical="center" wrapText="1"/>
    </xf>
    <xf numFmtId="181" fontId="20" fillId="10" borderId="51" xfId="0" applyNumberFormat="1" applyFont="1" applyFill="1" applyBorder="1" applyAlignment="1" applyProtection="1">
      <alignment horizontal="right" vertical="center" wrapText="1"/>
      <protection locked="0"/>
    </xf>
    <xf numFmtId="181" fontId="20" fillId="10" borderId="29" xfId="0" applyNumberFormat="1" applyFont="1" applyFill="1" applyBorder="1" applyAlignment="1" applyProtection="1">
      <alignment horizontal="right" vertical="center" wrapText="1"/>
      <protection locked="0"/>
    </xf>
    <xf numFmtId="181" fontId="20" fillId="10" borderId="43" xfId="0" applyNumberFormat="1" applyFont="1" applyFill="1" applyBorder="1" applyAlignment="1" applyProtection="1">
      <alignment horizontal="right" vertical="center" wrapText="1"/>
      <protection locked="0"/>
    </xf>
    <xf numFmtId="181" fontId="20" fillId="10" borderId="1" xfId="0" applyNumberFormat="1" applyFont="1" applyFill="1" applyBorder="1" applyAlignment="1" applyProtection="1">
      <alignment horizontal="right" vertical="center" wrapText="1"/>
      <protection locked="0"/>
    </xf>
    <xf numFmtId="0" fontId="47" fillId="12" borderId="2" xfId="0" applyFont="1" applyFill="1" applyBorder="1" applyAlignment="1" applyProtection="1">
      <alignment horizontal="center" vertical="center" shrinkToFit="1"/>
    </xf>
    <xf numFmtId="0" fontId="20" fillId="10" borderId="2" xfId="0" applyFont="1" applyFill="1" applyBorder="1" applyAlignment="1" applyProtection="1">
      <alignment horizontal="left" vertical="center" shrinkToFit="1"/>
      <protection locked="0"/>
    </xf>
    <xf numFmtId="0" fontId="20" fillId="10" borderId="5" xfId="0" applyFont="1" applyFill="1" applyBorder="1" applyAlignment="1" applyProtection="1">
      <alignment horizontal="left" vertical="center" shrinkToFit="1"/>
      <protection locked="0"/>
    </xf>
    <xf numFmtId="0" fontId="47" fillId="12" borderId="48" xfId="0" applyFont="1" applyFill="1" applyBorder="1" applyAlignment="1" applyProtection="1">
      <alignment horizontal="center" vertical="center" shrinkToFit="1"/>
    </xf>
    <xf numFmtId="0" fontId="20" fillId="10" borderId="30" xfId="0" applyFont="1" applyFill="1" applyBorder="1" applyAlignment="1" applyProtection="1">
      <alignment horizontal="left" vertical="center" shrinkToFit="1"/>
      <protection locked="0"/>
    </xf>
    <xf numFmtId="0" fontId="20" fillId="10" borderId="31" xfId="0" applyFont="1" applyFill="1" applyBorder="1" applyAlignment="1" applyProtection="1">
      <alignment horizontal="left" vertical="center" shrinkToFit="1"/>
      <protection locked="0"/>
    </xf>
    <xf numFmtId="0" fontId="20" fillId="10" borderId="32" xfId="0" applyFont="1" applyFill="1" applyBorder="1" applyAlignment="1" applyProtection="1">
      <alignment horizontal="left" vertical="center" shrinkToFit="1"/>
      <protection locked="0"/>
    </xf>
    <xf numFmtId="0" fontId="23" fillId="2" borderId="33" xfId="0" applyFont="1" applyFill="1" applyBorder="1" applyAlignment="1" applyProtection="1">
      <alignment horizontal="center" vertical="center" shrinkToFit="1"/>
    </xf>
    <xf numFmtId="0" fontId="23" fillId="2" borderId="3" xfId="0" applyFont="1" applyFill="1" applyBorder="1" applyAlignment="1" applyProtection="1">
      <alignment horizontal="center" vertical="center" shrinkToFit="1"/>
    </xf>
    <xf numFmtId="0" fontId="20" fillId="10" borderId="3" xfId="0" applyFont="1" applyFill="1" applyBorder="1" applyAlignment="1" applyProtection="1">
      <alignment vertical="center" shrinkToFit="1"/>
      <protection locked="0"/>
    </xf>
    <xf numFmtId="0" fontId="20" fillId="10" borderId="16" xfId="0" applyFont="1" applyFill="1" applyBorder="1" applyAlignment="1" applyProtection="1">
      <alignment vertical="center" shrinkToFit="1"/>
      <protection locked="0"/>
    </xf>
    <xf numFmtId="0" fontId="20" fillId="10" borderId="34" xfId="0" applyFont="1" applyFill="1" applyBorder="1" applyAlignment="1" applyProtection="1">
      <alignment vertical="center" shrinkToFit="1"/>
      <protection locked="0"/>
    </xf>
    <xf numFmtId="0" fontId="20" fillId="10" borderId="3" xfId="0" applyFont="1" applyFill="1" applyBorder="1" applyAlignment="1" applyProtection="1">
      <alignment horizontal="left" vertical="center" shrinkToFit="1"/>
      <protection locked="0"/>
    </xf>
    <xf numFmtId="0" fontId="20" fillId="10" borderId="16" xfId="0" applyFont="1" applyFill="1" applyBorder="1" applyAlignment="1" applyProtection="1">
      <alignment horizontal="left" vertical="center" shrinkToFit="1"/>
      <protection locked="0"/>
    </xf>
    <xf numFmtId="0" fontId="20" fillId="10" borderId="34" xfId="0" applyFont="1" applyFill="1" applyBorder="1" applyAlignment="1" applyProtection="1">
      <alignment horizontal="left" vertical="center" shrinkToFit="1"/>
      <protection locked="0"/>
    </xf>
    <xf numFmtId="178" fontId="20" fillId="0" borderId="2" xfId="0" applyNumberFormat="1" applyFont="1" applyFill="1" applyBorder="1" applyAlignment="1" applyProtection="1">
      <alignment horizontal="left" vertical="center" shrinkToFit="1"/>
    </xf>
    <xf numFmtId="178" fontId="20" fillId="0" borderId="19" xfId="0" applyNumberFormat="1" applyFont="1" applyFill="1" applyBorder="1" applyAlignment="1" applyProtection="1">
      <alignment horizontal="left" vertical="center" shrinkToFit="1"/>
    </xf>
    <xf numFmtId="178" fontId="20" fillId="0" borderId="5" xfId="0" applyNumberFormat="1" applyFont="1" applyFill="1" applyBorder="1" applyAlignment="1" applyProtection="1">
      <alignment horizontal="left" vertical="center" shrinkToFit="1"/>
    </xf>
    <xf numFmtId="178" fontId="20" fillId="0" borderId="48" xfId="0" applyNumberFormat="1" applyFont="1" applyFill="1" applyBorder="1" applyAlignment="1" applyProtection="1">
      <alignment horizontal="left" vertical="center" shrinkToFit="1"/>
    </xf>
    <xf numFmtId="178" fontId="20" fillId="0" borderId="30" xfId="0" applyNumberFormat="1" applyFont="1" applyFill="1" applyBorder="1" applyAlignment="1" applyProtection="1">
      <alignment horizontal="left" vertical="center" shrinkToFit="1"/>
    </xf>
    <xf numFmtId="178" fontId="20" fillId="0" borderId="36" xfId="0" applyNumberFormat="1" applyFont="1" applyFill="1" applyBorder="1" applyAlignment="1" applyProtection="1">
      <alignment horizontal="left" vertical="center" shrinkToFit="1"/>
    </xf>
    <xf numFmtId="0" fontId="23" fillId="2" borderId="60" xfId="0" applyFont="1" applyFill="1" applyBorder="1" applyAlignment="1" applyProtection="1">
      <alignment horizontal="center" vertical="center" shrinkToFit="1"/>
    </xf>
    <xf numFmtId="0" fontId="23" fillId="2" borderId="18" xfId="0" applyFont="1" applyFill="1" applyBorder="1" applyAlignment="1" applyProtection="1">
      <alignment horizontal="center" vertical="center" shrinkToFit="1"/>
    </xf>
    <xf numFmtId="0" fontId="23" fillId="2" borderId="62" xfId="0" applyFont="1" applyFill="1" applyBorder="1" applyAlignment="1" applyProtection="1">
      <alignment horizontal="center" vertical="center" shrinkToFit="1"/>
    </xf>
    <xf numFmtId="0" fontId="23" fillId="2" borderId="38" xfId="0" applyFont="1" applyFill="1" applyBorder="1" applyAlignment="1" applyProtection="1">
      <alignment horizontal="center" vertical="center" shrinkToFit="1"/>
    </xf>
    <xf numFmtId="178" fontId="20" fillId="0" borderId="19" xfId="0" applyNumberFormat="1" applyFont="1" applyFill="1" applyBorder="1" applyAlignment="1" applyProtection="1">
      <alignment horizontal="center" vertical="center" wrapText="1" shrinkToFit="1"/>
    </xf>
    <xf numFmtId="178" fontId="20" fillId="0" borderId="20" xfId="0" applyNumberFormat="1" applyFont="1" applyFill="1" applyBorder="1" applyAlignment="1" applyProtection="1">
      <alignment horizontal="center" vertical="center" wrapText="1" shrinkToFit="1"/>
    </xf>
    <xf numFmtId="178" fontId="20" fillId="0" borderId="21" xfId="0" applyNumberFormat="1" applyFont="1" applyFill="1" applyBorder="1" applyAlignment="1" applyProtection="1">
      <alignment horizontal="center" vertical="center" wrapText="1" shrinkToFit="1"/>
    </xf>
    <xf numFmtId="178" fontId="20" fillId="10" borderId="30" xfId="0" applyNumberFormat="1" applyFont="1" applyFill="1" applyBorder="1" applyAlignment="1" applyProtection="1">
      <alignment horizontal="center" vertical="center" wrapText="1" shrinkToFit="1"/>
      <protection locked="0"/>
    </xf>
    <xf numFmtId="178" fontId="20" fillId="10" borderId="31" xfId="0" applyNumberFormat="1" applyFont="1" applyFill="1" applyBorder="1" applyAlignment="1" applyProtection="1">
      <alignment horizontal="center" vertical="center" wrapText="1" shrinkToFit="1"/>
      <protection locked="0"/>
    </xf>
    <xf numFmtId="178" fontId="20" fillId="10" borderId="32" xfId="0" applyNumberFormat="1" applyFont="1" applyFill="1" applyBorder="1" applyAlignment="1" applyProtection="1">
      <alignment horizontal="center" vertical="center" wrapText="1" shrinkToFit="1"/>
      <protection locked="0"/>
    </xf>
    <xf numFmtId="0" fontId="23" fillId="2" borderId="9" xfId="0" applyFont="1" applyFill="1" applyBorder="1" applyAlignment="1" applyProtection="1">
      <alignment horizontal="center" vertical="center" wrapText="1"/>
    </xf>
    <xf numFmtId="0" fontId="28" fillId="2" borderId="10" xfId="0" applyFont="1" applyFill="1" applyBorder="1" applyAlignment="1" applyProtection="1">
      <alignment horizontal="center" vertical="center" wrapText="1"/>
    </xf>
    <xf numFmtId="0" fontId="23" fillId="2" borderId="39" xfId="0" applyFont="1" applyFill="1" applyBorder="1" applyAlignment="1" applyProtection="1">
      <alignment horizontal="center" vertical="center" wrapText="1"/>
    </xf>
    <xf numFmtId="0" fontId="28" fillId="2" borderId="47" xfId="0" applyFont="1" applyFill="1" applyBorder="1" applyAlignment="1" applyProtection="1">
      <alignment horizontal="center" vertical="center" wrapText="1"/>
    </xf>
    <xf numFmtId="0" fontId="28" fillId="2" borderId="41" xfId="0" applyFont="1" applyFill="1" applyBorder="1" applyAlignment="1" applyProtection="1">
      <alignment horizontal="center" vertical="center" wrapText="1"/>
    </xf>
    <xf numFmtId="0" fontId="28" fillId="2" borderId="46" xfId="0" applyFont="1" applyFill="1" applyBorder="1" applyAlignment="1" applyProtection="1">
      <alignment horizontal="center" vertical="center" wrapText="1"/>
    </xf>
    <xf numFmtId="0" fontId="22" fillId="0" borderId="10" xfId="0" applyFont="1" applyBorder="1" applyAlignment="1" applyProtection="1">
      <alignment horizontal="left" vertical="center" wrapText="1"/>
    </xf>
    <xf numFmtId="178" fontId="20" fillId="0" borderId="46" xfId="0" applyNumberFormat="1" applyFont="1" applyFill="1" applyBorder="1" applyAlignment="1" applyProtection="1">
      <alignment horizontal="left" vertical="center" wrapText="1"/>
    </xf>
    <xf numFmtId="0" fontId="47" fillId="2" borderId="33" xfId="0" applyFont="1" applyFill="1" applyBorder="1" applyAlignment="1" applyProtection="1">
      <alignment horizontal="center" vertical="center" wrapText="1"/>
    </xf>
    <xf numFmtId="0" fontId="47" fillId="2" borderId="3" xfId="0" applyFont="1" applyFill="1" applyBorder="1" applyAlignment="1" applyProtection="1">
      <alignment horizontal="center" vertical="center" wrapText="1"/>
    </xf>
    <xf numFmtId="0" fontId="47" fillId="2" borderId="4" xfId="0" applyFont="1" applyFill="1" applyBorder="1" applyAlignment="1" applyProtection="1">
      <alignment horizontal="center" vertical="center" wrapText="1"/>
    </xf>
    <xf numFmtId="0" fontId="47" fillId="2" borderId="2" xfId="0" applyFont="1" applyFill="1" applyBorder="1" applyAlignment="1" applyProtection="1">
      <alignment horizontal="center" vertical="center" wrapText="1"/>
    </xf>
    <xf numFmtId="0" fontId="47" fillId="2" borderId="35" xfId="0" applyFont="1" applyFill="1" applyBorder="1" applyAlignment="1" applyProtection="1">
      <alignment horizontal="center" vertical="center" wrapText="1"/>
    </xf>
    <xf numFmtId="0" fontId="47" fillId="2" borderId="48" xfId="0" applyFont="1" applyFill="1" applyBorder="1" applyAlignment="1" applyProtection="1">
      <alignment horizontal="center" vertical="center" wrapText="1"/>
    </xf>
    <xf numFmtId="0" fontId="21" fillId="2" borderId="33" xfId="0" applyFont="1" applyFill="1" applyBorder="1" applyAlignment="1" applyProtection="1">
      <alignment horizontal="center" vertical="center" textRotation="255" wrapText="1"/>
    </xf>
    <xf numFmtId="0" fontId="21" fillId="2" borderId="4" xfId="0" applyFont="1" applyFill="1" applyBorder="1" applyAlignment="1" applyProtection="1">
      <alignment horizontal="center" vertical="center" textRotation="255"/>
    </xf>
    <xf numFmtId="0" fontId="21" fillId="2" borderId="35" xfId="0" applyFont="1" applyFill="1" applyBorder="1" applyAlignment="1" applyProtection="1">
      <alignment horizontal="center" vertical="center" textRotation="255"/>
    </xf>
    <xf numFmtId="181" fontId="20" fillId="10" borderId="51" xfId="1" applyNumberFormat="1" applyFont="1" applyFill="1" applyBorder="1" applyAlignment="1" applyProtection="1">
      <alignment horizontal="left" vertical="top" wrapText="1"/>
      <protection locked="0"/>
    </xf>
    <xf numFmtId="181" fontId="20" fillId="10" borderId="29" xfId="1" applyNumberFormat="1" applyFont="1" applyFill="1" applyBorder="1" applyAlignment="1" applyProtection="1">
      <alignment horizontal="left" vertical="top" wrapText="1"/>
      <protection locked="0"/>
    </xf>
    <xf numFmtId="181" fontId="20" fillId="10" borderId="52" xfId="1" applyNumberFormat="1" applyFont="1" applyFill="1" applyBorder="1" applyAlignment="1" applyProtection="1">
      <alignment horizontal="left" vertical="top" wrapText="1"/>
      <protection locked="0"/>
    </xf>
    <xf numFmtId="181" fontId="20" fillId="10" borderId="49" xfId="1" applyNumberFormat="1" applyFont="1" applyFill="1" applyBorder="1" applyAlignment="1" applyProtection="1">
      <alignment horizontal="left" vertical="top" wrapText="1"/>
      <protection locked="0"/>
    </xf>
    <xf numFmtId="181" fontId="20" fillId="10" borderId="0" xfId="1" applyNumberFormat="1" applyFont="1" applyFill="1" applyBorder="1" applyAlignment="1" applyProtection="1">
      <alignment horizontal="left" vertical="top" wrapText="1"/>
      <protection locked="0"/>
    </xf>
    <xf numFmtId="181" fontId="20" fillId="10" borderId="53" xfId="1" applyNumberFormat="1" applyFont="1" applyFill="1" applyBorder="1" applyAlignment="1" applyProtection="1">
      <alignment horizontal="left" vertical="top" wrapText="1"/>
      <protection locked="0"/>
    </xf>
    <xf numFmtId="181" fontId="20" fillId="10" borderId="43" xfId="1" applyNumberFormat="1" applyFont="1" applyFill="1" applyBorder="1" applyAlignment="1" applyProtection="1">
      <alignment horizontal="left" vertical="top" wrapText="1"/>
      <protection locked="0"/>
    </xf>
    <xf numFmtId="181" fontId="20" fillId="10" borderId="1" xfId="1" applyNumberFormat="1" applyFont="1" applyFill="1" applyBorder="1" applyAlignment="1" applyProtection="1">
      <alignment horizontal="left" vertical="top" wrapText="1"/>
      <protection locked="0"/>
    </xf>
    <xf numFmtId="181" fontId="20" fillId="10" borderId="14" xfId="1" applyNumberFormat="1" applyFont="1" applyFill="1" applyBorder="1" applyAlignment="1" applyProtection="1">
      <alignment horizontal="left" vertical="top" wrapText="1"/>
      <protection locked="0"/>
    </xf>
    <xf numFmtId="0" fontId="20" fillId="12" borderId="3" xfId="0" applyFont="1" applyFill="1" applyBorder="1" applyAlignment="1" applyProtection="1">
      <alignment horizontal="center" vertical="center" wrapText="1"/>
    </xf>
    <xf numFmtId="0" fontId="20" fillId="12" borderId="2" xfId="0" applyFont="1" applyFill="1" applyBorder="1" applyAlignment="1" applyProtection="1">
      <alignment horizontal="center" vertical="center" wrapText="1"/>
    </xf>
    <xf numFmtId="0" fontId="20" fillId="12" borderId="48" xfId="0" applyFont="1" applyFill="1" applyBorder="1" applyAlignment="1" applyProtection="1">
      <alignment horizontal="center" vertical="center" wrapText="1"/>
    </xf>
    <xf numFmtId="0" fontId="23" fillId="2" borderId="24" xfId="0" applyFont="1" applyFill="1" applyBorder="1" applyAlignment="1" applyProtection="1">
      <alignment horizontal="center" vertical="center" shrinkToFit="1"/>
    </xf>
    <xf numFmtId="0" fontId="23" fillId="2" borderId="56" xfId="0" applyFont="1" applyFill="1" applyBorder="1" applyAlignment="1" applyProtection="1">
      <alignment horizontal="center" vertical="center" shrinkToFit="1"/>
    </xf>
    <xf numFmtId="0" fontId="23" fillId="2" borderId="50" xfId="0" applyFont="1" applyFill="1" applyBorder="1" applyAlignment="1" applyProtection="1">
      <alignment horizontal="center" vertical="center" shrinkToFit="1"/>
    </xf>
    <xf numFmtId="0" fontId="23" fillId="2" borderId="42" xfId="0" applyFont="1" applyFill="1" applyBorder="1" applyAlignment="1" applyProtection="1">
      <alignment horizontal="center" vertical="center" shrinkToFit="1"/>
    </xf>
    <xf numFmtId="0" fontId="20" fillId="10" borderId="16" xfId="0" applyFont="1" applyFill="1" applyBorder="1" applyAlignment="1" applyProtection="1">
      <alignment horizontal="center" vertical="center" shrinkToFit="1"/>
      <protection locked="0"/>
    </xf>
    <xf numFmtId="0" fontId="20" fillId="10" borderId="37" xfId="0" applyFont="1" applyFill="1" applyBorder="1" applyAlignment="1" applyProtection="1">
      <alignment horizontal="center" vertical="center" shrinkToFit="1"/>
      <protection locked="0"/>
    </xf>
    <xf numFmtId="0" fontId="20" fillId="10" borderId="19" xfId="0" applyFont="1" applyFill="1" applyBorder="1" applyAlignment="1" applyProtection="1">
      <alignment horizontal="center" vertical="center" shrinkToFit="1"/>
      <protection locked="0"/>
    </xf>
    <xf numFmtId="0" fontId="20" fillId="10" borderId="18" xfId="0" applyFont="1" applyFill="1" applyBorder="1" applyAlignment="1" applyProtection="1">
      <alignment horizontal="center" vertical="center" shrinkToFit="1"/>
      <protection locked="0"/>
    </xf>
    <xf numFmtId="0" fontId="20" fillId="10" borderId="30" xfId="0" applyFont="1" applyFill="1" applyBorder="1" applyAlignment="1" applyProtection="1">
      <alignment horizontal="center" vertical="center" shrinkToFit="1"/>
      <protection locked="0"/>
    </xf>
    <xf numFmtId="0" fontId="20" fillId="10" borderId="38" xfId="0" applyFont="1" applyFill="1" applyBorder="1" applyAlignment="1" applyProtection="1">
      <alignment horizontal="center" vertical="center" shrinkToFit="1"/>
      <protection locked="0"/>
    </xf>
    <xf numFmtId="38" fontId="20" fillId="10" borderId="30" xfId="1" applyFont="1" applyFill="1" applyBorder="1" applyAlignment="1" applyProtection="1">
      <alignment horizontal="right" vertical="center" wrapText="1"/>
      <protection locked="0"/>
    </xf>
    <xf numFmtId="38" fontId="20" fillId="10" borderId="31" xfId="1" applyFont="1" applyFill="1" applyBorder="1" applyAlignment="1" applyProtection="1">
      <alignment horizontal="right" vertical="center" wrapText="1"/>
      <protection locked="0"/>
    </xf>
    <xf numFmtId="38" fontId="20" fillId="10" borderId="19" xfId="1" applyFont="1" applyFill="1" applyBorder="1" applyAlignment="1" applyProtection="1">
      <alignment horizontal="right" vertical="center" wrapText="1"/>
      <protection locked="0"/>
    </xf>
    <xf numFmtId="38" fontId="20" fillId="10" borderId="20" xfId="1" applyFont="1" applyFill="1" applyBorder="1" applyAlignment="1" applyProtection="1">
      <alignment horizontal="right" vertical="center" wrapText="1"/>
      <protection locked="0"/>
    </xf>
    <xf numFmtId="38" fontId="20" fillId="10" borderId="16" xfId="1" applyFont="1" applyFill="1" applyBorder="1" applyAlignment="1" applyProtection="1">
      <alignment horizontal="right" vertical="center" wrapText="1"/>
      <protection locked="0"/>
    </xf>
    <xf numFmtId="38" fontId="20" fillId="10" borderId="17" xfId="1" applyFont="1" applyFill="1" applyBorder="1" applyAlignment="1" applyProtection="1">
      <alignment horizontal="right" vertical="center" wrapText="1"/>
      <protection locked="0"/>
    </xf>
    <xf numFmtId="0" fontId="23" fillId="2" borderId="55" xfId="0" applyFont="1" applyFill="1" applyBorder="1" applyAlignment="1" applyProtection="1">
      <alignment horizontal="center" vertical="center" shrinkToFit="1"/>
    </xf>
    <xf numFmtId="0" fontId="23" fillId="2" borderId="54" xfId="0" applyFont="1" applyFill="1" applyBorder="1" applyAlignment="1" applyProtection="1">
      <alignment horizontal="center" vertical="center" shrinkToFit="1"/>
    </xf>
    <xf numFmtId="0" fontId="36" fillId="2" borderId="10" xfId="0" applyFont="1" applyFill="1" applyBorder="1" applyAlignment="1" applyProtection="1">
      <alignment horizontal="center" vertical="center" wrapText="1" shrinkToFit="1"/>
    </xf>
    <xf numFmtId="0" fontId="36" fillId="2" borderId="47" xfId="0" applyFont="1" applyFill="1" applyBorder="1" applyAlignment="1" applyProtection="1">
      <alignment horizontal="center" vertical="center" wrapText="1" shrinkToFit="1"/>
    </xf>
    <xf numFmtId="0" fontId="36" fillId="2" borderId="46" xfId="0" applyFont="1" applyFill="1" applyBorder="1" applyAlignment="1" applyProtection="1">
      <alignment horizontal="center" vertical="center" wrapText="1" shrinkToFit="1"/>
    </xf>
    <xf numFmtId="0" fontId="23" fillId="2" borderId="13"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6" xfId="0" applyFont="1" applyFill="1" applyBorder="1" applyAlignment="1" applyProtection="1">
      <alignment horizontal="center" vertical="center" wrapText="1"/>
    </xf>
    <xf numFmtId="0" fontId="36" fillId="2" borderId="12" xfId="0" applyFont="1" applyFill="1" applyBorder="1" applyAlignment="1" applyProtection="1">
      <alignment horizontal="center" vertical="center" wrapText="1"/>
    </xf>
    <xf numFmtId="0" fontId="36" fillId="2" borderId="13" xfId="0" applyFont="1" applyFill="1" applyBorder="1" applyAlignment="1" applyProtection="1">
      <alignment horizontal="center" vertical="center" wrapText="1"/>
    </xf>
    <xf numFmtId="0" fontId="20" fillId="10" borderId="43" xfId="0" applyFont="1" applyFill="1" applyBorder="1" applyAlignment="1" applyProtection="1">
      <alignment horizontal="left" vertical="center" wrapText="1"/>
      <protection locked="0"/>
    </xf>
    <xf numFmtId="0" fontId="20" fillId="10" borderId="1" xfId="0" applyFont="1" applyFill="1" applyBorder="1" applyAlignment="1" applyProtection="1">
      <alignment horizontal="left" vertical="center" wrapText="1"/>
      <protection locked="0"/>
    </xf>
    <xf numFmtId="0" fontId="20" fillId="10" borderId="14" xfId="0" applyFont="1" applyFill="1" applyBorder="1" applyAlignment="1" applyProtection="1">
      <alignment horizontal="left" vertical="center" wrapText="1"/>
      <protection locked="0"/>
    </xf>
    <xf numFmtId="0" fontId="47" fillId="12" borderId="3" xfId="0" applyFont="1" applyFill="1" applyBorder="1" applyAlignment="1" applyProtection="1">
      <alignment horizontal="center" vertical="center" shrinkToFit="1"/>
    </xf>
    <xf numFmtId="0" fontId="20" fillId="10" borderId="3" xfId="0" applyNumberFormat="1" applyFont="1" applyFill="1" applyBorder="1" applyAlignment="1" applyProtection="1">
      <alignment vertical="center" shrinkToFit="1"/>
      <protection locked="0"/>
    </xf>
    <xf numFmtId="0" fontId="20" fillId="10" borderId="56" xfId="0" applyFont="1" applyFill="1" applyBorder="1" applyAlignment="1" applyProtection="1">
      <alignment horizontal="left" vertical="center" shrinkToFit="1"/>
      <protection locked="0"/>
    </xf>
    <xf numFmtId="0" fontId="20" fillId="10" borderId="10" xfId="0" applyFont="1" applyFill="1" applyBorder="1" applyAlignment="1" applyProtection="1">
      <alignment horizontal="left" vertical="center" shrinkToFit="1"/>
      <protection locked="0"/>
    </xf>
    <xf numFmtId="0" fontId="11" fillId="10" borderId="29" xfId="0" applyFont="1" applyFill="1" applyBorder="1" applyAlignment="1" applyProtection="1">
      <alignment vertical="center" shrinkToFit="1"/>
      <protection locked="0"/>
    </xf>
    <xf numFmtId="0" fontId="11" fillId="10" borderId="52" xfId="0" applyFont="1" applyFill="1" applyBorder="1" applyAlignment="1" applyProtection="1">
      <alignment vertical="center" shrinkToFit="1"/>
      <protection locked="0"/>
    </xf>
    <xf numFmtId="0" fontId="20" fillId="10" borderId="47" xfId="0" applyFont="1" applyFill="1" applyBorder="1" applyAlignment="1" applyProtection="1">
      <alignment horizontal="left" vertical="center" wrapText="1"/>
      <protection locked="0"/>
    </xf>
    <xf numFmtId="0" fontId="20" fillId="10" borderId="46" xfId="0" applyFont="1" applyFill="1" applyBorder="1" applyAlignment="1" applyProtection="1">
      <alignment horizontal="left" vertical="center" wrapText="1"/>
      <protection locked="0"/>
    </xf>
    <xf numFmtId="0" fontId="20" fillId="10" borderId="43" xfId="0" applyFont="1" applyFill="1" applyBorder="1" applyAlignment="1" applyProtection="1">
      <alignment horizontal="right" vertical="center" wrapText="1"/>
      <protection locked="0"/>
    </xf>
    <xf numFmtId="0" fontId="20" fillId="10" borderId="1" xfId="0" applyFont="1" applyFill="1" applyBorder="1" applyAlignment="1" applyProtection="1">
      <alignment horizontal="right" vertical="center" wrapText="1"/>
      <protection locked="0"/>
    </xf>
    <xf numFmtId="0" fontId="23" fillId="2" borderId="7" xfId="0" applyFont="1" applyFill="1" applyBorder="1" applyAlignment="1" applyProtection="1">
      <alignment horizontal="center" vertical="center" wrapText="1"/>
    </xf>
    <xf numFmtId="176" fontId="20" fillId="10" borderId="3" xfId="0" applyNumberFormat="1" applyFont="1" applyFill="1" applyBorder="1" applyAlignment="1" applyProtection="1">
      <alignment horizontal="center" vertical="center" shrinkToFit="1"/>
      <protection locked="0"/>
    </xf>
    <xf numFmtId="176" fontId="20" fillId="10" borderId="34" xfId="0" applyNumberFormat="1" applyFont="1" applyFill="1" applyBorder="1" applyAlignment="1" applyProtection="1">
      <alignment horizontal="center" vertical="center" shrinkToFit="1"/>
      <protection locked="0"/>
    </xf>
    <xf numFmtId="176" fontId="20" fillId="10" borderId="2" xfId="0" applyNumberFormat="1" applyFont="1" applyFill="1" applyBorder="1" applyAlignment="1" applyProtection="1">
      <alignment horizontal="center" vertical="center" shrinkToFit="1"/>
      <protection locked="0"/>
    </xf>
    <xf numFmtId="176" fontId="20" fillId="10" borderId="5" xfId="0" applyNumberFormat="1" applyFont="1" applyFill="1" applyBorder="1" applyAlignment="1" applyProtection="1">
      <alignment horizontal="center" vertical="center" shrinkToFit="1"/>
      <protection locked="0"/>
    </xf>
    <xf numFmtId="176" fontId="20" fillId="10" borderId="48" xfId="0" applyNumberFormat="1" applyFont="1" applyFill="1" applyBorder="1" applyAlignment="1" applyProtection="1">
      <alignment horizontal="center" vertical="center" shrinkToFit="1"/>
      <protection locked="0"/>
    </xf>
    <xf numFmtId="176" fontId="20" fillId="10" borderId="30" xfId="0" applyNumberFormat="1" applyFont="1" applyFill="1" applyBorder="1" applyAlignment="1" applyProtection="1">
      <alignment horizontal="center" vertical="center" shrinkToFit="1"/>
      <protection locked="0"/>
    </xf>
    <xf numFmtId="176" fontId="20" fillId="10" borderId="36" xfId="0" applyNumberFormat="1" applyFont="1" applyFill="1" applyBorder="1" applyAlignment="1" applyProtection="1">
      <alignment horizontal="center" vertical="center" shrinkToFit="1"/>
      <protection locked="0"/>
    </xf>
    <xf numFmtId="0" fontId="20" fillId="0" borderId="29" xfId="0" applyFont="1" applyFill="1" applyBorder="1" applyAlignment="1" applyProtection="1">
      <alignment horizontal="left" vertical="center" wrapText="1"/>
    </xf>
    <xf numFmtId="0" fontId="20" fillId="0" borderId="52" xfId="0" applyFont="1" applyFill="1" applyBorder="1" applyAlignment="1" applyProtection="1">
      <alignment horizontal="left" vertical="center" wrapText="1"/>
    </xf>
    <xf numFmtId="0" fontId="22" fillId="12" borderId="51" xfId="0" applyFont="1" applyFill="1" applyBorder="1" applyAlignment="1" applyProtection="1">
      <alignment horizontal="center" vertical="center" wrapText="1" shrinkToFit="1"/>
    </xf>
    <xf numFmtId="0" fontId="22" fillId="12" borderId="56" xfId="0" applyFont="1" applyFill="1" applyBorder="1" applyAlignment="1" applyProtection="1">
      <alignment horizontal="center" vertical="center" shrinkToFit="1"/>
    </xf>
    <xf numFmtId="0" fontId="22" fillId="12" borderId="49" xfId="0" applyFont="1" applyFill="1" applyBorder="1" applyAlignment="1" applyProtection="1">
      <alignment horizontal="center" vertical="center" shrinkToFit="1"/>
    </xf>
    <xf numFmtId="0" fontId="22" fillId="12" borderId="54" xfId="0" applyFont="1" applyFill="1" applyBorder="1" applyAlignment="1" applyProtection="1">
      <alignment horizontal="center" vertical="center" shrinkToFit="1"/>
    </xf>
    <xf numFmtId="0" fontId="22" fillId="12" borderId="49" xfId="0" applyFont="1" applyFill="1" applyBorder="1" applyAlignment="1" applyProtection="1">
      <alignment horizontal="center" vertical="center" wrapText="1" shrinkToFit="1"/>
    </xf>
    <xf numFmtId="182" fontId="20" fillId="10" borderId="51" xfId="0" applyNumberFormat="1" applyFont="1" applyFill="1" applyBorder="1" applyAlignment="1" applyProtection="1">
      <alignment horizontal="center" vertical="center" shrinkToFit="1"/>
      <protection locked="0"/>
    </xf>
    <xf numFmtId="182" fontId="20" fillId="10" borderId="29" xfId="0" applyNumberFormat="1" applyFont="1" applyFill="1" applyBorder="1" applyAlignment="1" applyProtection="1">
      <alignment horizontal="center" vertical="center" shrinkToFit="1"/>
      <protection locked="0"/>
    </xf>
    <xf numFmtId="182" fontId="20" fillId="10" borderId="56" xfId="0" applyNumberFormat="1" applyFont="1" applyFill="1" applyBorder="1" applyAlignment="1" applyProtection="1">
      <alignment horizontal="center" vertical="center" shrinkToFit="1"/>
      <protection locked="0"/>
    </xf>
    <xf numFmtId="182" fontId="20" fillId="10" borderId="43" xfId="0" applyNumberFormat="1" applyFont="1" applyFill="1" applyBorder="1" applyAlignment="1" applyProtection="1">
      <alignment horizontal="center" vertical="center" shrinkToFit="1"/>
      <protection locked="0"/>
    </xf>
    <xf numFmtId="182" fontId="20" fillId="10" borderId="1" xfId="0" applyNumberFormat="1" applyFont="1" applyFill="1" applyBorder="1" applyAlignment="1" applyProtection="1">
      <alignment horizontal="center" vertical="center" shrinkToFit="1"/>
      <protection locked="0"/>
    </xf>
    <xf numFmtId="182" fontId="20" fillId="10" borderId="42" xfId="0" applyNumberFormat="1" applyFont="1" applyFill="1" applyBorder="1" applyAlignment="1" applyProtection="1">
      <alignment horizontal="center" vertical="center" shrinkToFit="1"/>
      <protection locked="0"/>
    </xf>
    <xf numFmtId="0" fontId="44" fillId="2" borderId="2" xfId="0" applyFont="1" applyFill="1" applyBorder="1" applyAlignment="1" applyProtection="1">
      <alignment horizontal="center" vertical="center"/>
    </xf>
    <xf numFmtId="0" fontId="44" fillId="0" borderId="0" xfId="0" applyFont="1" applyAlignment="1" applyProtection="1">
      <alignment vertical="center" wrapText="1"/>
    </xf>
    <xf numFmtId="0" fontId="44" fillId="0" borderId="0" xfId="0" applyFont="1" applyAlignment="1" applyProtection="1">
      <alignment horizontal="left" vertical="center" wrapText="1"/>
    </xf>
    <xf numFmtId="0" fontId="44" fillId="0" borderId="0" xfId="0" applyFont="1" applyBorder="1" applyAlignment="1" applyProtection="1">
      <alignment horizontal="left" vertical="center" wrapText="1"/>
    </xf>
    <xf numFmtId="0" fontId="20" fillId="10" borderId="2" xfId="0" applyFont="1" applyFill="1" applyBorder="1" applyAlignment="1" applyProtection="1">
      <alignment horizontal="left" vertical="center" wrapText="1"/>
      <protection locked="0"/>
    </xf>
    <xf numFmtId="0" fontId="20" fillId="10" borderId="2" xfId="0" applyFont="1" applyFill="1" applyBorder="1" applyAlignment="1" applyProtection="1">
      <alignment horizontal="center" vertical="center" shrinkToFit="1"/>
      <protection locked="0"/>
    </xf>
    <xf numFmtId="0" fontId="44" fillId="0" borderId="19" xfId="0" applyFont="1" applyFill="1" applyBorder="1" applyAlignment="1" applyProtection="1">
      <alignment horizontal="center" vertical="center"/>
    </xf>
    <xf numFmtId="0" fontId="44" fillId="0" borderId="18" xfId="0" applyFont="1" applyFill="1" applyBorder="1" applyAlignment="1" applyProtection="1">
      <alignment horizontal="center" vertical="center"/>
    </xf>
    <xf numFmtId="183" fontId="15" fillId="10" borderId="2" xfId="1" applyNumberFormat="1" applyFont="1" applyFill="1" applyBorder="1" applyAlignment="1" applyProtection="1">
      <alignment horizontal="right" vertical="center"/>
      <protection locked="0"/>
    </xf>
    <xf numFmtId="0" fontId="15" fillId="10" borderId="2" xfId="0" applyNumberFormat="1" applyFont="1" applyFill="1" applyBorder="1" applyAlignment="1" applyProtection="1">
      <alignment horizontal="center" vertical="center" shrinkToFit="1"/>
      <protection locked="0"/>
    </xf>
    <xf numFmtId="0" fontId="20" fillId="10" borderId="2"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9" fillId="10" borderId="40"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20" fillId="10" borderId="19" xfId="0" applyFont="1" applyFill="1" applyBorder="1" applyAlignment="1" applyProtection="1">
      <alignment horizontal="center" vertical="center"/>
      <protection locked="0"/>
    </xf>
    <xf numFmtId="0" fontId="20" fillId="10" borderId="18"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58" fontId="9" fillId="10" borderId="79" xfId="0" applyNumberFormat="1" applyFont="1" applyFill="1" applyBorder="1" applyAlignment="1" applyProtection="1">
      <alignment horizontal="right" vertical="center"/>
    </xf>
    <xf numFmtId="58" fontId="9" fillId="10" borderId="80" xfId="0" applyNumberFormat="1" applyFont="1" applyFill="1" applyBorder="1" applyAlignment="1" applyProtection="1">
      <alignment horizontal="right" vertical="center"/>
    </xf>
    <xf numFmtId="0" fontId="32" fillId="2" borderId="71"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61" xfId="0" applyFont="1" applyFill="1" applyBorder="1" applyAlignment="1" applyProtection="1">
      <alignment horizontal="left" vertical="center" wrapText="1"/>
    </xf>
    <xf numFmtId="0" fontId="55" fillId="0" borderId="0" xfId="0" applyFont="1" applyBorder="1" applyAlignment="1" applyProtection="1">
      <alignment horizontal="left" vertical="center" wrapText="1"/>
    </xf>
    <xf numFmtId="0" fontId="15" fillId="0" borderId="51" xfId="0" applyFont="1" applyFill="1" applyBorder="1" applyAlignment="1" applyProtection="1">
      <alignment horizontal="left" vertical="center"/>
    </xf>
    <xf numFmtId="0" fontId="15" fillId="0" borderId="29" xfId="0" applyFont="1" applyFill="1" applyBorder="1" applyAlignment="1" applyProtection="1">
      <alignment horizontal="left" vertical="center"/>
    </xf>
    <xf numFmtId="0" fontId="15" fillId="0" borderId="52" xfId="0" applyFont="1" applyFill="1" applyBorder="1" applyAlignment="1" applyProtection="1">
      <alignment horizontal="left" vertical="center"/>
    </xf>
    <xf numFmtId="0" fontId="20" fillId="10" borderId="4" xfId="0" applyFont="1" applyFill="1" applyBorder="1" applyAlignment="1" applyProtection="1">
      <alignment horizontal="left" vertical="center" wrapText="1"/>
      <protection locked="0"/>
    </xf>
    <xf numFmtId="0" fontId="20" fillId="10" borderId="18" xfId="0" applyFont="1" applyFill="1" applyBorder="1" applyAlignment="1" applyProtection="1">
      <alignment horizontal="left" vertical="center" wrapText="1"/>
      <protection locked="0"/>
    </xf>
    <xf numFmtId="0" fontId="20" fillId="10" borderId="5" xfId="0" applyFont="1" applyFill="1" applyBorder="1" applyAlignment="1" applyProtection="1">
      <alignment horizontal="left" vertical="center" wrapText="1"/>
      <protection locked="0"/>
    </xf>
    <xf numFmtId="0" fontId="32" fillId="2" borderId="60" xfId="0" applyFont="1" applyFill="1" applyBorder="1" applyAlignment="1" applyProtection="1">
      <alignment horizontal="left" vertical="center" wrapText="1"/>
    </xf>
    <xf numFmtId="0" fontId="32" fillId="2" borderId="20" xfId="0" applyFont="1" applyFill="1" applyBorder="1" applyAlignment="1" applyProtection="1">
      <alignment horizontal="left" vertical="center" wrapText="1"/>
    </xf>
    <xf numFmtId="0" fontId="32" fillId="2" borderId="18" xfId="0" applyFont="1" applyFill="1" applyBorder="1" applyAlignment="1" applyProtection="1">
      <alignment horizontal="left" vertical="center" wrapText="1"/>
    </xf>
    <xf numFmtId="0" fontId="32" fillId="2" borderId="59" xfId="0" applyFont="1" applyFill="1" applyBorder="1" applyAlignment="1" applyProtection="1">
      <alignment horizontal="left" vertical="center"/>
    </xf>
    <xf numFmtId="0" fontId="32" fillId="2" borderId="17" xfId="0" applyFont="1" applyFill="1" applyBorder="1" applyAlignment="1" applyProtection="1">
      <alignment horizontal="left" vertical="center"/>
    </xf>
    <xf numFmtId="0" fontId="32" fillId="2" borderId="37" xfId="0" applyFont="1" applyFill="1" applyBorder="1" applyAlignment="1" applyProtection="1">
      <alignment horizontal="left" vertical="center"/>
    </xf>
    <xf numFmtId="0" fontId="32" fillId="2" borderId="4"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5" xfId="0" applyFont="1" applyFill="1" applyBorder="1" applyAlignment="1" applyProtection="1">
      <alignment horizontal="left" vertical="center" wrapText="1"/>
    </xf>
    <xf numFmtId="0" fontId="32" fillId="2" borderId="3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4" xfId="0" applyFont="1" applyFill="1" applyBorder="1" applyAlignment="1" applyProtection="1">
      <alignment horizontal="left" vertical="center" wrapText="1"/>
    </xf>
    <xf numFmtId="0" fontId="20" fillId="10" borderId="35" xfId="0" applyFont="1" applyFill="1" applyBorder="1" applyAlignment="1" applyProtection="1">
      <alignment horizontal="left" vertical="center" wrapText="1"/>
      <protection locked="0"/>
    </xf>
    <xf numFmtId="0" fontId="20" fillId="10" borderId="38" xfId="0" applyFont="1" applyFill="1" applyBorder="1" applyAlignment="1" applyProtection="1">
      <alignment horizontal="left" vertical="center" wrapText="1"/>
      <protection locked="0"/>
    </xf>
    <xf numFmtId="0" fontId="20" fillId="10" borderId="48" xfId="0" applyFont="1" applyFill="1" applyBorder="1" applyAlignment="1" applyProtection="1">
      <alignment horizontal="left" vertical="center" wrapText="1"/>
      <protection locked="0"/>
    </xf>
    <xf numFmtId="0" fontId="20" fillId="10" borderId="36" xfId="0" applyFont="1" applyFill="1" applyBorder="1" applyAlignment="1" applyProtection="1">
      <alignment horizontal="left" vertical="center" wrapText="1"/>
      <protection locked="0"/>
    </xf>
    <xf numFmtId="0" fontId="20" fillId="10" borderId="4" xfId="0" applyFont="1" applyFill="1" applyBorder="1" applyAlignment="1" applyProtection="1">
      <alignment horizontal="left" vertical="top" wrapText="1"/>
      <protection locked="0"/>
    </xf>
    <xf numFmtId="0" fontId="20" fillId="10" borderId="18" xfId="0" applyFont="1" applyFill="1" applyBorder="1" applyAlignment="1" applyProtection="1">
      <alignment horizontal="left" vertical="top" wrapText="1"/>
      <protection locked="0"/>
    </xf>
    <xf numFmtId="0" fontId="20" fillId="10" borderId="5" xfId="0" applyFont="1" applyFill="1" applyBorder="1" applyAlignment="1" applyProtection="1">
      <alignment horizontal="left" vertical="top" wrapText="1"/>
      <protection locked="0"/>
    </xf>
    <xf numFmtId="0" fontId="20" fillId="10" borderId="35" xfId="0" applyFont="1" applyFill="1" applyBorder="1" applyAlignment="1" applyProtection="1">
      <alignment horizontal="left" vertical="top" wrapText="1"/>
      <protection locked="0"/>
    </xf>
    <xf numFmtId="0" fontId="20" fillId="10" borderId="38" xfId="0" applyFont="1" applyFill="1" applyBorder="1" applyAlignment="1" applyProtection="1">
      <alignment horizontal="left" vertical="top" wrapText="1"/>
      <protection locked="0"/>
    </xf>
    <xf numFmtId="0" fontId="20" fillId="10" borderId="48" xfId="0" applyFont="1" applyFill="1" applyBorder="1" applyAlignment="1" applyProtection="1">
      <alignment horizontal="left" vertical="top" wrapText="1"/>
      <protection locked="0"/>
    </xf>
    <xf numFmtId="0" fontId="20" fillId="10" borderId="36" xfId="0" applyFont="1" applyFill="1" applyBorder="1" applyAlignment="1" applyProtection="1">
      <alignment horizontal="left" vertical="top" wrapText="1"/>
      <protection locked="0"/>
    </xf>
    <xf numFmtId="0" fontId="32" fillId="0" borderId="17" xfId="0" applyFont="1" applyFill="1" applyBorder="1" applyAlignment="1" applyProtection="1">
      <alignment horizontal="left" vertical="center" wrapText="1"/>
    </xf>
    <xf numFmtId="0" fontId="32" fillId="0" borderId="25" xfId="0" applyFont="1" applyFill="1" applyBorder="1" applyAlignment="1" applyProtection="1">
      <alignment horizontal="left" vertical="center" wrapText="1"/>
    </xf>
    <xf numFmtId="0" fontId="32" fillId="0" borderId="20" xfId="0" applyFont="1" applyFill="1" applyBorder="1" applyAlignment="1" applyProtection="1">
      <alignment horizontal="left" vertical="center" wrapText="1"/>
    </xf>
    <xf numFmtId="0" fontId="32" fillId="0" borderId="21" xfId="0" applyFont="1" applyFill="1" applyBorder="1" applyAlignment="1" applyProtection="1">
      <alignment horizontal="left" vertical="center" wrapText="1"/>
    </xf>
    <xf numFmtId="0" fontId="50" fillId="2" borderId="2" xfId="0" applyFont="1" applyFill="1" applyBorder="1" applyAlignment="1" applyProtection="1">
      <alignment horizontal="center" vertical="center" wrapText="1"/>
    </xf>
    <xf numFmtId="0" fontId="50" fillId="2" borderId="48" xfId="0" applyFont="1" applyFill="1" applyBorder="1" applyAlignment="1" applyProtection="1">
      <alignment horizontal="center" vertical="center" wrapText="1"/>
    </xf>
    <xf numFmtId="0" fontId="11" fillId="10" borderId="2" xfId="0" applyFont="1" applyFill="1" applyBorder="1" applyAlignment="1" applyProtection="1">
      <alignment horizontal="left" vertical="top" wrapText="1"/>
      <protection locked="0"/>
    </xf>
    <xf numFmtId="0" fontId="11" fillId="10" borderId="19" xfId="0" applyFont="1" applyFill="1" applyBorder="1" applyAlignment="1" applyProtection="1">
      <alignment horizontal="left" vertical="top" wrapText="1"/>
      <protection locked="0"/>
    </xf>
    <xf numFmtId="0" fontId="11" fillId="10" borderId="5" xfId="0" applyFont="1" applyFill="1" applyBorder="1" applyAlignment="1" applyProtection="1">
      <alignment horizontal="left" vertical="top" wrapText="1"/>
      <protection locked="0"/>
    </xf>
    <xf numFmtId="0" fontId="11" fillId="10" borderId="48" xfId="0" applyFont="1" applyFill="1" applyBorder="1" applyAlignment="1" applyProtection="1">
      <alignment horizontal="left" vertical="top" wrapText="1"/>
      <protection locked="0"/>
    </xf>
    <xf numFmtId="0" fontId="11" fillId="10" borderId="30" xfId="0" applyFont="1" applyFill="1" applyBorder="1" applyAlignment="1" applyProtection="1">
      <alignment horizontal="left" vertical="top" wrapText="1"/>
      <protection locked="0"/>
    </xf>
    <xf numFmtId="0" fontId="11" fillId="10" borderId="36" xfId="0" applyFont="1" applyFill="1" applyBorder="1" applyAlignment="1" applyProtection="1">
      <alignment horizontal="left" vertical="top" wrapText="1"/>
      <protection locked="0"/>
    </xf>
    <xf numFmtId="0" fontId="66" fillId="2" borderId="19" xfId="0" applyFont="1" applyFill="1" applyBorder="1" applyAlignment="1" applyProtection="1">
      <alignment horizontal="left" vertical="center" wrapText="1"/>
    </xf>
    <xf numFmtId="0" fontId="66" fillId="2" borderId="20" xfId="0" applyFont="1" applyFill="1" applyBorder="1" applyAlignment="1" applyProtection="1">
      <alignment horizontal="left" vertical="center" wrapText="1"/>
    </xf>
    <xf numFmtId="0" fontId="66" fillId="2" borderId="18" xfId="0" applyFont="1" applyFill="1" applyBorder="1" applyAlignment="1" applyProtection="1">
      <alignment horizontal="left" vertical="center" wrapText="1"/>
    </xf>
    <xf numFmtId="0" fontId="66" fillId="2" borderId="19" xfId="0" applyFont="1" applyFill="1" applyBorder="1" applyAlignment="1" applyProtection="1">
      <alignment horizontal="left" vertical="center"/>
    </xf>
    <xf numFmtId="0" fontId="66" fillId="2" borderId="18" xfId="0" applyFont="1" applyFill="1" applyBorder="1" applyAlignment="1" applyProtection="1">
      <alignment horizontal="left" vertical="center"/>
    </xf>
    <xf numFmtId="0" fontId="52" fillId="2" borderId="19" xfId="0" applyFont="1" applyFill="1" applyBorder="1" applyAlignment="1" applyProtection="1">
      <alignment horizontal="left" vertical="center" wrapText="1"/>
    </xf>
    <xf numFmtId="0" fontId="52" fillId="2" borderId="20" xfId="0" applyFont="1" applyFill="1" applyBorder="1" applyAlignment="1" applyProtection="1">
      <alignment horizontal="left" vertical="center" wrapText="1"/>
    </xf>
    <xf numFmtId="0" fontId="52" fillId="2" borderId="18" xfId="0" applyFont="1" applyFill="1" applyBorder="1" applyAlignment="1" applyProtection="1">
      <alignment horizontal="left" vertical="center" wrapText="1"/>
    </xf>
    <xf numFmtId="0" fontId="31" fillId="2" borderId="24" xfId="0" applyFont="1" applyFill="1" applyBorder="1" applyAlignment="1" applyProtection="1">
      <alignment horizontal="left" vertical="center"/>
    </xf>
    <xf numFmtId="0" fontId="31" fillId="2" borderId="17" xfId="0" applyFont="1" applyFill="1" applyBorder="1" applyAlignment="1" applyProtection="1">
      <alignment horizontal="left" vertical="center"/>
    </xf>
    <xf numFmtId="0" fontId="31" fillId="2" borderId="25" xfId="0" applyFont="1" applyFill="1" applyBorder="1" applyAlignment="1" applyProtection="1">
      <alignment horizontal="left" vertical="center"/>
    </xf>
    <xf numFmtId="0" fontId="31" fillId="2" borderId="73" xfId="0" applyFont="1" applyFill="1" applyBorder="1" applyAlignment="1" applyProtection="1">
      <alignment horizontal="left" vertical="center"/>
    </xf>
    <xf numFmtId="0" fontId="31" fillId="2" borderId="20" xfId="0" applyFont="1" applyFill="1" applyBorder="1" applyAlignment="1" applyProtection="1">
      <alignment horizontal="left" vertical="center"/>
    </xf>
    <xf numFmtId="0" fontId="31" fillId="2" borderId="21" xfId="0" applyFont="1" applyFill="1" applyBorder="1" applyAlignment="1" applyProtection="1">
      <alignment horizontal="left" vertical="center"/>
    </xf>
    <xf numFmtId="0" fontId="32" fillId="2" borderId="73" xfId="0" applyFont="1" applyFill="1" applyBorder="1" applyAlignment="1" applyProtection="1">
      <alignment horizontal="left" vertical="center"/>
    </xf>
    <xf numFmtId="0" fontId="32" fillId="2" borderId="20" xfId="0" applyFont="1" applyFill="1" applyBorder="1" applyAlignment="1" applyProtection="1">
      <alignment horizontal="left" vertical="center"/>
    </xf>
    <xf numFmtId="0" fontId="32" fillId="2" borderId="21" xfId="0" applyFont="1" applyFill="1" applyBorder="1" applyAlignment="1" applyProtection="1">
      <alignment horizontal="left" vertical="center"/>
    </xf>
    <xf numFmtId="0" fontId="50" fillId="2" borderId="7" xfId="0" applyFont="1" applyFill="1" applyBorder="1" applyAlignment="1" applyProtection="1">
      <alignment horizontal="center" vertical="center" wrapText="1"/>
    </xf>
    <xf numFmtId="0" fontId="11" fillId="10" borderId="7" xfId="0" applyFont="1" applyFill="1" applyBorder="1" applyAlignment="1" applyProtection="1">
      <alignment horizontal="left" vertical="top" wrapText="1"/>
      <protection locked="0"/>
    </xf>
    <xf numFmtId="0" fontId="11" fillId="10" borderId="58" xfId="0" applyFont="1" applyFill="1" applyBorder="1" applyAlignment="1" applyProtection="1">
      <alignment horizontal="left" vertical="top" wrapText="1"/>
      <protection locked="0"/>
    </xf>
    <xf numFmtId="0" fontId="11" fillId="10" borderId="8" xfId="0" applyFont="1" applyFill="1" applyBorder="1" applyAlignment="1" applyProtection="1">
      <alignment horizontal="left" vertical="top" wrapText="1"/>
      <protection locked="0"/>
    </xf>
    <xf numFmtId="0" fontId="6" fillId="12" borderId="39" xfId="0" applyFont="1" applyFill="1" applyBorder="1" applyAlignment="1" applyProtection="1">
      <alignment horizontal="left" vertical="center" wrapText="1"/>
    </xf>
    <xf numFmtId="0" fontId="6" fillId="12" borderId="70" xfId="0" applyFont="1" applyFill="1" applyBorder="1" applyAlignment="1" applyProtection="1">
      <alignment horizontal="left" vertical="center" wrapText="1"/>
    </xf>
    <xf numFmtId="0" fontId="31" fillId="12" borderId="9" xfId="0" applyFont="1" applyFill="1" applyBorder="1" applyProtection="1">
      <alignment vertical="center"/>
    </xf>
    <xf numFmtId="0" fontId="31" fillId="12" borderId="3" xfId="0" applyFont="1" applyFill="1" applyBorder="1" applyProtection="1">
      <alignment vertical="center"/>
    </xf>
    <xf numFmtId="0" fontId="31" fillId="12" borderId="34" xfId="0" applyFont="1" applyFill="1" applyBorder="1" applyProtection="1">
      <alignment vertical="center"/>
    </xf>
    <xf numFmtId="0" fontId="11" fillId="10" borderId="5" xfId="0" applyFont="1" applyFill="1" applyBorder="1" applyAlignment="1" applyProtection="1">
      <alignment vertical="top" wrapText="1"/>
      <protection locked="0"/>
    </xf>
    <xf numFmtId="0" fontId="31" fillId="12" borderId="4" xfId="0" applyFont="1" applyFill="1" applyBorder="1" applyAlignment="1" applyProtection="1">
      <alignment horizontal="left" vertical="center" wrapText="1"/>
    </xf>
    <xf numFmtId="0" fontId="31" fillId="12" borderId="2" xfId="0" applyFont="1" applyFill="1" applyBorder="1" applyAlignment="1" applyProtection="1">
      <alignment horizontal="left" vertical="center" wrapText="1"/>
    </xf>
    <xf numFmtId="0" fontId="31" fillId="12" borderId="5" xfId="0" applyFont="1" applyFill="1" applyBorder="1" applyAlignment="1" applyProtection="1">
      <alignment horizontal="left" vertical="center" wrapText="1"/>
    </xf>
    <xf numFmtId="0" fontId="79" fillId="14" borderId="4" xfId="0" applyFont="1" applyFill="1" applyBorder="1" applyAlignment="1" applyProtection="1">
      <alignment horizontal="left" vertical="top" wrapText="1"/>
    </xf>
    <xf numFmtId="0" fontId="79" fillId="14" borderId="2" xfId="0" applyFont="1" applyFill="1" applyBorder="1" applyAlignment="1" applyProtection="1">
      <alignment horizontal="left" vertical="top"/>
    </xf>
    <xf numFmtId="0" fontId="79" fillId="14" borderId="5" xfId="0" applyFont="1" applyFill="1" applyBorder="1" applyAlignment="1" applyProtection="1">
      <alignment horizontal="left" vertical="top"/>
    </xf>
    <xf numFmtId="0" fontId="79" fillId="14" borderId="4" xfId="0" applyFont="1" applyFill="1" applyBorder="1" applyAlignment="1" applyProtection="1">
      <alignment horizontal="left" vertical="top"/>
    </xf>
    <xf numFmtId="0" fontId="49" fillId="0" borderId="0" xfId="0" applyFont="1" applyBorder="1" applyAlignment="1" applyProtection="1">
      <alignment horizontal="left" vertical="center"/>
    </xf>
    <xf numFmtId="0" fontId="49" fillId="0" borderId="0" xfId="0" applyFont="1" applyAlignment="1" applyProtection="1">
      <alignment horizontal="left" vertical="center"/>
    </xf>
    <xf numFmtId="0" fontId="50" fillId="12" borderId="2" xfId="0" applyFont="1" applyFill="1" applyBorder="1" applyAlignment="1" applyProtection="1">
      <alignment horizontal="center" vertical="center" wrapText="1"/>
    </xf>
    <xf numFmtId="185" fontId="81" fillId="10" borderId="19" xfId="0" applyNumberFormat="1" applyFont="1" applyFill="1" applyBorder="1" applyAlignment="1" applyProtection="1">
      <alignment horizontal="center" vertical="center" shrinkToFit="1"/>
      <protection locked="0"/>
    </xf>
    <xf numFmtId="185" fontId="81" fillId="10" borderId="20" xfId="0" applyNumberFormat="1" applyFont="1" applyFill="1" applyBorder="1" applyAlignment="1" applyProtection="1">
      <alignment horizontal="center" vertical="center" shrinkToFit="1"/>
      <protection locked="0"/>
    </xf>
    <xf numFmtId="180" fontId="81" fillId="10" borderId="16" xfId="1" applyNumberFormat="1" applyFont="1" applyFill="1" applyBorder="1" applyAlignment="1" applyProtection="1">
      <alignment horizontal="right" vertical="center" shrinkToFit="1"/>
      <protection locked="0"/>
    </xf>
    <xf numFmtId="180" fontId="81" fillId="10" borderId="37" xfId="1" applyNumberFormat="1" applyFont="1" applyFill="1" applyBorder="1" applyAlignment="1" applyProtection="1">
      <alignment horizontal="right" vertical="center" shrinkToFit="1"/>
      <protection locked="0"/>
    </xf>
    <xf numFmtId="0" fontId="77" fillId="10" borderId="22" xfId="0" applyFont="1" applyFill="1" applyBorder="1" applyAlignment="1" applyProtection="1">
      <alignment horizontal="left" vertical="center" wrapText="1"/>
      <protection locked="0"/>
    </xf>
    <xf numFmtId="0" fontId="77" fillId="10" borderId="49" xfId="0" applyFont="1" applyFill="1" applyBorder="1" applyAlignment="1" applyProtection="1">
      <alignment horizontal="left" vertical="center" wrapText="1"/>
      <protection locked="0"/>
    </xf>
    <xf numFmtId="0" fontId="11" fillId="0" borderId="20" xfId="0" applyFont="1" applyFill="1" applyBorder="1" applyAlignment="1" applyProtection="1">
      <alignment horizontal="center" vertical="center" shrinkToFit="1"/>
    </xf>
    <xf numFmtId="0" fontId="6" fillId="4" borderId="26" xfId="0" applyFont="1" applyFill="1" applyBorder="1" applyAlignment="1" applyProtection="1">
      <alignment horizontal="left" vertical="center"/>
    </xf>
    <xf numFmtId="0" fontId="6" fillId="4" borderId="27" xfId="0" applyFont="1" applyFill="1" applyBorder="1" applyAlignment="1" applyProtection="1">
      <alignment horizontal="left" vertical="center"/>
    </xf>
    <xf numFmtId="0" fontId="6" fillId="4" borderId="23" xfId="0" applyFont="1" applyFill="1" applyBorder="1" applyAlignment="1" applyProtection="1">
      <alignment horizontal="left" vertical="center"/>
    </xf>
    <xf numFmtId="0" fontId="31" fillId="4" borderId="24" xfId="0" applyFont="1" applyFill="1" applyBorder="1" applyAlignment="1" applyProtection="1">
      <alignment horizontal="center" vertical="center" wrapText="1" shrinkToFit="1"/>
    </xf>
    <xf numFmtId="0" fontId="31" fillId="4" borderId="29" xfId="0" applyFont="1" applyFill="1" applyBorder="1" applyAlignment="1" applyProtection="1">
      <alignment horizontal="center" vertical="center" wrapText="1" shrinkToFit="1"/>
    </xf>
    <xf numFmtId="0" fontId="31" fillId="4" borderId="52" xfId="0" applyFont="1" applyFill="1" applyBorder="1" applyAlignment="1" applyProtection="1">
      <alignment horizontal="center" vertical="center" wrapText="1" shrinkToFit="1"/>
    </xf>
    <xf numFmtId="0" fontId="50" fillId="2" borderId="59" xfId="0" applyFont="1" applyFill="1" applyBorder="1" applyAlignment="1" applyProtection="1">
      <alignment horizontal="center" vertical="center" shrinkToFit="1"/>
    </xf>
    <xf numFmtId="0" fontId="50" fillId="2" borderId="17" xfId="0" applyFont="1" applyFill="1" applyBorder="1" applyAlignment="1" applyProtection="1">
      <alignment horizontal="center" vertical="center" shrinkToFit="1"/>
    </xf>
    <xf numFmtId="180" fontId="81" fillId="10" borderId="19" xfId="1" applyNumberFormat="1" applyFont="1" applyFill="1" applyBorder="1" applyAlignment="1" applyProtection="1">
      <alignment horizontal="right" vertical="center" shrinkToFit="1"/>
      <protection locked="0"/>
    </xf>
    <xf numFmtId="180" fontId="81" fillId="10" borderId="18" xfId="1" applyNumberFormat="1" applyFont="1" applyFill="1" applyBorder="1" applyAlignment="1" applyProtection="1">
      <alignment horizontal="right" vertical="center" shrinkToFit="1"/>
      <protection locked="0"/>
    </xf>
    <xf numFmtId="0" fontId="52" fillId="2" borderId="2" xfId="0" applyFont="1" applyFill="1" applyBorder="1" applyAlignment="1" applyProtection="1">
      <alignment horizontal="center" vertical="center" wrapText="1" shrinkToFit="1"/>
    </xf>
    <xf numFmtId="0" fontId="77" fillId="10" borderId="19" xfId="0" applyFont="1" applyFill="1" applyBorder="1" applyAlignment="1" applyProtection="1">
      <alignment horizontal="left" vertical="center" wrapText="1"/>
      <protection locked="0"/>
    </xf>
    <xf numFmtId="185" fontId="23" fillId="12" borderId="30" xfId="0" applyNumberFormat="1" applyFont="1" applyFill="1" applyBorder="1" applyAlignment="1" applyProtection="1">
      <alignment horizontal="center" vertical="center" shrinkToFit="1"/>
    </xf>
    <xf numFmtId="185" fontId="23" fillId="12" borderId="31" xfId="0" applyNumberFormat="1" applyFont="1" applyFill="1" applyBorder="1" applyAlignment="1" applyProtection="1">
      <alignment horizontal="center" vertical="center" shrinkToFit="1"/>
    </xf>
    <xf numFmtId="185" fontId="23" fillId="12" borderId="38" xfId="0" applyNumberFormat="1" applyFont="1" applyFill="1" applyBorder="1" applyAlignment="1" applyProtection="1">
      <alignment horizontal="center" vertical="center" shrinkToFit="1"/>
    </xf>
    <xf numFmtId="0" fontId="57" fillId="2" borderId="2" xfId="0" applyFont="1" applyFill="1" applyBorder="1" applyAlignment="1" applyProtection="1">
      <alignment horizontal="center" vertical="center" textRotation="255"/>
    </xf>
    <xf numFmtId="0" fontId="57" fillId="2" borderId="7" xfId="0" applyFont="1" applyFill="1" applyBorder="1" applyAlignment="1" applyProtection="1">
      <alignment horizontal="center" vertical="center" textRotation="255"/>
    </xf>
    <xf numFmtId="0" fontId="57" fillId="2" borderId="6" xfId="0" applyFont="1" applyFill="1" applyBorder="1" applyAlignment="1" applyProtection="1">
      <alignment horizontal="center" vertical="center" textRotation="255"/>
    </xf>
    <xf numFmtId="0" fontId="83" fillId="2" borderId="5" xfId="0" applyFont="1" applyFill="1" applyBorder="1" applyAlignment="1" applyProtection="1">
      <alignment horizontal="center" vertical="center" shrinkToFit="1"/>
    </xf>
    <xf numFmtId="0" fontId="84" fillId="2" borderId="4" xfId="0" applyFont="1" applyFill="1" applyBorder="1" applyAlignment="1" applyProtection="1">
      <alignment horizontal="center" vertical="center" shrinkToFit="1"/>
    </xf>
    <xf numFmtId="0" fontId="50" fillId="2" borderId="7" xfId="0" applyFont="1" applyFill="1" applyBorder="1" applyAlignment="1" applyProtection="1">
      <alignment horizontal="center" vertical="center" textRotation="255" shrinkToFit="1"/>
    </xf>
    <xf numFmtId="0" fontId="50" fillId="2" borderId="2" xfId="0" applyFont="1" applyFill="1" applyBorder="1" applyAlignment="1" applyProtection="1">
      <alignment horizontal="center" vertical="center" textRotation="255" shrinkToFit="1"/>
    </xf>
    <xf numFmtId="185" fontId="81" fillId="10" borderId="21" xfId="0" applyNumberFormat="1" applyFont="1" applyFill="1" applyBorder="1" applyAlignment="1" applyProtection="1">
      <alignment horizontal="center" vertical="center" shrinkToFit="1"/>
      <protection locked="0"/>
    </xf>
    <xf numFmtId="0" fontId="52" fillId="2" borderId="19" xfId="0" applyFont="1" applyFill="1" applyBorder="1" applyAlignment="1" applyProtection="1">
      <alignment horizontal="center" vertical="center" shrinkToFit="1"/>
    </xf>
    <xf numFmtId="0" fontId="52" fillId="2" borderId="18" xfId="0" applyFont="1" applyFill="1" applyBorder="1" applyAlignment="1" applyProtection="1">
      <alignment horizontal="center" vertical="center" shrinkToFit="1"/>
    </xf>
    <xf numFmtId="180" fontId="78" fillId="12" borderId="10" xfId="1" applyNumberFormat="1" applyFont="1" applyFill="1" applyBorder="1" applyAlignment="1" applyProtection="1">
      <alignment horizontal="center" vertical="center" textRotation="255" wrapText="1" shrinkToFit="1"/>
    </xf>
    <xf numFmtId="180" fontId="78" fillId="12" borderId="47" xfId="1" applyNumberFormat="1" applyFont="1" applyFill="1" applyBorder="1" applyAlignment="1" applyProtection="1">
      <alignment horizontal="center" vertical="center" textRotation="255" shrinkToFit="1"/>
    </xf>
    <xf numFmtId="180" fontId="78" fillId="12" borderId="49" xfId="1" applyNumberFormat="1" applyFont="1" applyFill="1" applyBorder="1" applyAlignment="1" applyProtection="1">
      <alignment horizontal="center" vertical="center" textRotation="255" shrinkToFit="1"/>
    </xf>
    <xf numFmtId="180" fontId="78" fillId="12" borderId="46" xfId="1" applyNumberFormat="1" applyFont="1" applyFill="1" applyBorder="1" applyAlignment="1" applyProtection="1">
      <alignment horizontal="center" vertical="center" textRotation="255" shrinkToFit="1"/>
    </xf>
    <xf numFmtId="180" fontId="78" fillId="12" borderId="11" xfId="1" applyNumberFormat="1" applyFont="1" applyFill="1" applyBorder="1" applyAlignment="1" applyProtection="1">
      <alignment horizontal="center" vertical="center" textRotation="255" wrapText="1" shrinkToFit="1"/>
    </xf>
    <xf numFmtId="180" fontId="78" fillId="12" borderId="44" xfId="1" applyNumberFormat="1" applyFont="1" applyFill="1" applyBorder="1" applyAlignment="1" applyProtection="1">
      <alignment horizontal="center" vertical="center" textRotation="255" shrinkToFit="1"/>
    </xf>
    <xf numFmtId="180" fontId="78" fillId="12" borderId="45" xfId="1" applyNumberFormat="1" applyFont="1" applyFill="1" applyBorder="1" applyAlignment="1" applyProtection="1">
      <alignment horizontal="center" vertical="center" textRotation="255" shrinkToFit="1"/>
    </xf>
    <xf numFmtId="0" fontId="50" fillId="2" borderId="60" xfId="0" applyFont="1" applyFill="1" applyBorder="1" applyAlignment="1" applyProtection="1">
      <alignment horizontal="center" vertical="center" shrinkToFit="1"/>
    </xf>
    <xf numFmtId="0" fontId="50" fillId="2" borderId="18" xfId="0" applyFont="1" applyFill="1" applyBorder="1" applyAlignment="1" applyProtection="1">
      <alignment horizontal="center" vertical="center" shrinkToFit="1"/>
    </xf>
    <xf numFmtId="0" fontId="6" fillId="2" borderId="19" xfId="0" applyFont="1" applyFill="1" applyBorder="1" applyAlignment="1" applyProtection="1">
      <alignment horizontal="center" vertical="center" shrinkToFit="1"/>
    </xf>
    <xf numFmtId="0" fontId="6" fillId="2" borderId="18" xfId="0" applyFont="1" applyFill="1" applyBorder="1" applyAlignment="1" applyProtection="1">
      <alignment horizontal="center" vertical="center" shrinkToFit="1"/>
    </xf>
    <xf numFmtId="0" fontId="50" fillId="2" borderId="20" xfId="0" applyFont="1" applyFill="1" applyBorder="1" applyAlignment="1" applyProtection="1">
      <alignment horizontal="center" vertical="center" shrinkToFit="1"/>
    </xf>
    <xf numFmtId="0" fontId="52" fillId="2" borderId="49" xfId="0" applyFont="1" applyFill="1" applyBorder="1" applyAlignment="1" applyProtection="1">
      <alignment horizontal="center" vertical="center" shrinkToFit="1"/>
    </xf>
    <xf numFmtId="0" fontId="52" fillId="2" borderId="54" xfId="0" applyFont="1" applyFill="1" applyBorder="1" applyAlignment="1" applyProtection="1">
      <alignment horizontal="center" vertical="center" shrinkToFit="1"/>
    </xf>
    <xf numFmtId="0" fontId="50" fillId="2" borderId="62" xfId="0" applyFont="1" applyFill="1" applyBorder="1" applyAlignment="1" applyProtection="1">
      <alignment horizontal="center" vertical="center" shrinkToFit="1"/>
    </xf>
    <xf numFmtId="0" fontId="50" fillId="2" borderId="31" xfId="0" applyFont="1" applyFill="1" applyBorder="1" applyAlignment="1" applyProtection="1">
      <alignment horizontal="center" vertical="center" shrinkToFit="1"/>
    </xf>
    <xf numFmtId="180" fontId="81" fillId="10" borderId="74" xfId="1" applyNumberFormat="1" applyFont="1" applyFill="1" applyBorder="1" applyAlignment="1" applyProtection="1">
      <alignment horizontal="right" vertical="center" shrinkToFit="1"/>
      <protection locked="0"/>
    </xf>
    <xf numFmtId="180" fontId="81" fillId="10" borderId="75" xfId="1" applyNumberFormat="1" applyFont="1" applyFill="1" applyBorder="1" applyAlignment="1" applyProtection="1">
      <alignment horizontal="right" vertical="center" shrinkToFit="1"/>
      <protection locked="0"/>
    </xf>
    <xf numFmtId="180" fontId="82" fillId="0" borderId="30" xfId="1" applyNumberFormat="1" applyFont="1" applyFill="1" applyBorder="1" applyAlignment="1" applyProtection="1">
      <alignment horizontal="right" vertical="center" shrinkToFit="1"/>
    </xf>
    <xf numFmtId="180" fontId="82" fillId="0" borderId="38" xfId="1" applyNumberFormat="1" applyFont="1" applyFill="1" applyBorder="1" applyAlignment="1" applyProtection="1">
      <alignment horizontal="right" vertical="center" shrinkToFit="1"/>
    </xf>
    <xf numFmtId="185" fontId="81" fillId="10" borderId="30" xfId="0" applyNumberFormat="1" applyFont="1" applyFill="1" applyBorder="1" applyAlignment="1" applyProtection="1">
      <alignment horizontal="center" vertical="center" shrinkToFit="1"/>
      <protection locked="0"/>
    </xf>
    <xf numFmtId="185" fontId="81" fillId="10" borderId="32" xfId="0" applyNumberFormat="1" applyFont="1" applyFill="1" applyBorder="1" applyAlignment="1" applyProtection="1">
      <alignment horizontal="center" vertical="center" shrinkToFit="1"/>
      <protection locked="0"/>
    </xf>
    <xf numFmtId="0" fontId="52" fillId="2" borderId="58" xfId="0" applyFont="1" applyFill="1" applyBorder="1" applyAlignment="1" applyProtection="1">
      <alignment horizontal="center" vertical="center" shrinkToFit="1"/>
    </xf>
    <xf numFmtId="0" fontId="52" fillId="2" borderId="15" xfId="0" applyFont="1" applyFill="1" applyBorder="1" applyAlignment="1" applyProtection="1">
      <alignment horizontal="center" vertical="center" shrinkToFit="1"/>
    </xf>
    <xf numFmtId="0" fontId="50" fillId="2" borderId="74" xfId="0" applyFont="1" applyFill="1" applyBorder="1" applyAlignment="1" applyProtection="1">
      <alignment horizontal="center" vertical="center" shrinkToFit="1"/>
    </xf>
    <xf numFmtId="0" fontId="50" fillId="2" borderId="76" xfId="0" applyFont="1" applyFill="1" applyBorder="1" applyAlignment="1" applyProtection="1">
      <alignment horizontal="center" vertical="center" shrinkToFit="1"/>
    </xf>
    <xf numFmtId="0" fontId="52" fillId="2" borderId="22" xfId="0" applyFont="1" applyFill="1" applyBorder="1" applyAlignment="1" applyProtection="1">
      <alignment horizontal="center" vertical="center" wrapText="1" shrinkToFit="1"/>
    </xf>
    <xf numFmtId="0" fontId="52" fillId="2" borderId="57" xfId="0" applyFont="1" applyFill="1" applyBorder="1" applyAlignment="1" applyProtection="1">
      <alignment horizontal="center" vertical="center" shrinkToFit="1"/>
    </xf>
    <xf numFmtId="0" fontId="52" fillId="2" borderId="49" xfId="0" applyFont="1" applyFill="1" applyBorder="1" applyAlignment="1" applyProtection="1">
      <alignment horizontal="center" vertical="center" wrapText="1" shrinkToFit="1"/>
    </xf>
    <xf numFmtId="0" fontId="50" fillId="2" borderId="19" xfId="0" applyFont="1" applyFill="1" applyBorder="1" applyAlignment="1" applyProtection="1">
      <alignment horizontal="center" vertical="center" shrinkToFit="1"/>
    </xf>
    <xf numFmtId="180" fontId="82" fillId="0" borderId="48" xfId="1" applyNumberFormat="1" applyFont="1" applyFill="1" applyBorder="1" applyAlignment="1" applyProtection="1">
      <alignment horizontal="right" vertical="center" shrinkToFit="1"/>
    </xf>
    <xf numFmtId="180" fontId="78" fillId="12" borderId="51" xfId="1" applyNumberFormat="1" applyFont="1" applyFill="1" applyBorder="1" applyAlignment="1" applyProtection="1">
      <alignment horizontal="center" vertical="center" textRotation="255" wrapText="1" shrinkToFit="1"/>
    </xf>
    <xf numFmtId="180" fontId="78" fillId="12" borderId="49" xfId="1" applyNumberFormat="1" applyFont="1" applyFill="1" applyBorder="1" applyAlignment="1" applyProtection="1">
      <alignment horizontal="center" vertical="center" textRotation="255" wrapText="1" shrinkToFit="1"/>
    </xf>
    <xf numFmtId="180" fontId="78" fillId="12" borderId="43" xfId="1" applyNumberFormat="1" applyFont="1" applyFill="1" applyBorder="1" applyAlignment="1" applyProtection="1">
      <alignment horizontal="center" vertical="center" textRotation="255" wrapText="1" shrinkToFit="1"/>
    </xf>
    <xf numFmtId="180" fontId="81" fillId="10" borderId="2" xfId="1" applyNumberFormat="1" applyFont="1" applyFill="1" applyBorder="1" applyAlignment="1" applyProtection="1">
      <alignment horizontal="right" vertical="center" shrinkToFit="1"/>
      <protection locked="0"/>
    </xf>
    <xf numFmtId="180" fontId="81" fillId="10" borderId="3" xfId="1" applyNumberFormat="1" applyFont="1" applyFill="1" applyBorder="1" applyAlignment="1" applyProtection="1">
      <alignment horizontal="right" vertical="center" shrinkToFit="1"/>
      <protection locked="0"/>
    </xf>
    <xf numFmtId="0" fontId="60" fillId="10" borderId="19" xfId="0" applyFont="1" applyFill="1" applyBorder="1" applyAlignment="1" applyProtection="1">
      <alignment horizontal="center" vertical="center" shrinkToFit="1"/>
      <protection locked="0"/>
    </xf>
    <xf numFmtId="0" fontId="60" fillId="10" borderId="20" xfId="0" applyFont="1" applyFill="1" applyBorder="1" applyAlignment="1" applyProtection="1">
      <alignment horizontal="center" vertical="center" shrinkToFit="1"/>
      <protection locked="0"/>
    </xf>
    <xf numFmtId="180" fontId="71" fillId="0" borderId="2" xfId="1" applyNumberFormat="1" applyFont="1" applyFill="1" applyBorder="1" applyAlignment="1" applyProtection="1">
      <alignment horizontal="right" vertical="center" shrinkToFit="1"/>
    </xf>
    <xf numFmtId="0" fontId="60" fillId="4" borderId="16" xfId="0" applyFont="1" applyFill="1" applyBorder="1" applyAlignment="1" applyProtection="1">
      <alignment horizontal="center" vertical="center" wrapText="1"/>
    </xf>
    <xf numFmtId="0" fontId="60" fillId="4" borderId="17" xfId="0" applyFont="1" applyFill="1" applyBorder="1" applyAlignment="1" applyProtection="1">
      <alignment horizontal="center" vertical="center" wrapText="1"/>
    </xf>
    <xf numFmtId="0" fontId="60" fillId="4" borderId="37" xfId="0" applyFont="1" applyFill="1" applyBorder="1" applyAlignment="1" applyProtection="1">
      <alignment horizontal="center" vertical="center" wrapText="1"/>
    </xf>
    <xf numFmtId="180" fontId="93" fillId="4" borderId="10" xfId="1" applyNumberFormat="1" applyFont="1" applyFill="1" applyBorder="1" applyAlignment="1" applyProtection="1">
      <alignment horizontal="center" vertical="center" textRotation="255" wrapText="1" shrinkToFit="1"/>
    </xf>
    <xf numFmtId="180" fontId="93" fillId="4" borderId="47" xfId="1" applyNumberFormat="1" applyFont="1" applyFill="1" applyBorder="1" applyAlignment="1" applyProtection="1">
      <alignment horizontal="center" vertical="center" textRotation="255" wrapText="1" shrinkToFit="1"/>
    </xf>
    <xf numFmtId="180" fontId="93" fillId="4" borderId="46" xfId="1" applyNumberFormat="1" applyFont="1" applyFill="1" applyBorder="1" applyAlignment="1" applyProtection="1">
      <alignment horizontal="center" vertical="center" textRotation="255" wrapText="1" shrinkToFit="1"/>
    </xf>
    <xf numFmtId="180" fontId="78" fillId="4" borderId="11" xfId="1" applyNumberFormat="1" applyFont="1" applyFill="1" applyBorder="1" applyAlignment="1" applyProtection="1">
      <alignment horizontal="center" vertical="center" textRotation="255" wrapText="1" shrinkToFit="1"/>
    </xf>
    <xf numFmtId="180" fontId="78" fillId="4" borderId="44" xfId="1" applyNumberFormat="1" applyFont="1" applyFill="1" applyBorder="1" applyAlignment="1" applyProtection="1">
      <alignment horizontal="center" vertical="center" textRotation="255" wrapText="1" shrinkToFit="1"/>
    </xf>
    <xf numFmtId="180" fontId="78" fillId="4" borderId="45" xfId="1" applyNumberFormat="1" applyFont="1" applyFill="1" applyBorder="1" applyAlignment="1" applyProtection="1">
      <alignment horizontal="center" vertical="center" textRotation="255" wrapText="1" shrinkToFit="1"/>
    </xf>
    <xf numFmtId="0" fontId="57" fillId="4" borderId="29" xfId="0" applyFont="1" applyFill="1" applyBorder="1" applyAlignment="1" applyProtection="1">
      <alignment horizontal="center" vertical="center" wrapText="1" shrinkToFit="1"/>
    </xf>
    <xf numFmtId="0" fontId="57" fillId="4" borderId="56" xfId="0" applyFont="1" applyFill="1" applyBorder="1" applyAlignment="1" applyProtection="1">
      <alignment horizontal="center" vertical="center" wrapText="1" shrinkToFit="1"/>
    </xf>
    <xf numFmtId="0" fontId="57" fillId="4" borderId="0" xfId="0" applyFont="1" applyFill="1" applyBorder="1" applyAlignment="1" applyProtection="1">
      <alignment horizontal="center" vertical="center" wrapText="1" shrinkToFit="1"/>
    </xf>
    <xf numFmtId="0" fontId="57" fillId="4" borderId="54" xfId="0" applyFont="1" applyFill="1" applyBorder="1" applyAlignment="1" applyProtection="1">
      <alignment horizontal="center" vertical="center" wrapText="1" shrinkToFit="1"/>
    </xf>
    <xf numFmtId="0" fontId="57" fillId="4" borderId="1" xfId="0" applyFont="1" applyFill="1" applyBorder="1" applyAlignment="1" applyProtection="1">
      <alignment horizontal="center" vertical="center" wrapText="1" shrinkToFit="1"/>
    </xf>
    <xf numFmtId="0" fontId="57" fillId="4" borderId="42" xfId="0" applyFont="1" applyFill="1" applyBorder="1" applyAlignment="1" applyProtection="1">
      <alignment horizontal="center" vertical="center" wrapText="1" shrinkToFit="1"/>
    </xf>
    <xf numFmtId="0" fontId="50" fillId="4" borderId="19" xfId="0" applyFont="1" applyFill="1" applyBorder="1" applyAlignment="1" applyProtection="1">
      <alignment horizontal="center" vertical="center" shrinkToFit="1"/>
    </xf>
    <xf numFmtId="0" fontId="50" fillId="4" borderId="20" xfId="0" applyFont="1" applyFill="1" applyBorder="1" applyAlignment="1" applyProtection="1">
      <alignment horizontal="center" vertical="center" shrinkToFit="1"/>
    </xf>
    <xf numFmtId="0" fontId="50" fillId="4" borderId="18" xfId="0" applyFont="1" applyFill="1" applyBorder="1" applyAlignment="1" applyProtection="1">
      <alignment horizontal="center" vertical="center" shrinkToFit="1"/>
    </xf>
    <xf numFmtId="0" fontId="50" fillId="4" borderId="30" xfId="0" applyFont="1" applyFill="1" applyBorder="1" applyAlignment="1" applyProtection="1">
      <alignment horizontal="center" vertical="center" shrinkToFit="1"/>
    </xf>
    <xf numFmtId="0" fontId="50" fillId="4" borderId="31" xfId="0" applyFont="1" applyFill="1" applyBorder="1" applyAlignment="1" applyProtection="1">
      <alignment horizontal="center" vertical="center" shrinkToFit="1"/>
    </xf>
    <xf numFmtId="0" fontId="50" fillId="4" borderId="38" xfId="0" applyFont="1" applyFill="1" applyBorder="1" applyAlignment="1" applyProtection="1">
      <alignment horizontal="center" vertical="center" shrinkToFit="1"/>
    </xf>
    <xf numFmtId="180" fontId="72" fillId="0" borderId="48" xfId="1" applyNumberFormat="1" applyFont="1" applyFill="1" applyBorder="1" applyAlignment="1" applyProtection="1">
      <alignment horizontal="right" vertical="center" shrinkToFit="1"/>
    </xf>
    <xf numFmtId="0" fontId="88" fillId="2" borderId="59" xfId="0" applyFont="1" applyFill="1" applyBorder="1" applyAlignment="1" applyProtection="1">
      <alignment horizontal="center" vertical="center" wrapText="1" shrinkToFit="1"/>
    </xf>
    <xf numFmtId="0" fontId="88" fillId="2" borderId="17" xfId="0" applyFont="1" applyFill="1" applyBorder="1" applyAlignment="1" applyProtection="1">
      <alignment horizontal="center" vertical="center" wrapText="1" shrinkToFit="1"/>
    </xf>
    <xf numFmtId="0" fontId="88" fillId="2" borderId="37" xfId="0" applyFont="1" applyFill="1" applyBorder="1" applyAlignment="1" applyProtection="1">
      <alignment horizontal="center" vertical="center" wrapText="1" shrinkToFit="1"/>
    </xf>
    <xf numFmtId="0" fontId="88" fillId="2" borderId="62" xfId="0" applyFont="1" applyFill="1" applyBorder="1" applyAlignment="1" applyProtection="1">
      <alignment horizontal="center" vertical="center" shrinkToFit="1"/>
    </xf>
    <xf numFmtId="0" fontId="88" fillId="2" borderId="31" xfId="0" applyFont="1" applyFill="1" applyBorder="1" applyAlignment="1" applyProtection="1">
      <alignment horizontal="center" vertical="center" shrinkToFit="1"/>
    </xf>
    <xf numFmtId="0" fontId="88" fillId="2" borderId="38" xfId="0" applyFont="1" applyFill="1" applyBorder="1" applyAlignment="1" applyProtection="1">
      <alignment horizontal="center" vertical="center" shrinkToFit="1"/>
    </xf>
    <xf numFmtId="0" fontId="31" fillId="2" borderId="55" xfId="0" applyFont="1" applyFill="1" applyBorder="1" applyAlignment="1" applyProtection="1">
      <alignment horizontal="center" vertical="center" textRotation="255" shrinkToFit="1"/>
    </xf>
    <xf numFmtId="0" fontId="12" fillId="2" borderId="2" xfId="0" applyFont="1" applyFill="1" applyBorder="1" applyAlignment="1" applyProtection="1">
      <alignment horizontal="center" vertical="center" textRotation="255" shrinkToFit="1"/>
    </xf>
    <xf numFmtId="0" fontId="87" fillId="2" borderId="2" xfId="0" applyFont="1" applyFill="1" applyBorder="1" applyAlignment="1" applyProtection="1">
      <alignment horizontal="center" vertical="center" shrinkToFit="1"/>
    </xf>
    <xf numFmtId="0" fontId="56" fillId="10" borderId="2" xfId="0" applyFont="1" applyFill="1" applyBorder="1" applyAlignment="1" applyProtection="1">
      <alignment vertical="center" shrinkToFit="1"/>
      <protection locked="0"/>
    </xf>
    <xf numFmtId="0" fontId="56" fillId="10" borderId="47" xfId="0" applyFont="1" applyFill="1" applyBorder="1" applyAlignment="1" applyProtection="1">
      <alignment vertical="center" shrinkToFit="1"/>
      <protection locked="0"/>
    </xf>
    <xf numFmtId="0" fontId="56" fillId="10" borderId="44" xfId="0" applyFont="1" applyFill="1" applyBorder="1" applyAlignment="1" applyProtection="1">
      <alignment vertical="center" shrinkToFit="1"/>
      <protection locked="0"/>
    </xf>
    <xf numFmtId="0" fontId="28" fillId="2" borderId="2" xfId="0" applyFont="1" applyFill="1" applyBorder="1" applyAlignment="1" applyProtection="1">
      <alignment horizontal="center" vertical="center" shrinkToFit="1"/>
    </xf>
    <xf numFmtId="0" fontId="89" fillId="2" borderId="37" xfId="0" applyFont="1" applyFill="1" applyBorder="1" applyAlignment="1" applyProtection="1">
      <alignment horizontal="center" vertical="center" wrapText="1" shrinkToFit="1"/>
    </xf>
    <xf numFmtId="0" fontId="89" fillId="2" borderId="3" xfId="0" applyFont="1" applyFill="1" applyBorder="1" applyAlignment="1" applyProtection="1">
      <alignment horizontal="center" vertical="center" shrinkToFit="1"/>
    </xf>
    <xf numFmtId="0" fontId="89" fillId="2" borderId="57" xfId="0" applyFont="1" applyFill="1" applyBorder="1" applyAlignment="1" applyProtection="1">
      <alignment horizontal="center" vertical="center" shrinkToFit="1"/>
    </xf>
    <xf numFmtId="0" fontId="89" fillId="2" borderId="6" xfId="0" applyFont="1" applyFill="1" applyBorder="1" applyAlignment="1" applyProtection="1">
      <alignment horizontal="center" vertical="center" shrinkToFit="1"/>
    </xf>
    <xf numFmtId="0" fontId="59" fillId="10" borderId="2" xfId="6" applyFill="1" applyBorder="1" applyAlignment="1" applyProtection="1">
      <alignment horizontal="center" vertical="center" shrinkToFit="1"/>
      <protection locked="0"/>
    </xf>
    <xf numFmtId="0" fontId="59" fillId="10" borderId="5" xfId="6" applyFill="1" applyBorder="1" applyAlignment="1" applyProtection="1">
      <alignment horizontal="center" vertical="center" shrinkToFit="1"/>
      <protection locked="0"/>
    </xf>
    <xf numFmtId="0" fontId="57" fillId="2" borderId="2" xfId="0" applyFont="1" applyFill="1" applyBorder="1" applyAlignment="1" applyProtection="1">
      <alignment horizontal="center" vertical="center" textRotation="255" shrinkToFit="1"/>
    </xf>
    <xf numFmtId="0" fontId="31" fillId="12" borderId="55" xfId="0" applyFont="1" applyFill="1" applyBorder="1" applyAlignment="1" applyProtection="1">
      <alignment horizontal="center" vertical="center" textRotation="255" shrinkToFit="1"/>
    </xf>
    <xf numFmtId="0" fontId="89" fillId="2" borderId="38" xfId="0" applyFont="1" applyFill="1" applyBorder="1" applyAlignment="1" applyProtection="1">
      <alignment horizontal="center" vertical="center" shrinkToFit="1"/>
    </xf>
    <xf numFmtId="0" fontId="89" fillId="2" borderId="48" xfId="0" applyFont="1" applyFill="1" applyBorder="1" applyAlignment="1" applyProtection="1">
      <alignment horizontal="center" vertical="center" shrinkToFit="1"/>
    </xf>
    <xf numFmtId="0" fontId="50" fillId="2" borderId="2" xfId="0" applyFont="1" applyFill="1" applyBorder="1" applyAlignment="1" applyProtection="1">
      <alignment horizontal="center" vertical="center" shrinkToFit="1"/>
    </xf>
    <xf numFmtId="0" fontId="58" fillId="2" borderId="2" xfId="0" applyFont="1" applyFill="1" applyBorder="1" applyAlignment="1" applyProtection="1">
      <alignment horizontal="center" vertical="center" shrinkToFit="1"/>
    </xf>
    <xf numFmtId="0" fontId="42" fillId="0" borderId="29" xfId="0" applyFont="1" applyBorder="1" applyAlignment="1" applyProtection="1">
      <alignment horizontal="left" vertical="center"/>
    </xf>
    <xf numFmtId="0" fontId="42" fillId="0" borderId="52" xfId="0" applyFont="1" applyBorder="1" applyAlignment="1" applyProtection="1">
      <alignment horizontal="left" vertical="center"/>
    </xf>
    <xf numFmtId="0" fontId="56" fillId="10" borderId="6" xfId="0" applyFont="1" applyFill="1" applyBorder="1" applyAlignment="1" applyProtection="1">
      <alignment vertical="center" shrinkToFit="1"/>
      <protection locked="0"/>
    </xf>
    <xf numFmtId="0" fontId="56" fillId="10" borderId="68" xfId="0" applyFont="1" applyFill="1" applyBorder="1" applyAlignment="1" applyProtection="1">
      <alignment vertical="center" shrinkToFit="1"/>
      <protection locked="0"/>
    </xf>
    <xf numFmtId="0" fontId="31" fillId="4" borderId="27" xfId="0" applyFont="1" applyFill="1" applyBorder="1" applyAlignment="1" applyProtection="1">
      <alignment horizontal="center" vertical="center" wrapText="1" shrinkToFit="1"/>
    </xf>
    <xf numFmtId="0" fontId="31" fillId="4" borderId="23" xfId="0" applyFont="1" applyFill="1" applyBorder="1" applyAlignment="1" applyProtection="1">
      <alignment horizontal="center" vertical="center" wrapText="1" shrinkToFit="1"/>
    </xf>
    <xf numFmtId="0" fontId="0" fillId="12" borderId="55" xfId="0" applyFill="1" applyBorder="1" applyAlignment="1" applyProtection="1">
      <alignment horizontal="center" vertical="center"/>
    </xf>
    <xf numFmtId="0" fontId="0" fillId="12" borderId="0" xfId="0" applyFill="1" applyBorder="1" applyAlignment="1" applyProtection="1">
      <alignment horizontal="center" vertical="center"/>
    </xf>
    <xf numFmtId="0" fontId="0" fillId="12" borderId="50" xfId="0" applyFill="1" applyBorder="1" applyAlignment="1" applyProtection="1">
      <alignment horizontal="center" vertical="center"/>
    </xf>
    <xf numFmtId="0" fontId="0" fillId="12" borderId="1" xfId="0" applyFill="1" applyBorder="1" applyAlignment="1" applyProtection="1">
      <alignment horizontal="center" vertical="center"/>
    </xf>
    <xf numFmtId="0" fontId="25" fillId="12" borderId="55" xfId="0" applyFont="1" applyFill="1" applyBorder="1" applyAlignment="1" applyProtection="1">
      <alignment horizontal="center" vertical="center"/>
    </xf>
    <xf numFmtId="0" fontId="25" fillId="12" borderId="0" xfId="0" applyFont="1" applyFill="1" applyBorder="1" applyAlignment="1" applyProtection="1">
      <alignment horizontal="center" vertical="center"/>
    </xf>
    <xf numFmtId="0" fontId="25" fillId="12" borderId="50" xfId="0" applyFont="1" applyFill="1" applyBorder="1" applyAlignment="1" applyProtection="1">
      <alignment horizontal="center" vertical="center"/>
    </xf>
    <xf numFmtId="0" fontId="25" fillId="12" borderId="1" xfId="0" applyFont="1" applyFill="1" applyBorder="1" applyAlignment="1" applyProtection="1">
      <alignment horizontal="center" vertical="center"/>
    </xf>
    <xf numFmtId="0" fontId="89" fillId="2" borderId="33" xfId="0" applyFont="1" applyFill="1" applyBorder="1" applyAlignment="1" applyProtection="1">
      <alignment horizontal="center" vertical="center" wrapText="1" shrinkToFit="1"/>
    </xf>
    <xf numFmtId="0" fontId="89" fillId="2" borderId="35" xfId="0" applyFont="1" applyFill="1" applyBorder="1" applyAlignment="1" applyProtection="1">
      <alignment horizontal="center" vertical="center" shrinkToFit="1"/>
    </xf>
    <xf numFmtId="0" fontId="89" fillId="2" borderId="69" xfId="0" applyFont="1" applyFill="1" applyBorder="1" applyAlignment="1" applyProtection="1">
      <alignment horizontal="center" vertical="center" shrinkToFit="1"/>
    </xf>
    <xf numFmtId="0" fontId="31" fillId="13" borderId="77" xfId="0" applyFont="1" applyFill="1" applyBorder="1" applyAlignment="1" applyProtection="1">
      <alignment horizontal="center" vertical="center"/>
    </xf>
    <xf numFmtId="0" fontId="31" fillId="13" borderId="78" xfId="0" applyFont="1" applyFill="1" applyBorder="1" applyAlignment="1" applyProtection="1">
      <alignment horizontal="center" vertical="center"/>
    </xf>
    <xf numFmtId="0" fontId="11" fillId="10" borderId="2"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center" vertical="center" shrinkToFit="1"/>
    </xf>
    <xf numFmtId="0" fontId="84" fillId="2" borderId="62" xfId="0" applyFont="1" applyFill="1" applyBorder="1" applyAlignment="1" applyProtection="1">
      <alignment horizontal="center" vertical="center" shrinkToFit="1"/>
    </xf>
    <xf numFmtId="0" fontId="84" fillId="2" borderId="38" xfId="0" applyFont="1" applyFill="1" applyBorder="1" applyAlignment="1" applyProtection="1">
      <alignment horizontal="center" vertical="center" shrinkToFit="1"/>
    </xf>
    <xf numFmtId="0" fontId="94" fillId="13" borderId="59" xfId="0" applyFont="1" applyFill="1" applyBorder="1" applyAlignment="1" applyProtection="1">
      <alignment horizontal="center" vertical="center" shrinkToFit="1"/>
    </xf>
    <xf numFmtId="0" fontId="57" fillId="13" borderId="37" xfId="0" applyFont="1" applyFill="1" applyBorder="1" applyAlignment="1" applyProtection="1">
      <alignment horizontal="center" vertical="center" shrinkToFit="1"/>
    </xf>
    <xf numFmtId="0" fontId="57" fillId="13" borderId="62" xfId="0" applyFont="1" applyFill="1" applyBorder="1" applyAlignment="1" applyProtection="1">
      <alignment horizontal="center" vertical="center" shrinkToFit="1"/>
    </xf>
    <xf numFmtId="0" fontId="57" fillId="13" borderId="38" xfId="0" applyFont="1" applyFill="1" applyBorder="1" applyAlignment="1" applyProtection="1">
      <alignment horizontal="center" vertical="center" shrinkToFit="1"/>
    </xf>
    <xf numFmtId="0" fontId="0" fillId="2" borderId="55" xfId="0" applyFill="1" applyBorder="1" applyAlignment="1" applyProtection="1">
      <alignment horizontal="center" vertical="center" shrinkToFit="1"/>
    </xf>
    <xf numFmtId="0" fontId="0" fillId="2" borderId="0" xfId="0" applyFill="1" applyBorder="1" applyAlignment="1" applyProtection="1">
      <alignment horizontal="center" vertical="center" shrinkToFit="1"/>
    </xf>
    <xf numFmtId="0" fontId="0" fillId="2" borderId="50" xfId="0" applyFill="1" applyBorder="1" applyAlignment="1" applyProtection="1">
      <alignment horizontal="center" vertical="center" shrinkToFit="1"/>
    </xf>
    <xf numFmtId="0" fontId="0" fillId="2" borderId="1" xfId="0" applyFill="1" applyBorder="1" applyAlignment="1" applyProtection="1">
      <alignment horizontal="center" vertical="center" shrinkToFit="1"/>
    </xf>
    <xf numFmtId="0" fontId="31" fillId="13" borderId="55" xfId="0" applyFont="1" applyFill="1" applyBorder="1" applyAlignment="1" applyProtection="1">
      <alignment horizontal="center" vertical="center" shrinkToFit="1"/>
    </xf>
    <xf numFmtId="0" fontId="31" fillId="13" borderId="0" xfId="0" applyFont="1" applyFill="1" applyBorder="1" applyAlignment="1" applyProtection="1">
      <alignment horizontal="center" vertical="center" shrinkToFit="1"/>
    </xf>
    <xf numFmtId="0" fontId="31" fillId="13" borderId="50" xfId="0" applyFont="1" applyFill="1" applyBorder="1" applyAlignment="1" applyProtection="1">
      <alignment horizontal="center" vertical="center" shrinkToFit="1"/>
    </xf>
    <xf numFmtId="0" fontId="31" fillId="13" borderId="1" xfId="0" applyFont="1" applyFill="1" applyBorder="1" applyAlignment="1" applyProtection="1">
      <alignment horizontal="center" vertical="center" shrinkToFit="1"/>
    </xf>
    <xf numFmtId="0" fontId="84" fillId="2" borderId="59" xfId="0" applyFont="1" applyFill="1" applyBorder="1" applyAlignment="1" applyProtection="1">
      <alignment horizontal="center" vertical="center" shrinkToFit="1"/>
    </xf>
    <xf numFmtId="0" fontId="84" fillId="2" borderId="37" xfId="0" applyFont="1" applyFill="1" applyBorder="1" applyAlignment="1" applyProtection="1">
      <alignment horizontal="center" vertical="center" shrinkToFit="1"/>
    </xf>
    <xf numFmtId="0" fontId="0" fillId="2" borderId="19"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2" borderId="18" xfId="0" applyFill="1" applyBorder="1" applyAlignment="1" applyProtection="1">
      <alignment horizontal="center" vertical="center"/>
    </xf>
    <xf numFmtId="0" fontId="91" fillId="16" borderId="6" xfId="0" applyFont="1" applyFill="1" applyBorder="1" applyAlignment="1" applyProtection="1">
      <alignment horizontal="center" vertical="center" textRotation="255"/>
    </xf>
    <xf numFmtId="0" fontId="91" fillId="16" borderId="47" xfId="0" applyFont="1" applyFill="1" applyBorder="1" applyAlignment="1" applyProtection="1">
      <alignment horizontal="center" vertical="center" textRotation="255"/>
    </xf>
    <xf numFmtId="0" fontId="91" fillId="16" borderId="7" xfId="0" applyFont="1" applyFill="1" applyBorder="1" applyAlignment="1" applyProtection="1">
      <alignment horizontal="center" vertical="center" textRotation="255"/>
    </xf>
    <xf numFmtId="0" fontId="54" fillId="13" borderId="19" xfId="2" applyFont="1" applyFill="1" applyBorder="1" applyAlignment="1" applyProtection="1">
      <alignment horizontal="center" vertical="center" shrinkToFit="1"/>
    </xf>
    <xf numFmtId="0" fontId="54" fillId="13" borderId="20" xfId="2" applyFont="1" applyFill="1" applyBorder="1" applyAlignment="1" applyProtection="1">
      <alignment horizontal="center" vertical="center" shrinkToFit="1"/>
    </xf>
    <xf numFmtId="0" fontId="54" fillId="13" borderId="18" xfId="2" applyFont="1" applyFill="1" applyBorder="1" applyAlignment="1" applyProtection="1">
      <alignment horizontal="center" vertical="center" shrinkToFit="1"/>
    </xf>
    <xf numFmtId="0" fontId="54" fillId="4" borderId="19" xfId="2" applyFont="1" applyFill="1" applyBorder="1" applyAlignment="1" applyProtection="1">
      <alignment horizontal="center" vertical="center" shrinkToFit="1"/>
    </xf>
    <xf numFmtId="0" fontId="54" fillId="4" borderId="20" xfId="2" applyFont="1" applyFill="1" applyBorder="1" applyAlignment="1" applyProtection="1">
      <alignment horizontal="center" vertical="center" shrinkToFit="1"/>
    </xf>
    <xf numFmtId="0" fontId="54" fillId="4" borderId="18" xfId="2" applyFont="1" applyFill="1" applyBorder="1" applyAlignment="1" applyProtection="1">
      <alignment horizontal="center" vertical="center" shrinkToFit="1"/>
    </xf>
    <xf numFmtId="0" fontId="54" fillId="4" borderId="2" xfId="2" applyFont="1" applyFill="1" applyBorder="1" applyAlignment="1" applyProtection="1">
      <alignment horizontal="center" vertical="center" shrinkToFit="1"/>
    </xf>
    <xf numFmtId="0" fontId="78" fillId="4" borderId="2" xfId="0" applyFont="1" applyFill="1" applyBorder="1" applyAlignment="1" applyProtection="1">
      <alignment horizontal="center" vertical="center" textRotation="255" wrapText="1"/>
    </xf>
    <xf numFmtId="0" fontId="44" fillId="4" borderId="2" xfId="2" applyFont="1" applyFill="1" applyBorder="1" applyAlignment="1" applyProtection="1">
      <alignment horizontal="center" vertical="center" shrinkToFit="1"/>
    </xf>
    <xf numFmtId="0" fontId="7" fillId="4" borderId="2" xfId="2" applyFont="1" applyFill="1" applyBorder="1" applyAlignment="1" applyProtection="1">
      <alignment horizontal="center" vertical="center" shrinkToFit="1"/>
    </xf>
    <xf numFmtId="0" fontId="78" fillId="15" borderId="47" xfId="0" applyFont="1" applyFill="1" applyBorder="1" applyAlignment="1" applyProtection="1">
      <alignment horizontal="center" vertical="center" textRotation="255" wrapText="1"/>
    </xf>
    <xf numFmtId="0" fontId="78" fillId="15" borderId="7" xfId="0" applyFont="1" applyFill="1" applyBorder="1" applyAlignment="1" applyProtection="1">
      <alignment horizontal="center" vertical="center" textRotation="255" wrapText="1"/>
    </xf>
    <xf numFmtId="0" fontId="98" fillId="12" borderId="49" xfId="0" applyFont="1" applyFill="1" applyBorder="1" applyAlignment="1" applyProtection="1">
      <alignment horizontal="center"/>
    </xf>
    <xf numFmtId="0" fontId="98" fillId="12" borderId="0" xfId="0" applyFont="1" applyFill="1" applyBorder="1" applyAlignment="1" applyProtection="1">
      <alignment horizontal="center"/>
    </xf>
    <xf numFmtId="0" fontId="98" fillId="12" borderId="54" xfId="0" applyFont="1" applyFill="1" applyBorder="1" applyAlignment="1" applyProtection="1">
      <alignment horizontal="center"/>
    </xf>
    <xf numFmtId="186" fontId="75" fillId="2" borderId="0" xfId="1" applyNumberFormat="1" applyFont="1" applyFill="1" applyBorder="1" applyAlignment="1" applyProtection="1">
      <alignment horizontal="right" vertical="center" shrinkToFit="1"/>
      <protection locked="0"/>
    </xf>
    <xf numFmtId="186" fontId="75" fillId="2" borderId="54" xfId="1" applyNumberFormat="1" applyFont="1" applyFill="1" applyBorder="1" applyAlignment="1" applyProtection="1">
      <alignment horizontal="right" vertical="center" shrinkToFit="1"/>
      <protection locked="0"/>
    </xf>
    <xf numFmtId="186" fontId="75" fillId="2" borderId="40" xfId="1" applyNumberFormat="1" applyFont="1" applyFill="1" applyBorder="1" applyAlignment="1" applyProtection="1">
      <alignment horizontal="right" vertical="center" shrinkToFit="1"/>
      <protection locked="0"/>
    </xf>
    <xf numFmtId="186" fontId="75" fillId="2" borderId="15" xfId="1" applyNumberFormat="1" applyFont="1" applyFill="1" applyBorder="1" applyAlignment="1" applyProtection="1">
      <alignment horizontal="right" vertical="center" shrinkToFit="1"/>
      <protection locked="0"/>
    </xf>
    <xf numFmtId="186" fontId="74" fillId="11" borderId="19" xfId="1" applyNumberFormat="1" applyFont="1" applyFill="1" applyBorder="1" applyAlignment="1" applyProtection="1">
      <alignment horizontal="right" vertical="center" shrinkToFit="1"/>
    </xf>
    <xf numFmtId="186" fontId="74" fillId="11" borderId="18" xfId="1" applyNumberFormat="1" applyFont="1" applyFill="1" applyBorder="1" applyAlignment="1" applyProtection="1">
      <alignment horizontal="right" vertical="center" shrinkToFit="1"/>
    </xf>
    <xf numFmtId="186" fontId="75" fillId="10" borderId="19" xfId="1" applyNumberFormat="1" applyFont="1" applyFill="1" applyBorder="1" applyAlignment="1" applyProtection="1">
      <alignment horizontal="center" vertical="center" shrinkToFit="1"/>
      <protection locked="0"/>
    </xf>
    <xf numFmtId="186" fontId="75" fillId="10" borderId="18" xfId="1" applyNumberFormat="1" applyFont="1" applyFill="1" applyBorder="1" applyAlignment="1" applyProtection="1">
      <alignment horizontal="center" vertical="center" shrinkToFit="1"/>
      <protection locked="0"/>
    </xf>
    <xf numFmtId="186" fontId="74" fillId="11" borderId="2" xfId="1" applyNumberFormat="1" applyFont="1" applyFill="1" applyBorder="1" applyAlignment="1" applyProtection="1">
      <alignment vertical="center" shrinkToFit="1"/>
    </xf>
    <xf numFmtId="0" fontId="0" fillId="12" borderId="19" xfId="0" applyFill="1" applyBorder="1" applyAlignment="1" applyProtection="1">
      <alignment horizontal="center" vertical="center"/>
    </xf>
    <xf numFmtId="0" fontId="0" fillId="12" borderId="20" xfId="0" applyFill="1" applyBorder="1" applyAlignment="1" applyProtection="1">
      <alignment horizontal="center" vertical="center"/>
    </xf>
    <xf numFmtId="0" fontId="0" fillId="12" borderId="18" xfId="0" applyFill="1" applyBorder="1" applyAlignment="1" applyProtection="1">
      <alignment horizontal="center" vertical="center"/>
    </xf>
    <xf numFmtId="0" fontId="35" fillId="0" borderId="0" xfId="0" applyFont="1" applyBorder="1" applyAlignment="1" applyProtection="1">
      <alignment horizontal="center" vertical="center"/>
    </xf>
    <xf numFmtId="181" fontId="74" fillId="0" borderId="19" xfId="0" applyNumberFormat="1" applyFont="1" applyFill="1" applyBorder="1" applyAlignment="1" applyProtection="1">
      <alignment horizontal="right" vertical="center"/>
    </xf>
    <xf numFmtId="181" fontId="74" fillId="0" borderId="18" xfId="0" applyNumberFormat="1" applyFont="1" applyFill="1" applyBorder="1" applyAlignment="1" applyProtection="1">
      <alignment horizontal="right" vertical="center"/>
    </xf>
    <xf numFmtId="0" fontId="76" fillId="12" borderId="2" xfId="0" applyFont="1" applyFill="1" applyBorder="1" applyAlignment="1" applyProtection="1">
      <alignment horizontal="center" vertical="center"/>
    </xf>
    <xf numFmtId="0" fontId="44" fillId="12" borderId="2" xfId="0" applyFont="1" applyFill="1" applyBorder="1" applyAlignment="1" applyProtection="1">
      <alignment horizontal="center" vertical="center"/>
    </xf>
    <xf numFmtId="181" fontId="74" fillId="10" borderId="19" xfId="0" applyNumberFormat="1" applyFont="1" applyFill="1" applyBorder="1" applyAlignment="1" applyProtection="1">
      <alignment horizontal="right" vertical="center"/>
      <protection locked="0"/>
    </xf>
    <xf numFmtId="181" fontId="74" fillId="10" borderId="18" xfId="0" applyNumberFormat="1" applyFont="1" applyFill="1" applyBorder="1" applyAlignment="1" applyProtection="1">
      <alignment horizontal="right" vertical="center"/>
      <protection locked="0"/>
    </xf>
    <xf numFmtId="0" fontId="11" fillId="0" borderId="65"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67" xfId="0" applyFont="1" applyFill="1" applyBorder="1" applyAlignment="1" applyProtection="1">
      <alignment horizontal="center" vertical="center"/>
    </xf>
    <xf numFmtId="0" fontId="11" fillId="10" borderId="19" xfId="0" applyFont="1" applyFill="1" applyBorder="1" applyAlignment="1" applyProtection="1">
      <alignment horizontal="center" vertical="center"/>
      <protection locked="0"/>
    </xf>
    <xf numFmtId="0" fontId="11" fillId="10" borderId="20" xfId="0" applyFont="1" applyFill="1" applyBorder="1" applyAlignment="1" applyProtection="1">
      <alignment horizontal="center" vertical="center"/>
      <protection locked="0"/>
    </xf>
    <xf numFmtId="0" fontId="11" fillId="10" borderId="18" xfId="0" applyFont="1" applyFill="1" applyBorder="1" applyAlignment="1" applyProtection="1">
      <alignment horizontal="center" vertical="center"/>
      <protection locked="0"/>
    </xf>
    <xf numFmtId="0" fontId="0" fillId="0" borderId="65" xfId="0" applyFill="1" applyBorder="1" applyAlignment="1" applyProtection="1">
      <alignment horizontal="center" vertical="center"/>
    </xf>
    <xf numFmtId="0" fontId="0" fillId="0" borderId="66" xfId="0" applyFill="1" applyBorder="1" applyAlignment="1" applyProtection="1">
      <alignment horizontal="center" vertical="center"/>
    </xf>
    <xf numFmtId="0" fontId="0" fillId="0" borderId="67" xfId="0" applyFill="1" applyBorder="1" applyAlignment="1" applyProtection="1">
      <alignment horizontal="center" vertical="center"/>
    </xf>
    <xf numFmtId="0" fontId="40" fillId="2" borderId="2" xfId="0" applyFont="1" applyFill="1" applyBorder="1" applyAlignment="1" applyProtection="1">
      <alignment horizontal="center" vertical="center"/>
    </xf>
    <xf numFmtId="0" fontId="50" fillId="2" borderId="2" xfId="0" applyFont="1" applyFill="1" applyBorder="1" applyAlignment="1" applyProtection="1">
      <alignment horizontal="center" vertical="center"/>
    </xf>
    <xf numFmtId="0" fontId="44" fillId="12" borderId="22" xfId="0" applyFont="1" applyFill="1" applyBorder="1" applyAlignment="1" applyProtection="1">
      <alignment horizontal="center" vertical="center"/>
    </xf>
    <xf numFmtId="0" fontId="44" fillId="12" borderId="28" xfId="0" applyFont="1" applyFill="1" applyBorder="1" applyAlignment="1" applyProtection="1">
      <alignment horizontal="center" vertical="center"/>
    </xf>
    <xf numFmtId="0" fontId="44" fillId="12" borderId="57" xfId="0" applyFont="1" applyFill="1" applyBorder="1" applyAlignment="1" applyProtection="1">
      <alignment horizontal="center" vertical="center"/>
    </xf>
    <xf numFmtId="0" fontId="44" fillId="12" borderId="58" xfId="0" applyFont="1" applyFill="1" applyBorder="1" applyAlignment="1" applyProtection="1">
      <alignment horizontal="center" vertical="center"/>
    </xf>
    <xf numFmtId="0" fontId="44" fillId="12" borderId="40" xfId="0" applyFont="1" applyFill="1" applyBorder="1" applyAlignment="1" applyProtection="1">
      <alignment horizontal="center" vertical="center"/>
    </xf>
    <xf numFmtId="0" fontId="44" fillId="12" borderId="15" xfId="0" applyFont="1" applyFill="1" applyBorder="1" applyAlignment="1" applyProtection="1">
      <alignment horizontal="center" vertical="center"/>
    </xf>
    <xf numFmtId="0" fontId="55" fillId="0" borderId="0" xfId="0" applyFont="1" applyAlignment="1" applyProtection="1">
      <alignment horizontal="center" vertical="center"/>
    </xf>
    <xf numFmtId="0" fontId="50" fillId="2" borderId="19" xfId="0" applyFont="1" applyFill="1" applyBorder="1" applyAlignment="1" applyProtection="1">
      <alignment horizontal="center" vertical="center"/>
    </xf>
    <xf numFmtId="0" fontId="50" fillId="2" borderId="20" xfId="0" applyFont="1" applyFill="1" applyBorder="1" applyAlignment="1" applyProtection="1">
      <alignment horizontal="center" vertical="center"/>
    </xf>
    <xf numFmtId="0" fontId="50" fillId="2" borderId="18" xfId="0" applyFont="1" applyFill="1" applyBorder="1" applyAlignment="1" applyProtection="1">
      <alignment horizontal="center" vertical="center"/>
    </xf>
    <xf numFmtId="0" fontId="50" fillId="12" borderId="22" xfId="0" applyFont="1" applyFill="1" applyBorder="1" applyAlignment="1" applyProtection="1">
      <alignment horizontal="center" vertical="center" wrapText="1" shrinkToFit="1"/>
    </xf>
    <xf numFmtId="0" fontId="50" fillId="12" borderId="57" xfId="0" applyFont="1" applyFill="1" applyBorder="1" applyAlignment="1" applyProtection="1">
      <alignment horizontal="center" vertical="center" shrinkToFit="1"/>
    </xf>
    <xf numFmtId="0" fontId="50" fillId="12" borderId="58" xfId="0" applyFont="1" applyFill="1" applyBorder="1" applyAlignment="1" applyProtection="1">
      <alignment horizontal="center" vertical="center" shrinkToFit="1"/>
    </xf>
    <xf numFmtId="0" fontId="50" fillId="12" borderId="15" xfId="0" applyFont="1" applyFill="1" applyBorder="1" applyAlignment="1" applyProtection="1">
      <alignment horizontal="center" vertical="center" shrinkToFit="1"/>
    </xf>
    <xf numFmtId="186" fontId="75" fillId="14" borderId="26" xfId="0" applyNumberFormat="1" applyFont="1" applyFill="1" applyBorder="1" applyAlignment="1" applyProtection="1">
      <alignment vertical="center" shrinkToFit="1"/>
    </xf>
    <xf numFmtId="186" fontId="75" fillId="14" borderId="23" xfId="0" applyNumberFormat="1" applyFont="1" applyFill="1" applyBorder="1" applyAlignment="1" applyProtection="1">
      <alignment vertical="center" shrinkToFit="1"/>
    </xf>
    <xf numFmtId="0" fontId="50" fillId="12" borderId="28" xfId="0" applyFont="1" applyFill="1" applyBorder="1" applyAlignment="1" applyProtection="1">
      <alignment horizontal="center" vertical="center" wrapText="1" shrinkToFit="1"/>
    </xf>
    <xf numFmtId="0" fontId="50" fillId="12" borderId="57" xfId="0" applyFont="1" applyFill="1" applyBorder="1" applyAlignment="1" applyProtection="1">
      <alignment horizontal="center" vertical="center" wrapText="1" shrinkToFit="1"/>
    </xf>
    <xf numFmtId="0" fontId="50" fillId="12" borderId="58" xfId="0" applyFont="1" applyFill="1" applyBorder="1" applyAlignment="1" applyProtection="1">
      <alignment horizontal="center" vertical="center" wrapText="1" shrinkToFit="1"/>
    </xf>
    <xf numFmtId="0" fontId="50" fillId="12" borderId="40" xfId="0" applyFont="1" applyFill="1" applyBorder="1" applyAlignment="1" applyProtection="1">
      <alignment horizontal="center" vertical="center" wrapText="1" shrinkToFit="1"/>
    </xf>
    <xf numFmtId="0" fontId="50" fillId="12" borderId="15" xfId="0" applyFont="1" applyFill="1" applyBorder="1" applyAlignment="1" applyProtection="1">
      <alignment horizontal="center" vertical="center" wrapText="1" shrinkToFit="1"/>
    </xf>
    <xf numFmtId="38" fontId="98" fillId="12" borderId="49" xfId="0" applyNumberFormat="1" applyFont="1" applyFill="1" applyBorder="1" applyAlignment="1" applyProtection="1">
      <alignment horizontal="right" wrapText="1"/>
    </xf>
    <xf numFmtId="38" fontId="98" fillId="12" borderId="0" xfId="0" applyNumberFormat="1" applyFont="1" applyFill="1" applyBorder="1" applyAlignment="1" applyProtection="1">
      <alignment horizontal="right" wrapText="1"/>
    </xf>
    <xf numFmtId="38" fontId="98" fillId="12" borderId="54" xfId="0" applyNumberFormat="1" applyFont="1" applyFill="1" applyBorder="1" applyAlignment="1" applyProtection="1">
      <alignment horizontal="right" wrapText="1"/>
    </xf>
    <xf numFmtId="186" fontId="75" fillId="10" borderId="26" xfId="0" applyNumberFormat="1" applyFont="1" applyFill="1" applyBorder="1" applyAlignment="1" applyProtection="1">
      <alignment vertical="center" shrinkToFit="1"/>
      <protection locked="0"/>
    </xf>
    <xf numFmtId="186" fontId="75" fillId="10" borderId="23" xfId="0" applyNumberFormat="1" applyFont="1" applyFill="1" applyBorder="1" applyAlignment="1" applyProtection="1">
      <alignment vertical="center" shrinkToFit="1"/>
      <protection locked="0"/>
    </xf>
    <xf numFmtId="186" fontId="74" fillId="11" borderId="19" xfId="1" applyNumberFormat="1" applyFont="1" applyFill="1" applyBorder="1" applyAlignment="1" applyProtection="1">
      <alignment vertical="center" shrinkToFit="1"/>
    </xf>
    <xf numFmtId="186" fontId="74" fillId="11" borderId="18" xfId="1" applyNumberFormat="1" applyFont="1" applyFill="1" applyBorder="1" applyAlignment="1" applyProtection="1">
      <alignment vertical="center" shrinkToFit="1"/>
    </xf>
    <xf numFmtId="0" fontId="8" fillId="12" borderId="22" xfId="0" applyFont="1" applyFill="1" applyBorder="1" applyAlignment="1" applyProtection="1">
      <alignment horizontal="center" vertical="center" wrapText="1" shrinkToFit="1"/>
    </xf>
    <xf numFmtId="0" fontId="8" fillId="12" borderId="57" xfId="0" applyFont="1" applyFill="1" applyBorder="1" applyAlignment="1" applyProtection="1">
      <alignment horizontal="center" vertical="center" wrapText="1" shrinkToFit="1"/>
    </xf>
    <xf numFmtId="0" fontId="8" fillId="12" borderId="58" xfId="0" applyFont="1" applyFill="1" applyBorder="1" applyAlignment="1" applyProtection="1">
      <alignment horizontal="center" vertical="center" wrapText="1" shrinkToFit="1"/>
    </xf>
    <xf numFmtId="0" fontId="8" fillId="12" borderId="15" xfId="0" applyFont="1" applyFill="1" applyBorder="1" applyAlignment="1" applyProtection="1">
      <alignment horizontal="center" vertical="center" wrapText="1" shrinkToFit="1"/>
    </xf>
    <xf numFmtId="0" fontId="37" fillId="12" borderId="18" xfId="2" applyFont="1" applyFill="1" applyBorder="1" applyAlignment="1" applyProtection="1">
      <alignment horizontal="left" vertical="center" shrinkToFit="1"/>
    </xf>
    <xf numFmtId="0" fontId="37" fillId="12" borderId="2" xfId="2" applyFont="1" applyFill="1" applyBorder="1" applyAlignment="1" applyProtection="1">
      <alignment horizontal="left" vertical="center" shrinkToFit="1"/>
    </xf>
    <xf numFmtId="0" fontId="54" fillId="13" borderId="2" xfId="2" applyFont="1" applyFill="1" applyBorder="1" applyAlignment="1" applyProtection="1">
      <alignment horizontal="center" vertical="center" wrapText="1" shrinkToFit="1"/>
    </xf>
  </cellXfs>
  <cellStyles count="7">
    <cellStyle name="パーセント" xfId="4" builtinId="5"/>
    <cellStyle name="ハイパーリンク" xfId="6" builtinId="8"/>
    <cellStyle name="桁区切り" xfId="1" builtinId="6"/>
    <cellStyle name="標準" xfId="0" builtinId="0"/>
    <cellStyle name="標準 2" xfId="3"/>
    <cellStyle name="標準 2 2" xfId="5"/>
    <cellStyle name="標準 3" xfId="2"/>
  </cellStyles>
  <dxfs count="48">
    <dxf>
      <fill>
        <patternFill>
          <bgColor rgb="FFFFC7CE"/>
        </patternFill>
      </fill>
    </dxf>
    <dxf>
      <font>
        <strike/>
        <color theme="1" tint="4.9989318521683403E-2"/>
      </font>
      <fill>
        <patternFill>
          <bgColor rgb="FFFF0000"/>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2" tint="-0.499984740745262"/>
        </patternFill>
      </fill>
    </dxf>
    <dxf>
      <font>
        <color theme="2" tint="-0.499984740745262"/>
      </font>
      <fill>
        <patternFill>
          <bgColor theme="2" tint="-0.499984740745262"/>
        </patternFill>
      </fill>
      <border>
        <left/>
        <right/>
        <top/>
        <bottom/>
      </border>
    </dxf>
    <dxf>
      <font>
        <color theme="2" tint="-0.499984740745262"/>
      </font>
      <fill>
        <patternFill>
          <bgColor theme="2" tint="-0.499984740745262"/>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2" tint="-0.499984740745262"/>
      </font>
      <fill>
        <patternFill>
          <bgColor theme="2" tint="-0.499984740745262"/>
        </patternFill>
      </fill>
      <border>
        <left/>
        <right/>
        <top/>
        <bottom/>
      </border>
    </dxf>
    <dxf>
      <font>
        <color theme="2" tint="-0.499984740745262"/>
      </font>
      <fill>
        <patternFill>
          <bgColor theme="2" tint="-0.499984740745262"/>
        </patternFill>
      </fill>
      <border>
        <left/>
        <right/>
        <top/>
        <bottom/>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6">
      <tableStyleElement type="wholeTable" dxfId="47"/>
      <tableStyleElement type="headerRow" dxfId="46"/>
      <tableStyleElement type="totalRow" dxfId="45"/>
      <tableStyleElement type="firstColumn" dxfId="44"/>
      <tableStyleElement type="lastColumn" dxfId="43"/>
      <tableStyleElement type="firstRowStripe" dxfId="42"/>
    </tableStyle>
  </tableStyles>
  <colors>
    <mruColors>
      <color rgb="FFFFFFE7"/>
      <color rgb="FFFF6600"/>
      <color rgb="FFF2F2F2"/>
      <color rgb="FFFFCCFF"/>
      <color rgb="FFFF99FF"/>
      <color rgb="FFFF66CC"/>
      <color rgb="FFFFC7CE"/>
      <color rgb="FF99FF99"/>
      <color rgb="FF00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5290</xdr:colOff>
      <xdr:row>16</xdr:row>
      <xdr:rowOff>7939</xdr:rowOff>
    </xdr:from>
    <xdr:to>
      <xdr:col>13</xdr:col>
      <xdr:colOff>184149</xdr:colOff>
      <xdr:row>16</xdr:row>
      <xdr:rowOff>127001</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4780490" y="4872039"/>
          <a:ext cx="432859" cy="119062"/>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上限１５０万円</a:t>
          </a:r>
          <a:endParaRPr kumimoji="1" lang="ja-JP" altLang="en-US" sz="400"/>
        </a:p>
      </xdr:txBody>
    </xdr:sp>
    <xdr:clientData/>
  </xdr:twoCellAnchor>
  <xdr:twoCellAnchor>
    <xdr:from>
      <xdr:col>10</xdr:col>
      <xdr:colOff>0</xdr:colOff>
      <xdr:row>12</xdr:row>
      <xdr:rowOff>0</xdr:rowOff>
    </xdr:from>
    <xdr:to>
      <xdr:col>10</xdr:col>
      <xdr:colOff>349250</xdr:colOff>
      <xdr:row>12</xdr:row>
      <xdr:rowOff>105833</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3471333" y="3063875"/>
          <a:ext cx="349250" cy="105833"/>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上限５０万円</a:t>
          </a:r>
          <a:endParaRPr kumimoji="1" lang="ja-JP" altLang="en-US" sz="400"/>
        </a:p>
      </xdr:txBody>
    </xdr:sp>
    <xdr:clientData/>
  </xdr:twoCellAnchor>
  <xdr:twoCellAnchor>
    <xdr:from>
      <xdr:col>10</xdr:col>
      <xdr:colOff>9525</xdr:colOff>
      <xdr:row>8</xdr:row>
      <xdr:rowOff>4234</xdr:rowOff>
    </xdr:from>
    <xdr:to>
      <xdr:col>10</xdr:col>
      <xdr:colOff>342900</xdr:colOff>
      <xdr:row>8</xdr:row>
      <xdr:rowOff>115359</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3736699" y="2533191"/>
          <a:ext cx="333375" cy="111125"/>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10</xdr:col>
      <xdr:colOff>0</xdr:colOff>
      <xdr:row>13</xdr:row>
      <xdr:rowOff>0</xdr:rowOff>
    </xdr:from>
    <xdr:to>
      <xdr:col>10</xdr:col>
      <xdr:colOff>359834</xdr:colOff>
      <xdr:row>13</xdr:row>
      <xdr:rowOff>111125</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3471333" y="3291417"/>
          <a:ext cx="359834" cy="111125"/>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10</xdr:col>
      <xdr:colOff>1</xdr:colOff>
      <xdr:row>14</xdr:row>
      <xdr:rowOff>0</xdr:rowOff>
    </xdr:from>
    <xdr:to>
      <xdr:col>10</xdr:col>
      <xdr:colOff>354543</xdr:colOff>
      <xdr:row>14</xdr:row>
      <xdr:rowOff>89960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471334" y="3518958"/>
          <a:ext cx="354542" cy="89960"/>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10</xdr:col>
      <xdr:colOff>0</xdr:colOff>
      <xdr:row>9</xdr:row>
      <xdr:rowOff>0</xdr:rowOff>
    </xdr:from>
    <xdr:to>
      <xdr:col>10</xdr:col>
      <xdr:colOff>359834</xdr:colOff>
      <xdr:row>9</xdr:row>
      <xdr:rowOff>104914</xdr:rowOff>
    </xdr:to>
    <xdr:sp macro="" textlink="">
      <xdr:nvSpPr>
        <xdr:cNvPr id="24" name="正方形/長方形 23">
          <a:extLst>
            <a:ext uri="{FF2B5EF4-FFF2-40B4-BE49-F238E27FC236}">
              <a16:creationId xmlns:a16="http://schemas.microsoft.com/office/drawing/2014/main" id="{00000000-0008-0000-0700-000011000000}"/>
            </a:ext>
          </a:extLst>
        </xdr:cNvPr>
        <xdr:cNvSpPr/>
      </xdr:nvSpPr>
      <xdr:spPr>
        <a:xfrm>
          <a:off x="3727174" y="3112651"/>
          <a:ext cx="359834" cy="10652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10</xdr:col>
      <xdr:colOff>0</xdr:colOff>
      <xdr:row>9</xdr:row>
      <xdr:rowOff>291042</xdr:rowOff>
    </xdr:from>
    <xdr:to>
      <xdr:col>10</xdr:col>
      <xdr:colOff>359834</xdr:colOff>
      <xdr:row>10</xdr:row>
      <xdr:rowOff>104914</xdr:rowOff>
    </xdr:to>
    <xdr:sp macro="" textlink="">
      <xdr:nvSpPr>
        <xdr:cNvPr id="10" name="正方形/長方形 9">
          <a:extLst>
            <a:ext uri="{FF2B5EF4-FFF2-40B4-BE49-F238E27FC236}">
              <a16:creationId xmlns:a16="http://schemas.microsoft.com/office/drawing/2014/main" id="{00000000-0008-0000-0700-000011000000}"/>
            </a:ext>
          </a:extLst>
        </xdr:cNvPr>
        <xdr:cNvSpPr/>
      </xdr:nvSpPr>
      <xdr:spPr>
        <a:xfrm>
          <a:off x="3727174" y="3405303"/>
          <a:ext cx="359834" cy="10652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0196;&#21644;2&#24180;&#24230;/010_&#20107;&#26989;&#31649;&#29702;/100_R3&#28310;&#20633;/040_&#21215;&#38598;&#35201;&#38917;&#12539;&#30003;&#35531;&#26360;/020_&#30003;&#35531;&#26360;/R3_&#30003;&#35531;&#26360;_210107_&#26696;+&#35475;&#3200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申請状況"/>
      <sheetName val="３役員・株主"/>
      <sheetName val="４申請要件５契約・実施・支払"/>
      <sheetName val="６申請概要"/>
      <sheetName val="７資金計画"/>
      <sheetName val="誓約書"/>
    </sheetNames>
    <sheetDataSet>
      <sheetData sheetId="0">
        <row r="12">
          <cell r="G12"/>
        </row>
      </sheetData>
      <sheetData sheetId="1" refreshError="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row r="23">
          <cell r="AG23" t="str">
            <v>S_公務〈他に分類されるものを除く〉</v>
          </cell>
        </row>
        <row r="24">
          <cell r="AG24" t="str">
            <v>T_分類不能の産業</v>
          </cell>
        </row>
      </sheetData>
      <sheetData sheetId="2"/>
      <sheetData sheetId="3"/>
      <sheetData sheetId="4"/>
      <sheetData sheetId="5">
        <row r="29">
          <cell r="H29">
            <v>0</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79998168889431442"/>
    <pageSetUpPr fitToPage="1"/>
  </sheetPr>
  <dimension ref="A1:V91"/>
  <sheetViews>
    <sheetView showGridLines="0" showZeros="0" tabSelected="1" view="pageBreakPreview" zoomScaleNormal="100" zoomScaleSheetLayoutView="100" zoomScalePageLayoutView="80" workbookViewId="0">
      <selection activeCell="B32" sqref="B32:Q32"/>
    </sheetView>
  </sheetViews>
  <sheetFormatPr defaultColWidth="9" defaultRowHeight="18" x14ac:dyDescent="0.45"/>
  <cols>
    <col min="1" max="1" width="1.796875" style="2" customWidth="1"/>
    <col min="2" max="2" width="3.09765625" style="2" customWidth="1"/>
    <col min="3" max="3" width="6.19921875" style="2" customWidth="1"/>
    <col min="4" max="4" width="5.09765625" style="2" customWidth="1"/>
    <col min="5" max="5" width="3.09765625" style="2" customWidth="1"/>
    <col min="6" max="8" width="3.296875" style="2" customWidth="1"/>
    <col min="9" max="9" width="5.796875" style="2" customWidth="1"/>
    <col min="10" max="10" width="4.09765625" style="2" customWidth="1"/>
    <col min="11" max="11" width="0.796875" style="2" customWidth="1"/>
    <col min="12" max="12" width="6.09765625" style="2" customWidth="1"/>
    <col min="13" max="13" width="2.796875" style="2" customWidth="1"/>
    <col min="14" max="14" width="5.796875" style="2" customWidth="1"/>
    <col min="15" max="15" width="6" style="2" customWidth="1"/>
    <col min="16" max="16" width="9.09765625" style="2" customWidth="1"/>
    <col min="17" max="17" width="6.5" style="2" customWidth="1"/>
    <col min="18" max="18" width="1.59765625" style="2" customWidth="1"/>
    <col min="19" max="19" width="3.19921875" style="2" customWidth="1"/>
    <col min="20" max="16384" width="9" style="2"/>
  </cols>
  <sheetData>
    <row r="1" spans="1:22" ht="26.55" customHeight="1" x14ac:dyDescent="0.45">
      <c r="A1" s="265" t="s">
        <v>6</v>
      </c>
      <c r="B1" s="64"/>
      <c r="C1" s="64"/>
      <c r="D1" s="64"/>
      <c r="E1" s="64"/>
      <c r="F1" s="64"/>
    </row>
    <row r="2" spans="1:22" ht="23.55" customHeight="1" x14ac:dyDescent="0.45">
      <c r="A2" s="64"/>
      <c r="B2" s="1"/>
      <c r="C2" s="64"/>
      <c r="D2" s="64"/>
      <c r="E2" s="64"/>
      <c r="F2" s="64"/>
    </row>
    <row r="3" spans="1:22" ht="16.5" customHeight="1" x14ac:dyDescent="0.45">
      <c r="A3" s="64"/>
      <c r="B3" s="1" t="s">
        <v>7</v>
      </c>
      <c r="C3" s="64"/>
      <c r="D3" s="64"/>
      <c r="E3" s="64"/>
      <c r="F3" s="64"/>
      <c r="I3" s="12"/>
      <c r="J3" s="22"/>
      <c r="K3" s="22"/>
      <c r="L3" s="3"/>
    </row>
    <row r="4" spans="1:22" ht="16.5" customHeight="1" x14ac:dyDescent="0.45">
      <c r="A4" s="64"/>
      <c r="B4" s="1" t="s">
        <v>8</v>
      </c>
      <c r="C4" s="64"/>
      <c r="D4" s="64"/>
      <c r="E4" s="64"/>
      <c r="F4" s="64"/>
      <c r="J4" s="4"/>
      <c r="K4" s="4"/>
      <c r="L4" s="3"/>
    </row>
    <row r="5" spans="1:22" ht="8.1" customHeight="1" x14ac:dyDescent="0.45">
      <c r="A5" s="64"/>
      <c r="B5" s="64"/>
      <c r="C5" s="64"/>
      <c r="D5" s="64"/>
      <c r="E5" s="64"/>
      <c r="F5" s="64"/>
      <c r="L5" s="5"/>
      <c r="M5" s="5"/>
      <c r="Q5" s="6"/>
    </row>
    <row r="6" spans="1:22" ht="21" customHeight="1" x14ac:dyDescent="0.45">
      <c r="A6" s="64"/>
      <c r="B6" s="64"/>
      <c r="C6" s="64"/>
      <c r="D6" s="64"/>
      <c r="E6" s="64"/>
      <c r="F6" s="64"/>
      <c r="I6" s="345" t="s">
        <v>283</v>
      </c>
      <c r="J6" s="345"/>
      <c r="K6" s="114"/>
      <c r="L6" s="347"/>
      <c r="M6" s="347"/>
      <c r="N6" s="347"/>
      <c r="O6" s="347"/>
      <c r="P6" s="347"/>
      <c r="Q6" s="347"/>
      <c r="T6" s="143"/>
    </row>
    <row r="7" spans="1:22" ht="21" customHeight="1" x14ac:dyDescent="0.45">
      <c r="B7" s="7"/>
      <c r="I7" s="345"/>
      <c r="J7" s="345"/>
      <c r="K7" s="114"/>
      <c r="L7" s="347"/>
      <c r="M7" s="347"/>
      <c r="N7" s="347"/>
      <c r="O7" s="347"/>
      <c r="P7" s="347"/>
      <c r="Q7" s="347"/>
      <c r="U7" s="340"/>
      <c r="V7" s="340"/>
    </row>
    <row r="8" spans="1:22" ht="21" customHeight="1" x14ac:dyDescent="0.45">
      <c r="I8" s="346" t="s">
        <v>386</v>
      </c>
      <c r="J8" s="346"/>
      <c r="K8" s="113"/>
      <c r="L8" s="341"/>
      <c r="M8" s="341"/>
      <c r="N8" s="341"/>
      <c r="O8" s="341"/>
      <c r="P8" s="341"/>
      <c r="Q8" s="341"/>
      <c r="U8" s="8"/>
      <c r="V8" s="8"/>
    </row>
    <row r="9" spans="1:22" ht="12" customHeight="1" x14ac:dyDescent="0.45">
      <c r="B9" s="7"/>
      <c r="I9" s="346"/>
      <c r="J9" s="346"/>
      <c r="K9" s="113"/>
      <c r="L9" s="341"/>
      <c r="M9" s="341"/>
      <c r="N9" s="341"/>
      <c r="O9" s="341"/>
      <c r="P9" s="341"/>
      <c r="Q9" s="341"/>
      <c r="U9" s="9"/>
      <c r="V9" s="9"/>
    </row>
    <row r="10" spans="1:22" ht="22.5" customHeight="1" x14ac:dyDescent="0.45">
      <c r="I10" s="346" t="s">
        <v>387</v>
      </c>
      <c r="J10" s="346"/>
      <c r="K10" s="113"/>
      <c r="L10" s="90" t="s">
        <v>9</v>
      </c>
      <c r="M10" s="90"/>
      <c r="N10" s="348"/>
      <c r="O10" s="348"/>
      <c r="P10" s="348"/>
      <c r="Q10" s="348"/>
      <c r="U10" s="10"/>
      <c r="V10" s="10"/>
    </row>
    <row r="11" spans="1:22" ht="22.5" customHeight="1" x14ac:dyDescent="0.45">
      <c r="B11" s="11"/>
      <c r="I11" s="89"/>
      <c r="J11" s="89"/>
      <c r="K11" s="89"/>
      <c r="L11" s="90" t="s">
        <v>10</v>
      </c>
      <c r="M11" s="90"/>
      <c r="N11" s="348"/>
      <c r="O11" s="348"/>
      <c r="P11" s="348"/>
      <c r="Q11" s="304" t="s">
        <v>462</v>
      </c>
      <c r="R11" s="12"/>
      <c r="U11" s="13"/>
      <c r="V11" s="13"/>
    </row>
    <row r="12" spans="1:22" ht="10.050000000000001" customHeight="1" x14ac:dyDescent="0.45">
      <c r="B12" s="11"/>
      <c r="I12" s="20"/>
      <c r="J12" s="20"/>
      <c r="K12" s="20"/>
      <c r="L12" s="20"/>
      <c r="M12" s="20"/>
      <c r="N12" s="21"/>
      <c r="O12" s="21"/>
      <c r="P12" s="21"/>
      <c r="Q12" s="12"/>
      <c r="U12" s="10"/>
      <c r="V12" s="14"/>
    </row>
    <row r="13" spans="1:22" ht="26.1" customHeight="1" x14ac:dyDescent="0.45">
      <c r="B13" s="344" t="s">
        <v>436</v>
      </c>
      <c r="C13" s="344"/>
      <c r="D13" s="344"/>
      <c r="E13" s="344"/>
      <c r="F13" s="344"/>
      <c r="G13" s="344"/>
      <c r="H13" s="344"/>
      <c r="I13" s="344"/>
      <c r="J13" s="344"/>
      <c r="K13" s="344"/>
      <c r="L13" s="344"/>
      <c r="M13" s="344"/>
      <c r="N13" s="344"/>
      <c r="O13" s="344"/>
      <c r="P13" s="344"/>
      <c r="Q13" s="344"/>
      <c r="R13" s="344"/>
    </row>
    <row r="14" spans="1:22" ht="10.5" customHeight="1" x14ac:dyDescent="0.45">
      <c r="B14" s="10"/>
    </row>
    <row r="15" spans="1:22" ht="20.25" customHeight="1" x14ac:dyDescent="0.45">
      <c r="C15" s="342" t="s">
        <v>426</v>
      </c>
      <c r="D15" s="342"/>
      <c r="E15" s="342"/>
      <c r="F15" s="342"/>
      <c r="G15" s="342"/>
      <c r="H15" s="342"/>
      <c r="I15" s="342"/>
      <c r="J15" s="342"/>
      <c r="K15" s="342"/>
      <c r="L15" s="342"/>
      <c r="M15" s="342"/>
      <c r="N15" s="342"/>
      <c r="O15" s="342"/>
      <c r="P15" s="342"/>
      <c r="Q15" s="342"/>
    </row>
    <row r="16" spans="1:22" ht="20.25" customHeight="1" x14ac:dyDescent="0.45">
      <c r="B16" s="64" t="s">
        <v>244</v>
      </c>
      <c r="C16" s="53"/>
      <c r="D16" s="53"/>
      <c r="E16" s="53"/>
      <c r="F16" s="53"/>
      <c r="G16" s="53"/>
      <c r="H16" s="53"/>
      <c r="I16" s="53"/>
      <c r="J16" s="53"/>
      <c r="K16" s="53"/>
      <c r="L16" s="53"/>
      <c r="M16" s="53"/>
      <c r="N16" s="53"/>
      <c r="O16" s="53"/>
      <c r="P16" s="53"/>
      <c r="Q16" s="53"/>
    </row>
    <row r="17" spans="1:19" ht="4.05" customHeight="1" x14ac:dyDescent="0.45">
      <c r="B17" s="15"/>
      <c r="C17" s="16"/>
      <c r="D17" s="16"/>
      <c r="E17" s="16"/>
      <c r="F17" s="16"/>
      <c r="G17" s="16"/>
      <c r="H17" s="16"/>
      <c r="I17" s="16"/>
      <c r="J17" s="16"/>
      <c r="K17" s="16"/>
      <c r="L17" s="16"/>
      <c r="M17" s="16"/>
      <c r="N17" s="16"/>
      <c r="O17" s="16"/>
      <c r="P17" s="16"/>
      <c r="Q17" s="16"/>
    </row>
    <row r="18" spans="1:19" ht="21.45" customHeight="1" x14ac:dyDescent="0.45">
      <c r="B18" s="343" t="s">
        <v>11</v>
      </c>
      <c r="C18" s="343"/>
      <c r="D18" s="343"/>
      <c r="E18" s="343"/>
      <c r="F18" s="343"/>
      <c r="G18" s="343"/>
      <c r="H18" s="343"/>
      <c r="I18" s="343"/>
      <c r="J18" s="343"/>
      <c r="K18" s="343"/>
      <c r="L18" s="343"/>
      <c r="M18" s="343"/>
      <c r="N18" s="343"/>
      <c r="O18" s="343"/>
      <c r="P18" s="343"/>
      <c r="Q18" s="343"/>
    </row>
    <row r="19" spans="1:19" ht="21.45" customHeight="1" x14ac:dyDescent="0.45">
      <c r="B19" s="339" t="s">
        <v>445</v>
      </c>
      <c r="C19" s="339"/>
      <c r="D19" s="339"/>
      <c r="E19" s="297"/>
      <c r="F19" s="297" t="s">
        <v>191</v>
      </c>
      <c r="G19" s="299"/>
      <c r="H19" s="298" t="s">
        <v>441</v>
      </c>
      <c r="I19" s="297"/>
      <c r="J19" s="297"/>
      <c r="K19" s="297"/>
      <c r="L19" s="297"/>
      <c r="M19" s="297"/>
      <c r="N19" s="297"/>
      <c r="O19" s="297"/>
      <c r="P19" s="297"/>
      <c r="Q19" s="297"/>
      <c r="S19" s="331" t="str">
        <f>IF(AND(OR(G19="",G19="　"),OR(G20="",G20="　"),OR(G21="",G21="　"),OR(G22="",G22="　")),"助成対象期間を選択ください","")</f>
        <v>助成対象期間を選択ください</v>
      </c>
    </row>
    <row r="20" spans="1:19" ht="21.45" customHeight="1" x14ac:dyDescent="0.45">
      <c r="B20" s="339"/>
      <c r="C20" s="339"/>
      <c r="D20" s="339"/>
      <c r="E20" s="297"/>
      <c r="F20" s="297" t="s">
        <v>191</v>
      </c>
      <c r="G20" s="299"/>
      <c r="H20" s="298" t="s">
        <v>442</v>
      </c>
      <c r="I20" s="297"/>
      <c r="J20" s="297"/>
      <c r="K20" s="297"/>
      <c r="L20" s="297"/>
      <c r="M20" s="297"/>
      <c r="N20" s="297"/>
      <c r="O20" s="297"/>
      <c r="P20" s="297"/>
      <c r="Q20" s="297"/>
    </row>
    <row r="21" spans="1:19" ht="21.45" customHeight="1" x14ac:dyDescent="0.45">
      <c r="B21" s="339"/>
      <c r="C21" s="339"/>
      <c r="D21" s="339"/>
      <c r="E21" s="297"/>
      <c r="F21" s="297" t="s">
        <v>191</v>
      </c>
      <c r="G21" s="299"/>
      <c r="H21" s="298" t="s">
        <v>443</v>
      </c>
      <c r="I21" s="297"/>
      <c r="J21" s="297"/>
      <c r="K21" s="297"/>
      <c r="L21" s="297"/>
      <c r="M21" s="297"/>
      <c r="N21" s="297"/>
      <c r="O21" s="297"/>
      <c r="P21" s="297"/>
      <c r="Q21" s="297"/>
    </row>
    <row r="22" spans="1:19" ht="21.45" customHeight="1" x14ac:dyDescent="0.45">
      <c r="B22" s="339"/>
      <c r="C22" s="339"/>
      <c r="D22" s="339"/>
      <c r="E22" s="297"/>
      <c r="F22" s="297" t="s">
        <v>191</v>
      </c>
      <c r="G22" s="299"/>
      <c r="H22" s="298" t="s">
        <v>444</v>
      </c>
      <c r="I22" s="297"/>
      <c r="J22" s="297"/>
      <c r="K22" s="297"/>
      <c r="L22" s="297"/>
      <c r="M22" s="297"/>
      <c r="N22" s="297"/>
      <c r="O22" s="297"/>
      <c r="P22" s="297"/>
      <c r="Q22" s="297"/>
    </row>
    <row r="23" spans="1:19" ht="21.45" customHeight="1" x14ac:dyDescent="0.45">
      <c r="B23" s="297"/>
      <c r="C23" s="297"/>
      <c r="D23" s="297"/>
      <c r="E23" s="297"/>
      <c r="F23" s="297"/>
      <c r="G23" s="297"/>
      <c r="H23" s="298" t="s">
        <v>446</v>
      </c>
      <c r="I23" s="297"/>
      <c r="J23" s="297"/>
      <c r="K23" s="297"/>
      <c r="L23" s="297"/>
      <c r="M23" s="297"/>
      <c r="N23" s="297"/>
      <c r="O23" s="297"/>
      <c r="P23" s="297"/>
      <c r="Q23" s="297"/>
    </row>
    <row r="24" spans="1:19" ht="13.95" customHeight="1" x14ac:dyDescent="0.45">
      <c r="B24" s="361"/>
      <c r="C24" s="361"/>
      <c r="D24" s="361"/>
      <c r="E24" s="349"/>
      <c r="F24" s="350"/>
      <c r="G24" s="350"/>
      <c r="H24" s="350"/>
      <c r="I24" s="350"/>
      <c r="J24" s="350"/>
      <c r="K24" s="350"/>
      <c r="L24" s="350"/>
      <c r="M24" s="350"/>
      <c r="N24" s="350"/>
      <c r="O24" s="350"/>
      <c r="P24" s="350"/>
      <c r="Q24" s="350"/>
    </row>
    <row r="25" spans="1:19" ht="20.100000000000001" customHeight="1" x14ac:dyDescent="0.45">
      <c r="B25" s="356" t="s">
        <v>427</v>
      </c>
      <c r="C25" s="356"/>
      <c r="D25" s="356"/>
      <c r="E25" s="356"/>
      <c r="F25" s="356"/>
      <c r="G25" s="356"/>
      <c r="H25" s="356"/>
      <c r="I25" s="356"/>
      <c r="J25" s="356"/>
      <c r="K25" s="356"/>
      <c r="L25" s="356"/>
      <c r="M25" s="356"/>
      <c r="N25" s="356"/>
      <c r="O25" s="356"/>
      <c r="P25" s="356"/>
      <c r="Q25" s="356"/>
      <c r="S25" s="331" t="str">
        <f>IF(AND(OR(G26="",G26="　"),OR(G27="",G27="　")),"申請区分を選択ください","")</f>
        <v>申請区分を選択ください</v>
      </c>
    </row>
    <row r="26" spans="1:19" ht="20.100000000000001" customHeight="1" x14ac:dyDescent="0.45">
      <c r="A26" s="12"/>
      <c r="B26" s="17"/>
      <c r="F26" s="25" t="s">
        <v>191</v>
      </c>
      <c r="G26" s="144"/>
      <c r="H26" s="119" t="s">
        <v>192</v>
      </c>
      <c r="I26" s="360" t="s">
        <v>464</v>
      </c>
      <c r="J26" s="360"/>
      <c r="K26" s="360"/>
      <c r="L26" s="360"/>
      <c r="M26" s="360"/>
      <c r="N26" s="360"/>
      <c r="O26" s="360"/>
      <c r="P26" s="360"/>
    </row>
    <row r="27" spans="1:19" ht="20.100000000000001" customHeight="1" x14ac:dyDescent="0.45">
      <c r="A27" s="12"/>
      <c r="B27" s="17"/>
      <c r="F27" s="26" t="s">
        <v>191</v>
      </c>
      <c r="G27" s="144"/>
      <c r="H27" s="117" t="s">
        <v>192</v>
      </c>
      <c r="I27" s="354" t="s">
        <v>463</v>
      </c>
      <c r="J27" s="354"/>
      <c r="K27" s="354"/>
      <c r="L27" s="354"/>
      <c r="M27" s="354"/>
      <c r="N27" s="354"/>
      <c r="O27" s="354"/>
      <c r="P27" s="354"/>
    </row>
    <row r="28" spans="1:19" ht="12.6" customHeight="1" x14ac:dyDescent="0.45">
      <c r="B28" s="17"/>
      <c r="F28" s="26"/>
      <c r="G28" s="29"/>
      <c r="H28" s="117"/>
      <c r="I28" s="27"/>
      <c r="J28" s="27"/>
      <c r="K28" s="27"/>
      <c r="L28" s="27"/>
      <c r="M28" s="27"/>
      <c r="N28" s="27"/>
      <c r="O28" s="27"/>
      <c r="P28" s="27"/>
    </row>
    <row r="29" spans="1:19" ht="20.100000000000001" customHeight="1" x14ac:dyDescent="0.45">
      <c r="B29" s="355" t="s">
        <v>428</v>
      </c>
      <c r="C29" s="355"/>
      <c r="D29" s="355"/>
      <c r="E29" s="355"/>
      <c r="F29" s="355"/>
      <c r="G29" s="355"/>
      <c r="H29" s="355"/>
      <c r="I29" s="355"/>
      <c r="J29" s="355"/>
      <c r="K29" s="355"/>
      <c r="L29" s="355"/>
      <c r="M29" s="355"/>
      <c r="N29" s="355"/>
      <c r="O29" s="355"/>
      <c r="P29" s="355"/>
      <c r="Q29" s="355"/>
    </row>
    <row r="30" spans="1:19" ht="20.100000000000001" customHeight="1" x14ac:dyDescent="0.45">
      <c r="B30" s="28"/>
      <c r="C30" s="359"/>
      <c r="D30" s="359"/>
      <c r="E30" s="359"/>
      <c r="F30" s="359"/>
      <c r="G30" s="359"/>
      <c r="H30" s="359"/>
      <c r="I30" s="359"/>
      <c r="J30" s="359"/>
      <c r="K30" s="359"/>
      <c r="L30" s="359"/>
      <c r="M30" s="359"/>
      <c r="N30" s="359"/>
      <c r="O30" s="359"/>
      <c r="P30" s="359"/>
      <c r="Q30" s="359"/>
      <c r="R30" s="17"/>
      <c r="S30" s="17">
        <f>IF(LEN(C30)&lt;=20,LEN(C30),"←20字を超過しています")</f>
        <v>0</v>
      </c>
    </row>
    <row r="31" spans="1:19" ht="12.6" customHeight="1" x14ac:dyDescent="0.45">
      <c r="B31" s="28"/>
      <c r="C31" s="28"/>
      <c r="D31" s="28"/>
      <c r="E31" s="28"/>
      <c r="F31" s="30"/>
      <c r="G31" s="30"/>
      <c r="H31" s="30"/>
      <c r="I31" s="28"/>
      <c r="J31" s="28"/>
      <c r="K31" s="28"/>
      <c r="L31" s="28"/>
      <c r="M31" s="28"/>
      <c r="N31" s="28"/>
      <c r="O31" s="28"/>
      <c r="P31" s="28"/>
      <c r="Q31" s="28"/>
      <c r="R31" s="17"/>
      <c r="S31" s="24"/>
    </row>
    <row r="32" spans="1:19" ht="20.100000000000001" customHeight="1" x14ac:dyDescent="0.45">
      <c r="B32" s="356" t="s">
        <v>429</v>
      </c>
      <c r="C32" s="356"/>
      <c r="D32" s="356"/>
      <c r="E32" s="356"/>
      <c r="F32" s="356"/>
      <c r="G32" s="356"/>
      <c r="H32" s="356"/>
      <c r="I32" s="356"/>
      <c r="J32" s="356"/>
      <c r="K32" s="356"/>
      <c r="L32" s="356"/>
      <c r="M32" s="356"/>
      <c r="N32" s="356"/>
      <c r="O32" s="356"/>
      <c r="P32" s="356"/>
      <c r="Q32" s="356"/>
      <c r="R32" s="17"/>
      <c r="S32" s="24"/>
    </row>
    <row r="33" spans="2:19" ht="20.100000000000001" customHeight="1" x14ac:dyDescent="0.45">
      <c r="B33" s="54"/>
      <c r="C33" s="270" t="s">
        <v>465</v>
      </c>
      <c r="D33" s="270"/>
      <c r="E33" s="271"/>
      <c r="F33" s="271"/>
      <c r="G33" s="271"/>
      <c r="H33" s="271"/>
      <c r="I33" s="271"/>
      <c r="J33" s="271"/>
      <c r="K33" s="271"/>
      <c r="L33" s="271"/>
      <c r="M33" s="271"/>
      <c r="N33" s="271"/>
      <c r="O33" s="271"/>
      <c r="P33" s="271"/>
      <c r="Q33" s="271"/>
      <c r="R33" s="17"/>
      <c r="S33" s="24"/>
    </row>
    <row r="34" spans="2:19" ht="20.100000000000001" customHeight="1" x14ac:dyDescent="0.45">
      <c r="B34" s="118"/>
      <c r="C34" s="272"/>
      <c r="D34" s="273" t="s">
        <v>425</v>
      </c>
      <c r="E34" s="274"/>
      <c r="F34" s="274"/>
      <c r="G34" s="274"/>
      <c r="H34" s="274"/>
      <c r="I34" s="274"/>
      <c r="J34" s="274"/>
      <c r="K34" s="274"/>
      <c r="L34" s="274"/>
      <c r="M34" s="274"/>
      <c r="N34" s="274"/>
      <c r="O34" s="274"/>
      <c r="P34" s="274"/>
      <c r="Q34" s="274"/>
      <c r="R34" s="17"/>
      <c r="S34" s="24"/>
    </row>
    <row r="35" spans="2:19" ht="20.100000000000001" customHeight="1" x14ac:dyDescent="0.45">
      <c r="B35" s="28"/>
      <c r="C35" s="275"/>
      <c r="D35" s="357" t="s">
        <v>449</v>
      </c>
      <c r="E35" s="357"/>
      <c r="F35" s="357"/>
      <c r="G35" s="357"/>
      <c r="H35" s="357"/>
      <c r="I35" s="357"/>
      <c r="J35" s="357"/>
      <c r="K35" s="357" t="s">
        <v>450</v>
      </c>
      <c r="L35" s="357"/>
      <c r="M35" s="357"/>
      <c r="N35" s="357"/>
      <c r="O35" s="357"/>
      <c r="P35" s="357"/>
      <c r="Q35" s="13"/>
      <c r="R35" s="24"/>
    </row>
    <row r="36" spans="2:19" ht="20.100000000000001" customHeight="1" x14ac:dyDescent="0.45">
      <c r="B36" s="28"/>
      <c r="C36" s="276"/>
      <c r="D36" s="358"/>
      <c r="E36" s="358"/>
      <c r="F36" s="358"/>
      <c r="G36" s="358"/>
      <c r="H36" s="358"/>
      <c r="I36" s="358"/>
      <c r="J36" s="358"/>
      <c r="K36" s="358"/>
      <c r="L36" s="358"/>
      <c r="M36" s="358"/>
      <c r="N36" s="358"/>
      <c r="O36" s="358"/>
      <c r="P36" s="358"/>
      <c r="Q36" s="13"/>
      <c r="R36" s="24"/>
    </row>
    <row r="37" spans="2:19" ht="15.45" customHeight="1" x14ac:dyDescent="0.45">
      <c r="B37" s="28"/>
      <c r="C37" s="276"/>
      <c r="D37" s="362" t="s">
        <v>447</v>
      </c>
      <c r="E37" s="362"/>
      <c r="F37" s="362"/>
      <c r="G37" s="362"/>
      <c r="H37" s="362"/>
      <c r="I37" s="362"/>
      <c r="J37" s="362"/>
      <c r="K37" s="362"/>
      <c r="L37" s="362"/>
      <c r="M37" s="362"/>
      <c r="N37" s="362"/>
      <c r="O37" s="362"/>
      <c r="P37" s="362"/>
      <c r="Q37" s="13"/>
      <c r="R37" s="24"/>
    </row>
    <row r="38" spans="2:19" ht="17.55" customHeight="1" x14ac:dyDescent="0.45">
      <c r="B38" s="28"/>
      <c r="C38" s="276"/>
      <c r="D38" s="364" t="s">
        <v>448</v>
      </c>
      <c r="E38" s="364"/>
      <c r="F38" s="364"/>
      <c r="G38" s="364"/>
      <c r="H38" s="364"/>
      <c r="I38" s="364"/>
      <c r="J38" s="364"/>
      <c r="K38" s="364"/>
      <c r="L38" s="364"/>
      <c r="M38" s="364"/>
      <c r="N38" s="364"/>
      <c r="O38" s="364"/>
      <c r="P38" s="364"/>
      <c r="Q38" s="13"/>
      <c r="R38" s="24"/>
    </row>
    <row r="39" spans="2:19" ht="20.100000000000001" customHeight="1" x14ac:dyDescent="0.45">
      <c r="B39" s="54"/>
      <c r="C39" s="270" t="s">
        <v>466</v>
      </c>
      <c r="D39" s="270"/>
      <c r="E39" s="271"/>
      <c r="F39" s="271"/>
      <c r="G39" s="271"/>
      <c r="H39" s="271"/>
      <c r="I39" s="271"/>
      <c r="J39" s="271"/>
      <c r="K39" s="271"/>
      <c r="L39" s="271"/>
      <c r="M39" s="271"/>
      <c r="N39" s="271"/>
      <c r="O39" s="271"/>
      <c r="P39" s="271"/>
      <c r="Q39" s="271"/>
      <c r="R39" s="17"/>
      <c r="S39" s="330" t="str">
        <f>IF(G27="○",IF(AND(OR(E40="",E40="　"),OR(E41="",E41="　")),"「福祉用具」、「その他」のいずれかを選択ください",""),"")</f>
        <v/>
      </c>
    </row>
    <row r="40" spans="2:19" ht="20.25" customHeight="1" x14ac:dyDescent="0.45">
      <c r="B40" s="118"/>
      <c r="C40" s="301"/>
      <c r="D40" s="302" t="s">
        <v>459</v>
      </c>
      <c r="E40" s="305" t="s">
        <v>409</v>
      </c>
      <c r="F40" s="270" t="s">
        <v>460</v>
      </c>
      <c r="G40" s="301"/>
      <c r="H40" s="301"/>
      <c r="I40" s="301"/>
      <c r="J40" s="301"/>
      <c r="K40" s="301"/>
      <c r="L40" s="301"/>
      <c r="M40" s="301"/>
      <c r="N40" s="301"/>
      <c r="O40" s="301"/>
      <c r="P40" s="301"/>
      <c r="Q40" s="301"/>
      <c r="R40" s="17"/>
      <c r="S40" s="24"/>
    </row>
    <row r="41" spans="2:19" ht="20.100000000000001" customHeight="1" x14ac:dyDescent="0.45">
      <c r="B41" s="30"/>
      <c r="C41" s="21"/>
      <c r="D41" s="303" t="s">
        <v>459</v>
      </c>
      <c r="E41" s="306" t="s">
        <v>409</v>
      </c>
      <c r="F41" s="277" t="s">
        <v>458</v>
      </c>
      <c r="G41" s="277"/>
      <c r="H41" s="278"/>
      <c r="I41" s="278"/>
      <c r="J41" s="278" t="s">
        <v>478</v>
      </c>
      <c r="K41" s="278"/>
      <c r="L41" s="366" t="s">
        <v>409</v>
      </c>
      <c r="M41" s="367"/>
      <c r="N41" s="368"/>
      <c r="O41" s="278"/>
      <c r="P41" s="278"/>
      <c r="Q41" s="278"/>
      <c r="R41" s="17"/>
      <c r="S41" s="332" t="str">
        <f>IF(E41="○",IF(OR(L41="",L41="　"),"分野のいずれかを選択ください",""),"")</f>
        <v/>
      </c>
    </row>
    <row r="42" spans="2:19" ht="12.6" customHeight="1" x14ac:dyDescent="0.45">
      <c r="B42" s="30"/>
      <c r="C42" s="28"/>
      <c r="D42" s="28"/>
      <c r="E42" s="28"/>
      <c r="F42" s="28"/>
      <c r="G42" s="28"/>
      <c r="H42" s="28"/>
      <c r="I42" s="28"/>
      <c r="J42" s="28"/>
      <c r="K42" s="28"/>
      <c r="L42" s="28"/>
      <c r="M42" s="28"/>
      <c r="N42" s="28"/>
      <c r="O42" s="28"/>
      <c r="P42" s="28"/>
      <c r="Q42" s="28"/>
      <c r="R42" s="17"/>
      <c r="S42" s="24"/>
    </row>
    <row r="43" spans="2:19" ht="20.100000000000001" customHeight="1" x14ac:dyDescent="0.45">
      <c r="B43" s="355" t="s">
        <v>430</v>
      </c>
      <c r="C43" s="355"/>
      <c r="D43" s="355"/>
      <c r="E43" s="355"/>
      <c r="F43" s="355"/>
      <c r="G43" s="355"/>
      <c r="H43" s="355"/>
      <c r="I43" s="355"/>
      <c r="J43" s="355"/>
      <c r="K43" s="355"/>
      <c r="L43" s="355"/>
      <c r="M43" s="355"/>
      <c r="N43" s="355"/>
      <c r="O43" s="355"/>
      <c r="P43" s="355"/>
      <c r="Q43" s="355"/>
    </row>
    <row r="44" spans="2:19" ht="22.05" customHeight="1" x14ac:dyDescent="0.45">
      <c r="C44" s="351">
        <f>'別紙1_11_資金計画(p.12)'!N17</f>
        <v>0</v>
      </c>
      <c r="D44" s="352"/>
      <c r="E44" s="352"/>
      <c r="F44" s="352"/>
      <c r="G44" s="353"/>
      <c r="H44" s="22" t="s">
        <v>284</v>
      </c>
      <c r="I44" s="18"/>
      <c r="N44" s="31"/>
      <c r="O44" s="19"/>
    </row>
    <row r="45" spans="2:19" ht="6.6" customHeight="1" x14ac:dyDescent="0.45">
      <c r="B45" s="63" t="str">
        <f>IF(1500000&gt;=C44,"","助成金交付申請限度額を超えています。資金計画を見直してください。")</f>
        <v/>
      </c>
      <c r="C45" s="32"/>
      <c r="D45" s="32"/>
      <c r="E45" s="32"/>
      <c r="F45" s="32"/>
      <c r="G45" s="32"/>
      <c r="H45" s="32"/>
      <c r="I45" s="32"/>
      <c r="J45" s="32"/>
      <c r="K45" s="32"/>
      <c r="L45" s="32"/>
      <c r="M45" s="32"/>
      <c r="N45" s="32"/>
      <c r="O45" s="32"/>
      <c r="P45" s="32"/>
      <c r="Q45" s="32"/>
    </row>
    <row r="46" spans="2:19" ht="20.100000000000001" customHeight="1" x14ac:dyDescent="0.45">
      <c r="B46" s="54"/>
      <c r="C46" s="54"/>
      <c r="D46" s="54"/>
      <c r="E46" s="54"/>
      <c r="F46" s="54"/>
      <c r="G46" s="54"/>
      <c r="H46" s="1"/>
      <c r="I46" s="54"/>
      <c r="J46" s="54"/>
      <c r="K46" s="54"/>
      <c r="L46" s="54"/>
      <c r="M46" s="365"/>
      <c r="N46" s="365"/>
      <c r="O46" s="365"/>
      <c r="P46" s="54"/>
      <c r="Q46" s="54"/>
      <c r="R46" s="23"/>
    </row>
    <row r="47" spans="2:19" ht="20.100000000000001" customHeight="1" x14ac:dyDescent="0.45">
      <c r="C47" s="363"/>
      <c r="D47" s="363"/>
      <c r="E47" s="363"/>
      <c r="F47" s="363"/>
      <c r="G47" s="363"/>
    </row>
    <row r="48" spans="2:19" ht="3.6" customHeight="1" x14ac:dyDescent="0.45"/>
    <row r="50" spans="2:15" x14ac:dyDescent="0.45">
      <c r="B50" s="269"/>
      <c r="C50" s="269"/>
      <c r="D50" s="269"/>
      <c r="E50" s="269"/>
      <c r="F50" s="269"/>
      <c r="G50" s="269"/>
      <c r="H50" s="269"/>
      <c r="I50" s="269"/>
      <c r="J50" s="150"/>
      <c r="K50" s="150"/>
      <c r="L50" s="150"/>
      <c r="M50" s="150"/>
      <c r="N50" s="150"/>
      <c r="O50" s="150"/>
    </row>
    <row r="51" spans="2:15" x14ac:dyDescent="0.45">
      <c r="B51" s="269"/>
      <c r="C51" s="269"/>
      <c r="D51" s="269"/>
      <c r="E51" s="269"/>
      <c r="F51" s="269"/>
      <c r="G51" s="269"/>
      <c r="H51" s="269"/>
      <c r="I51" s="269"/>
      <c r="J51" s="150"/>
      <c r="K51" s="150"/>
      <c r="L51" s="150"/>
      <c r="M51" s="150"/>
      <c r="N51" s="150"/>
      <c r="O51" s="150"/>
    </row>
    <row r="52" spans="2:15" x14ac:dyDescent="0.45">
      <c r="B52" s="269"/>
      <c r="C52" s="269"/>
      <c r="D52" s="150" t="s">
        <v>453</v>
      </c>
      <c r="E52" s="269"/>
      <c r="F52" s="269"/>
      <c r="G52" s="269"/>
      <c r="H52" s="269"/>
      <c r="I52" s="269"/>
      <c r="J52" s="150"/>
      <c r="K52" s="150"/>
      <c r="L52" s="150"/>
      <c r="M52" s="150"/>
      <c r="N52" s="150"/>
      <c r="O52" s="150"/>
    </row>
    <row r="53" spans="2:15" x14ac:dyDescent="0.45">
      <c r="B53" s="269"/>
      <c r="C53" s="269"/>
      <c r="D53" s="150" t="s">
        <v>454</v>
      </c>
      <c r="E53" s="269"/>
      <c r="F53" s="269"/>
      <c r="G53" s="269"/>
      <c r="H53" s="269"/>
      <c r="I53" s="269"/>
      <c r="J53" s="150"/>
      <c r="K53" s="150"/>
      <c r="L53" s="150"/>
      <c r="M53" s="150"/>
      <c r="N53" s="150"/>
      <c r="O53" s="150"/>
    </row>
    <row r="54" spans="2:15" x14ac:dyDescent="0.45">
      <c r="B54" s="269"/>
      <c r="C54" s="269"/>
      <c r="D54" s="150" t="s">
        <v>455</v>
      </c>
      <c r="E54" s="269"/>
      <c r="F54" s="269"/>
      <c r="G54" s="269"/>
      <c r="H54" s="269"/>
      <c r="I54" s="269"/>
      <c r="J54" s="150"/>
      <c r="K54" s="150"/>
      <c r="L54" s="150"/>
      <c r="M54" s="150"/>
      <c r="N54" s="150"/>
      <c r="O54" s="150"/>
    </row>
    <row r="55" spans="2:15" x14ac:dyDescent="0.45">
      <c r="B55" s="150"/>
      <c r="C55" s="150"/>
      <c r="D55" s="150" t="s">
        <v>456</v>
      </c>
      <c r="E55" s="150"/>
      <c r="F55" s="150"/>
      <c r="G55" s="150"/>
      <c r="H55" s="150"/>
      <c r="I55" s="150"/>
      <c r="J55" s="150"/>
      <c r="K55" s="150"/>
      <c r="L55" s="150"/>
      <c r="M55" s="150"/>
      <c r="N55" s="150"/>
      <c r="O55" s="150"/>
    </row>
    <row r="56" spans="2:15" x14ac:dyDescent="0.45">
      <c r="B56" s="150"/>
      <c r="C56" s="150"/>
      <c r="D56" s="150" t="s">
        <v>457</v>
      </c>
      <c r="E56" s="150"/>
      <c r="F56" s="150"/>
      <c r="G56" s="150"/>
      <c r="H56" s="150"/>
      <c r="I56" s="150"/>
      <c r="J56" s="150"/>
      <c r="K56" s="150"/>
      <c r="L56" s="150"/>
      <c r="M56" s="150"/>
      <c r="N56" s="150"/>
      <c r="O56" s="150"/>
    </row>
    <row r="57" spans="2:15" x14ac:dyDescent="0.45">
      <c r="B57" s="150"/>
      <c r="C57" s="150"/>
      <c r="D57" s="150"/>
      <c r="E57" s="150"/>
      <c r="F57" s="150"/>
      <c r="G57" s="150"/>
      <c r="H57" s="150"/>
      <c r="I57" s="150"/>
      <c r="J57" s="150"/>
      <c r="K57" s="150"/>
      <c r="L57" s="150"/>
      <c r="M57" s="150"/>
      <c r="N57" s="150"/>
      <c r="O57" s="150"/>
    </row>
    <row r="58" spans="2:15" x14ac:dyDescent="0.45">
      <c r="B58" s="150"/>
      <c r="C58" s="150"/>
      <c r="D58" s="150"/>
      <c r="E58" s="150"/>
      <c r="F58" s="150"/>
      <c r="G58" s="150"/>
      <c r="H58" s="150"/>
      <c r="I58" s="150"/>
      <c r="J58" s="150"/>
      <c r="K58" s="150"/>
      <c r="L58" s="150"/>
      <c r="M58" s="150"/>
      <c r="N58" s="150"/>
      <c r="O58" s="150"/>
    </row>
    <row r="59" spans="2:15" x14ac:dyDescent="0.45">
      <c r="B59" s="150"/>
      <c r="C59" s="150"/>
      <c r="D59" s="150"/>
      <c r="E59" s="150"/>
      <c r="F59" s="150"/>
      <c r="G59" s="150"/>
      <c r="H59" s="150"/>
      <c r="I59" s="150"/>
      <c r="J59" s="150"/>
      <c r="K59" s="150"/>
      <c r="L59" s="150"/>
      <c r="M59" s="150"/>
      <c r="N59" s="150"/>
      <c r="O59" s="150"/>
    </row>
    <row r="60" spans="2:15" x14ac:dyDescent="0.45">
      <c r="B60" s="150"/>
      <c r="C60" s="150"/>
      <c r="D60" s="150"/>
      <c r="E60" s="150"/>
      <c r="F60" s="150"/>
      <c r="G60" s="150"/>
      <c r="H60" s="150"/>
      <c r="I60" s="150"/>
      <c r="J60" s="150"/>
      <c r="K60" s="150"/>
      <c r="L60" s="150"/>
      <c r="M60" s="150"/>
      <c r="N60" s="150"/>
      <c r="O60" s="150"/>
    </row>
    <row r="61" spans="2:15" x14ac:dyDescent="0.45">
      <c r="B61" s="150"/>
      <c r="C61" s="150"/>
      <c r="D61" s="150"/>
      <c r="E61" s="150"/>
      <c r="F61" s="150"/>
      <c r="G61" s="150"/>
      <c r="H61" s="150"/>
      <c r="I61" s="150"/>
      <c r="J61" s="150"/>
      <c r="K61" s="150"/>
      <c r="L61" s="150"/>
      <c r="M61" s="150"/>
      <c r="N61" s="150"/>
      <c r="O61" s="150"/>
    </row>
    <row r="62" spans="2:15" x14ac:dyDescent="0.45">
      <c r="B62" s="150"/>
      <c r="C62" s="150"/>
      <c r="D62" s="150"/>
      <c r="E62" s="150"/>
      <c r="F62" s="150"/>
      <c r="G62" s="150"/>
      <c r="H62" s="150"/>
      <c r="I62" s="150"/>
      <c r="J62" s="150"/>
      <c r="K62" s="150"/>
      <c r="L62" s="150"/>
      <c r="M62" s="150"/>
      <c r="N62" s="150"/>
      <c r="O62" s="150"/>
    </row>
    <row r="63" spans="2:15" x14ac:dyDescent="0.45">
      <c r="B63" s="150"/>
      <c r="C63" s="150"/>
      <c r="D63" s="150"/>
      <c r="E63" s="150"/>
      <c r="F63" s="150"/>
      <c r="G63" s="150"/>
      <c r="H63" s="150"/>
      <c r="I63" s="150"/>
      <c r="J63" s="150"/>
      <c r="K63" s="150"/>
      <c r="L63" s="150"/>
      <c r="M63" s="150"/>
      <c r="N63" s="150"/>
      <c r="O63" s="150"/>
    </row>
    <row r="64" spans="2:15" x14ac:dyDescent="0.45">
      <c r="B64" s="150"/>
      <c r="C64" s="150"/>
      <c r="D64" s="150"/>
      <c r="E64" s="150"/>
      <c r="F64" s="150"/>
      <c r="G64" s="150"/>
      <c r="H64" s="150"/>
      <c r="I64" s="150"/>
      <c r="J64" s="150"/>
      <c r="K64" s="150"/>
      <c r="L64" s="150"/>
      <c r="M64" s="150"/>
      <c r="N64" s="150"/>
      <c r="O64" s="150"/>
    </row>
    <row r="65" spans="2:15" x14ac:dyDescent="0.45">
      <c r="B65" s="150"/>
      <c r="C65" s="150"/>
      <c r="D65" s="150"/>
      <c r="E65" s="150"/>
      <c r="F65" s="150"/>
      <c r="G65" s="150"/>
      <c r="H65" s="150"/>
      <c r="I65" s="150"/>
      <c r="J65" s="150"/>
      <c r="K65" s="150"/>
      <c r="L65" s="150"/>
      <c r="M65" s="150"/>
      <c r="N65" s="150"/>
      <c r="O65" s="150"/>
    </row>
    <row r="66" spans="2:15" x14ac:dyDescent="0.45">
      <c r="B66" s="150"/>
      <c r="C66" s="150"/>
      <c r="D66" s="150"/>
      <c r="E66" s="150"/>
      <c r="F66" s="150"/>
      <c r="G66" s="150"/>
      <c r="H66" s="150"/>
      <c r="I66" s="150"/>
      <c r="J66" s="150"/>
      <c r="K66" s="150"/>
      <c r="L66" s="150"/>
      <c r="M66" s="150"/>
      <c r="N66" s="150"/>
      <c r="O66" s="150"/>
    </row>
    <row r="67" spans="2:15" x14ac:dyDescent="0.45">
      <c r="B67" s="150"/>
      <c r="C67" s="150"/>
      <c r="D67" s="150"/>
      <c r="E67" s="150"/>
      <c r="F67" s="150"/>
      <c r="G67" s="150"/>
      <c r="H67" s="150"/>
      <c r="I67" s="150"/>
      <c r="J67" s="150"/>
      <c r="K67" s="150"/>
      <c r="L67" s="150"/>
      <c r="M67" s="150"/>
      <c r="N67" s="150"/>
      <c r="O67" s="150"/>
    </row>
    <row r="68" spans="2:15" x14ac:dyDescent="0.45">
      <c r="B68" s="150"/>
      <c r="C68" s="150"/>
      <c r="D68" s="150"/>
      <c r="E68" s="150"/>
      <c r="F68" s="150"/>
      <c r="G68" s="150"/>
      <c r="H68" s="150"/>
      <c r="I68" s="150"/>
      <c r="J68" s="150"/>
      <c r="K68" s="150"/>
      <c r="L68" s="150"/>
      <c r="M68" s="150"/>
      <c r="N68" s="150"/>
      <c r="O68" s="150"/>
    </row>
    <row r="69" spans="2:15" x14ac:dyDescent="0.45">
      <c r="B69" s="150"/>
      <c r="C69" s="150"/>
      <c r="D69" s="150"/>
      <c r="E69" s="150"/>
      <c r="F69" s="150"/>
      <c r="G69" s="150"/>
      <c r="H69" s="150"/>
      <c r="I69" s="150"/>
      <c r="J69" s="150"/>
      <c r="K69" s="150"/>
      <c r="L69" s="150"/>
      <c r="M69" s="150"/>
      <c r="N69" s="150"/>
      <c r="O69" s="150"/>
    </row>
    <row r="70" spans="2:15" x14ac:dyDescent="0.45">
      <c r="B70" s="150"/>
      <c r="C70" s="150"/>
      <c r="D70" s="150"/>
      <c r="E70" s="150"/>
      <c r="F70" s="150"/>
      <c r="G70" s="150"/>
      <c r="H70" s="150"/>
      <c r="I70" s="150"/>
      <c r="J70" s="150"/>
      <c r="K70" s="150"/>
      <c r="L70" s="150"/>
      <c r="M70" s="150"/>
      <c r="N70" s="150"/>
      <c r="O70" s="150"/>
    </row>
    <row r="71" spans="2:15" x14ac:dyDescent="0.45">
      <c r="B71" s="150"/>
      <c r="C71" s="150"/>
      <c r="D71" s="150"/>
      <c r="E71" s="150"/>
      <c r="F71" s="150"/>
      <c r="G71" s="150"/>
      <c r="H71" s="150"/>
      <c r="I71" s="150"/>
      <c r="J71" s="150"/>
      <c r="K71" s="150"/>
      <c r="L71" s="150"/>
      <c r="M71" s="150"/>
      <c r="N71" s="150"/>
      <c r="O71" s="150"/>
    </row>
    <row r="72" spans="2:15" x14ac:dyDescent="0.45">
      <c r="B72" s="150"/>
      <c r="C72" s="150"/>
      <c r="D72" s="150"/>
      <c r="E72" s="150"/>
      <c r="F72" s="150"/>
      <c r="G72" s="150"/>
      <c r="H72" s="150"/>
      <c r="I72" s="150"/>
      <c r="J72" s="150"/>
      <c r="K72" s="150"/>
      <c r="L72" s="150"/>
      <c r="M72" s="150"/>
      <c r="N72" s="150"/>
      <c r="O72" s="150"/>
    </row>
    <row r="73" spans="2:15" x14ac:dyDescent="0.45">
      <c r="B73" s="150"/>
      <c r="C73" s="150"/>
      <c r="D73" s="150"/>
      <c r="E73" s="150"/>
      <c r="F73" s="150"/>
      <c r="G73" s="150"/>
      <c r="H73" s="150"/>
      <c r="I73" s="150"/>
      <c r="J73" s="150"/>
      <c r="K73" s="150"/>
      <c r="L73" s="150"/>
      <c r="M73" s="150"/>
      <c r="N73" s="150"/>
      <c r="O73" s="150"/>
    </row>
    <row r="74" spans="2:15" x14ac:dyDescent="0.45">
      <c r="B74" s="150"/>
      <c r="C74" s="150"/>
      <c r="D74" s="150"/>
      <c r="E74" s="150"/>
      <c r="F74" s="150"/>
      <c r="G74" s="150"/>
      <c r="H74" s="150"/>
      <c r="I74" s="150"/>
      <c r="J74" s="150"/>
      <c r="K74" s="150"/>
      <c r="L74" s="150"/>
      <c r="M74" s="150"/>
      <c r="N74" s="150"/>
      <c r="O74" s="150"/>
    </row>
    <row r="75" spans="2:15" x14ac:dyDescent="0.45">
      <c r="B75" s="150"/>
      <c r="C75" s="150"/>
      <c r="D75" s="150"/>
      <c r="E75" s="150"/>
      <c r="F75" s="150"/>
      <c r="G75" s="150"/>
      <c r="H75" s="150"/>
      <c r="I75" s="150"/>
      <c r="J75" s="150"/>
      <c r="K75" s="150"/>
      <c r="L75" s="150"/>
      <c r="M75" s="150"/>
      <c r="N75" s="150"/>
      <c r="O75" s="150"/>
    </row>
    <row r="76" spans="2:15" x14ac:dyDescent="0.45">
      <c r="B76" s="150"/>
      <c r="C76" s="150"/>
      <c r="D76" s="150"/>
      <c r="E76" s="150"/>
      <c r="F76" s="150"/>
      <c r="G76" s="150"/>
      <c r="H76" s="150"/>
      <c r="I76" s="150"/>
      <c r="J76" s="150"/>
      <c r="K76" s="150"/>
      <c r="L76" s="150"/>
      <c r="M76" s="150"/>
      <c r="N76" s="150"/>
      <c r="O76" s="150"/>
    </row>
    <row r="77" spans="2:15" x14ac:dyDescent="0.45">
      <c r="B77" s="150"/>
      <c r="C77" s="150"/>
      <c r="D77" s="150"/>
      <c r="E77" s="150"/>
      <c r="F77" s="150"/>
      <c r="G77" s="150"/>
      <c r="H77" s="150"/>
      <c r="I77" s="150"/>
      <c r="J77" s="150"/>
      <c r="K77" s="150"/>
      <c r="L77" s="150"/>
      <c r="M77" s="150"/>
      <c r="N77" s="150"/>
      <c r="O77" s="150"/>
    </row>
    <row r="78" spans="2:15" x14ac:dyDescent="0.45">
      <c r="B78" s="150"/>
      <c r="C78" s="150"/>
      <c r="D78" s="150"/>
      <c r="E78" s="150"/>
      <c r="F78" s="150"/>
      <c r="G78" s="150"/>
      <c r="H78" s="150"/>
      <c r="I78" s="150"/>
      <c r="J78" s="150"/>
      <c r="K78" s="150"/>
      <c r="L78" s="150"/>
      <c r="M78" s="150"/>
      <c r="N78" s="150"/>
      <c r="O78" s="150"/>
    </row>
    <row r="79" spans="2:15" x14ac:dyDescent="0.45">
      <c r="B79" s="150"/>
      <c r="C79" s="150"/>
      <c r="D79" s="150"/>
      <c r="E79" s="150"/>
      <c r="F79" s="150"/>
      <c r="G79" s="150"/>
      <c r="H79" s="150"/>
      <c r="I79" s="150"/>
      <c r="J79" s="150"/>
      <c r="K79" s="150"/>
      <c r="L79" s="150"/>
      <c r="M79" s="150"/>
      <c r="N79" s="150"/>
      <c r="O79" s="150"/>
    </row>
    <row r="80" spans="2:15" x14ac:dyDescent="0.45">
      <c r="B80" s="150"/>
      <c r="C80" s="150"/>
      <c r="D80" s="150"/>
      <c r="E80" s="150"/>
      <c r="F80" s="150"/>
      <c r="G80" s="150"/>
      <c r="H80" s="150"/>
      <c r="I80" s="150"/>
      <c r="J80" s="150"/>
      <c r="K80" s="150"/>
      <c r="L80" s="150"/>
      <c r="M80" s="150"/>
      <c r="N80" s="150"/>
      <c r="O80" s="150"/>
    </row>
    <row r="81" spans="2:15" x14ac:dyDescent="0.45">
      <c r="B81" s="150"/>
      <c r="C81" s="150"/>
      <c r="D81" s="150"/>
      <c r="E81" s="150"/>
      <c r="F81" s="150"/>
      <c r="G81" s="150"/>
      <c r="H81" s="150"/>
      <c r="I81" s="150"/>
      <c r="J81" s="150"/>
      <c r="K81" s="150"/>
      <c r="L81" s="150"/>
      <c r="M81" s="150"/>
      <c r="N81" s="150"/>
      <c r="O81" s="150"/>
    </row>
    <row r="82" spans="2:15" x14ac:dyDescent="0.45">
      <c r="B82" s="150"/>
      <c r="C82" s="150"/>
      <c r="D82" s="150"/>
      <c r="E82" s="150"/>
      <c r="F82" s="150"/>
      <c r="G82" s="150"/>
      <c r="H82" s="150"/>
      <c r="I82" s="150"/>
      <c r="J82" s="150"/>
      <c r="K82" s="150"/>
      <c r="L82" s="150"/>
      <c r="M82" s="150"/>
      <c r="N82" s="150"/>
      <c r="O82" s="150"/>
    </row>
    <row r="83" spans="2:15" x14ac:dyDescent="0.45">
      <c r="B83" s="150"/>
      <c r="C83" s="150"/>
      <c r="D83" s="150"/>
      <c r="E83" s="150"/>
      <c r="F83" s="150"/>
      <c r="G83" s="150"/>
      <c r="H83" s="150"/>
      <c r="I83" s="150"/>
      <c r="J83" s="150"/>
      <c r="K83" s="150"/>
      <c r="L83" s="150"/>
      <c r="M83" s="150"/>
      <c r="N83" s="150"/>
      <c r="O83" s="150"/>
    </row>
    <row r="84" spans="2:15" x14ac:dyDescent="0.45">
      <c r="B84" s="150"/>
      <c r="C84" s="150"/>
      <c r="D84" s="150"/>
      <c r="E84" s="150"/>
      <c r="F84" s="150"/>
      <c r="G84" s="150"/>
      <c r="H84" s="150"/>
      <c r="I84" s="150"/>
      <c r="J84" s="150"/>
      <c r="K84" s="150"/>
      <c r="L84" s="150"/>
      <c r="M84" s="150"/>
      <c r="N84" s="150"/>
      <c r="O84" s="150"/>
    </row>
    <row r="85" spans="2:15" x14ac:dyDescent="0.45">
      <c r="B85" s="150"/>
      <c r="C85" s="150"/>
      <c r="D85" s="150"/>
      <c r="E85" s="150"/>
      <c r="F85" s="150"/>
      <c r="G85" s="150"/>
      <c r="H85" s="150"/>
      <c r="I85" s="150"/>
      <c r="J85" s="150"/>
      <c r="K85" s="150"/>
      <c r="L85" s="150"/>
      <c r="M85" s="150"/>
      <c r="N85" s="150"/>
      <c r="O85" s="150"/>
    </row>
    <row r="86" spans="2:15" x14ac:dyDescent="0.45">
      <c r="B86" s="150"/>
      <c r="C86" s="150"/>
      <c r="D86" s="150"/>
      <c r="E86" s="150"/>
      <c r="F86" s="150"/>
      <c r="G86" s="150"/>
      <c r="H86" s="150"/>
      <c r="I86" s="150"/>
      <c r="J86" s="150"/>
      <c r="K86" s="150"/>
      <c r="L86" s="150"/>
      <c r="M86" s="150"/>
      <c r="N86" s="150"/>
      <c r="O86" s="150"/>
    </row>
    <row r="87" spans="2:15" x14ac:dyDescent="0.45">
      <c r="B87" s="150"/>
      <c r="C87" s="150"/>
      <c r="D87" s="150"/>
      <c r="E87" s="150"/>
      <c r="F87" s="150"/>
      <c r="G87" s="150"/>
      <c r="H87" s="150"/>
      <c r="I87" s="150"/>
      <c r="J87" s="150"/>
      <c r="K87" s="150"/>
      <c r="L87" s="150"/>
      <c r="M87" s="150"/>
      <c r="N87" s="150"/>
      <c r="O87" s="150"/>
    </row>
    <row r="88" spans="2:15" x14ac:dyDescent="0.45">
      <c r="B88" s="150"/>
      <c r="C88" s="150"/>
      <c r="D88" s="150"/>
      <c r="E88" s="150"/>
      <c r="F88" s="150"/>
      <c r="G88" s="150"/>
      <c r="H88" s="150"/>
      <c r="I88" s="150"/>
      <c r="J88" s="150"/>
      <c r="K88" s="150"/>
      <c r="L88" s="150"/>
      <c r="M88" s="150"/>
      <c r="N88" s="150"/>
      <c r="O88" s="150"/>
    </row>
    <row r="89" spans="2:15" x14ac:dyDescent="0.45">
      <c r="B89" s="150"/>
      <c r="C89" s="150"/>
      <c r="D89" s="150"/>
      <c r="E89" s="150"/>
      <c r="F89" s="150"/>
      <c r="G89" s="150"/>
      <c r="H89" s="150"/>
      <c r="I89" s="150"/>
      <c r="J89" s="150"/>
      <c r="K89" s="150"/>
      <c r="L89" s="150"/>
      <c r="M89" s="150"/>
      <c r="N89" s="150"/>
      <c r="O89" s="150"/>
    </row>
    <row r="90" spans="2:15" x14ac:dyDescent="0.45">
      <c r="B90" s="150"/>
      <c r="C90" s="150"/>
      <c r="D90" s="150"/>
      <c r="E90" s="150"/>
      <c r="F90" s="150"/>
      <c r="G90" s="150"/>
      <c r="H90" s="150"/>
      <c r="I90" s="150"/>
      <c r="J90" s="150"/>
      <c r="K90" s="150"/>
      <c r="L90" s="150"/>
      <c r="M90" s="150"/>
      <c r="N90" s="150"/>
      <c r="O90" s="150"/>
    </row>
    <row r="91" spans="2:15" x14ac:dyDescent="0.45">
      <c r="B91" s="150"/>
      <c r="C91" s="150"/>
      <c r="D91" s="150"/>
      <c r="E91" s="150"/>
      <c r="F91" s="150"/>
      <c r="G91" s="150"/>
      <c r="H91" s="150"/>
      <c r="I91" s="150"/>
      <c r="J91" s="150"/>
      <c r="K91" s="150"/>
      <c r="L91" s="150"/>
      <c r="M91" s="150"/>
      <c r="N91" s="150"/>
      <c r="O91" s="150"/>
    </row>
  </sheetData>
  <sheetProtection formatCells="0" formatColumns="0" formatRows="0"/>
  <mergeCells count="31">
    <mergeCell ref="C47:G47"/>
    <mergeCell ref="D38:P38"/>
    <mergeCell ref="K35:P35"/>
    <mergeCell ref="K36:P36"/>
    <mergeCell ref="M46:O46"/>
    <mergeCell ref="L41:N41"/>
    <mergeCell ref="E24:Q24"/>
    <mergeCell ref="C44:G44"/>
    <mergeCell ref="I27:P27"/>
    <mergeCell ref="B43:Q43"/>
    <mergeCell ref="B32:Q32"/>
    <mergeCell ref="B29:Q29"/>
    <mergeCell ref="D35:J35"/>
    <mergeCell ref="D36:J36"/>
    <mergeCell ref="B25:Q25"/>
    <mergeCell ref="C30:Q30"/>
    <mergeCell ref="I26:P26"/>
    <mergeCell ref="B24:D24"/>
    <mergeCell ref="D37:P37"/>
    <mergeCell ref="B19:D22"/>
    <mergeCell ref="U7:V7"/>
    <mergeCell ref="L8:Q9"/>
    <mergeCell ref="C15:Q15"/>
    <mergeCell ref="B18:Q18"/>
    <mergeCell ref="B13:R13"/>
    <mergeCell ref="I6:J7"/>
    <mergeCell ref="I8:J9"/>
    <mergeCell ref="L6:Q7"/>
    <mergeCell ref="N10:Q10"/>
    <mergeCell ref="I10:J10"/>
    <mergeCell ref="N11:P11"/>
  </mergeCells>
  <phoneticPr fontId="2"/>
  <conditionalFormatting sqref="C33:P38">
    <cfRule type="expression" dxfId="41" priority="3">
      <formula>$G$27="○"</formula>
    </cfRule>
  </conditionalFormatting>
  <conditionalFormatting sqref="C39:Q41">
    <cfRule type="expression" dxfId="40" priority="2">
      <formula>$G$26="○"</formula>
    </cfRule>
  </conditionalFormatting>
  <dataValidations xWindow="376" yWindow="479" count="8">
    <dataValidation allowBlank="1" showInputMessage="1" showErrorMessage="1" prompt="「履歴事項全部証明書」（個人の場合は「開業届」）と同じ表記(旧字体含む)で入力してください。" sqref="U7:V7 U10 U12"/>
    <dataValidation allowBlank="1" showInputMessage="1" showErrorMessage="1" prompt="▶「履歴事項全部証明書」と同一の役職名を入力_x000a_例）×代表取締役社長_x000a_　　　○代表取締役_x000a_▶個人事業主は記入不要" sqref="N10"/>
    <dataValidation allowBlank="1" showInputMessage="1" showErrorMessage="1" prompt="▶「履歴事項全部証明書」（個人の場合は「開業届」）と同じ表記(旧字体含む)で入力" sqref="N11 L8:Q9"/>
    <dataValidation allowBlank="1" showInputMessage="1" showErrorMessage="1" prompt="▶「履歴事項全部証明書」（個人の場合は「開業届」）と同じ表記(旧字体含む)で入力_x000a_▶英数字は「半角」で入力" sqref="L6:Q7"/>
    <dataValidation type="list" allowBlank="1" showInputMessage="1" showErrorMessage="1" sqref="G26:G27 G19:G22 E40">
      <formula1>"　,○"</formula1>
    </dataValidation>
    <dataValidation allowBlank="1" showInputMessage="1" showErrorMessage="1" promptTitle="自動反映" prompt="「５資金計画」の助成金交付申請額合計が自動的に反映されます。_x000a_" sqref="C44:G44"/>
    <dataValidation type="list" allowBlank="1" showInputMessage="1" showErrorMessage="1" sqref="L41:N41">
      <formula1>"　,学ぶ,働く,住む,暮らす,楽しむ"</formula1>
    </dataValidation>
    <dataValidation type="list" allowBlank="1" showInputMessage="1" showErrorMessage="1" sqref="E41">
      <formula1>"　,○"</formula1>
    </dataValidation>
  </dataValidations>
  <printOptions horizontalCentered="1"/>
  <pageMargins left="0.78740157480314965" right="0.59055118110236227" top="0.59055118110236227" bottom="0.59055118110236227" header="0.31496062992125984" footer="0.31496062992125984"/>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79998168889431442"/>
    <pageSetUpPr fitToPage="1"/>
  </sheetPr>
  <dimension ref="A1:L27"/>
  <sheetViews>
    <sheetView showGridLines="0" showZeros="0" view="pageBreakPreview" topLeftCell="A16" zoomScale="92" zoomScaleNormal="100" zoomScaleSheetLayoutView="92" workbookViewId="0">
      <selection activeCell="L25" sqref="L25"/>
    </sheetView>
  </sheetViews>
  <sheetFormatPr defaultColWidth="9" defaultRowHeight="24" customHeight="1" x14ac:dyDescent="0.45"/>
  <cols>
    <col min="1" max="1" width="1.296875" style="36" customWidth="1"/>
    <col min="2" max="2" width="1.09765625" style="36" customWidth="1"/>
    <col min="3" max="3" width="1" style="36" customWidth="1"/>
    <col min="4" max="4" width="2.09765625" style="36" customWidth="1"/>
    <col min="5" max="5" width="5.796875" style="36" customWidth="1"/>
    <col min="6" max="6" width="5.59765625" style="36" customWidth="1"/>
    <col min="7" max="7" width="22.19921875" style="36" customWidth="1"/>
    <col min="8" max="8" width="8.09765625" style="36" customWidth="1"/>
    <col min="9" max="9" width="9.296875" style="36" customWidth="1"/>
    <col min="10" max="11" width="6.19921875" style="214" customWidth="1"/>
    <col min="12" max="12" width="11.09765625" style="214" customWidth="1"/>
    <col min="13" max="13" width="3.19921875" style="36" customWidth="1"/>
    <col min="14" max="32" width="9" style="36"/>
    <col min="33" max="51" width="8.59765625" style="36" customWidth="1"/>
    <col min="52" max="16384" width="9" style="36"/>
  </cols>
  <sheetData>
    <row r="1" spans="1:12" s="44" customFormat="1" ht="18" customHeight="1" x14ac:dyDescent="0.45">
      <c r="A1" s="127" t="s">
        <v>385</v>
      </c>
      <c r="B1" s="127"/>
      <c r="F1" s="196"/>
      <c r="G1" s="196"/>
      <c r="H1" s="196"/>
      <c r="I1" s="196"/>
      <c r="J1" s="197"/>
      <c r="K1" s="197"/>
    </row>
    <row r="3" spans="1:12" ht="9.6" customHeight="1" x14ac:dyDescent="0.45">
      <c r="B3" s="231"/>
      <c r="C3" s="232"/>
      <c r="D3" s="762"/>
      <c r="E3" s="762"/>
      <c r="F3" s="762"/>
      <c r="G3" s="762"/>
      <c r="H3" s="762"/>
      <c r="I3" s="762"/>
      <c r="J3" s="762"/>
      <c r="K3" s="762"/>
      <c r="L3" s="763"/>
    </row>
    <row r="4" spans="1:12" s="233" customFormat="1" ht="18" customHeight="1" x14ac:dyDescent="0.45">
      <c r="B4" s="654" t="s">
        <v>439</v>
      </c>
      <c r="C4" s="766"/>
      <c r="D4" s="766"/>
      <c r="E4" s="766"/>
      <c r="F4" s="766"/>
      <c r="G4" s="766"/>
      <c r="H4" s="766"/>
      <c r="I4" s="766"/>
      <c r="J4" s="766"/>
      <c r="K4" s="766"/>
      <c r="L4" s="767"/>
    </row>
    <row r="5" spans="1:12" s="233" customFormat="1" ht="18" customHeight="1" x14ac:dyDescent="0.45">
      <c r="B5" s="289"/>
      <c r="C5" s="123" t="s">
        <v>337</v>
      </c>
      <c r="D5" s="234"/>
      <c r="E5" s="234"/>
      <c r="F5" s="234"/>
      <c r="G5" s="234"/>
      <c r="H5" s="234"/>
      <c r="I5" s="234"/>
      <c r="J5" s="234"/>
      <c r="K5" s="234"/>
      <c r="L5" s="235"/>
    </row>
    <row r="6" spans="1:12" ht="23.55" customHeight="1" x14ac:dyDescent="0.45">
      <c r="B6" s="226"/>
      <c r="C6" s="743"/>
      <c r="D6" s="744" t="s">
        <v>361</v>
      </c>
      <c r="E6" s="745" t="s">
        <v>188</v>
      </c>
      <c r="F6" s="745"/>
      <c r="G6" s="746"/>
      <c r="H6" s="764"/>
      <c r="I6" s="764"/>
      <c r="J6" s="764"/>
      <c r="K6" s="764"/>
      <c r="L6" s="765"/>
    </row>
    <row r="7" spans="1:12" ht="23.55" customHeight="1" x14ac:dyDescent="0.45">
      <c r="B7" s="226"/>
      <c r="C7" s="743"/>
      <c r="D7" s="744"/>
      <c r="E7" s="749" t="s">
        <v>407</v>
      </c>
      <c r="F7" s="749"/>
      <c r="G7" s="98"/>
      <c r="H7" s="262" t="s">
        <v>402</v>
      </c>
      <c r="I7" s="101"/>
      <c r="J7" s="750" t="s">
        <v>370</v>
      </c>
      <c r="K7" s="751"/>
      <c r="L7" s="87"/>
    </row>
    <row r="8" spans="1:12" ht="23.55" customHeight="1" x14ac:dyDescent="0.45">
      <c r="B8" s="226"/>
      <c r="C8" s="743"/>
      <c r="D8" s="744"/>
      <c r="E8" s="749" t="s">
        <v>186</v>
      </c>
      <c r="F8" s="749"/>
      <c r="G8" s="96"/>
      <c r="H8" s="262" t="s">
        <v>366</v>
      </c>
      <c r="I8" s="101"/>
      <c r="J8" s="758" t="s">
        <v>360</v>
      </c>
      <c r="K8" s="759"/>
      <c r="L8" s="88"/>
    </row>
    <row r="9" spans="1:12" ht="23.55" customHeight="1" x14ac:dyDescent="0.45">
      <c r="B9" s="226"/>
      <c r="C9" s="743"/>
      <c r="D9" s="744" t="s">
        <v>362</v>
      </c>
      <c r="E9" s="745" t="s">
        <v>188</v>
      </c>
      <c r="F9" s="745"/>
      <c r="G9" s="746"/>
      <c r="H9" s="747"/>
      <c r="I9" s="747"/>
      <c r="J9" s="747"/>
      <c r="K9" s="747"/>
      <c r="L9" s="748"/>
    </row>
    <row r="10" spans="1:12" ht="23.55" customHeight="1" x14ac:dyDescent="0.45">
      <c r="B10" s="226"/>
      <c r="C10" s="743"/>
      <c r="D10" s="744"/>
      <c r="E10" s="749" t="s">
        <v>407</v>
      </c>
      <c r="F10" s="749"/>
      <c r="G10" s="98"/>
      <c r="H10" s="262" t="s">
        <v>402</v>
      </c>
      <c r="I10" s="101"/>
      <c r="J10" s="750" t="s">
        <v>370</v>
      </c>
      <c r="K10" s="751"/>
      <c r="L10" s="87"/>
    </row>
    <row r="11" spans="1:12" ht="23.55" customHeight="1" x14ac:dyDescent="0.45">
      <c r="B11" s="226"/>
      <c r="C11" s="743"/>
      <c r="D11" s="744"/>
      <c r="E11" s="749" t="s">
        <v>186</v>
      </c>
      <c r="F11" s="749"/>
      <c r="G11" s="96"/>
      <c r="H11" s="262" t="s">
        <v>366</v>
      </c>
      <c r="I11" s="101"/>
      <c r="J11" s="758" t="s">
        <v>360</v>
      </c>
      <c r="K11" s="759"/>
      <c r="L11" s="88"/>
    </row>
    <row r="12" spans="1:12" ht="23.55" customHeight="1" x14ac:dyDescent="0.45">
      <c r="B12" s="226"/>
      <c r="C12" s="743"/>
      <c r="D12" s="744" t="s">
        <v>363</v>
      </c>
      <c r="E12" s="745" t="s">
        <v>188</v>
      </c>
      <c r="F12" s="745"/>
      <c r="G12" s="746"/>
      <c r="H12" s="747"/>
      <c r="I12" s="747"/>
      <c r="J12" s="747"/>
      <c r="K12" s="747"/>
      <c r="L12" s="748"/>
    </row>
    <row r="13" spans="1:12" ht="23.55" customHeight="1" x14ac:dyDescent="0.45">
      <c r="B13" s="226"/>
      <c r="C13" s="743"/>
      <c r="D13" s="744"/>
      <c r="E13" s="749" t="s">
        <v>407</v>
      </c>
      <c r="F13" s="749"/>
      <c r="G13" s="98"/>
      <c r="H13" s="262" t="s">
        <v>402</v>
      </c>
      <c r="I13" s="101"/>
      <c r="J13" s="750" t="s">
        <v>370</v>
      </c>
      <c r="K13" s="751"/>
      <c r="L13" s="87"/>
    </row>
    <row r="14" spans="1:12" ht="23.55" customHeight="1" x14ac:dyDescent="0.45">
      <c r="B14" s="226"/>
      <c r="C14" s="743"/>
      <c r="D14" s="744"/>
      <c r="E14" s="749" t="s">
        <v>186</v>
      </c>
      <c r="F14" s="749"/>
      <c r="G14" s="96"/>
      <c r="H14" s="262" t="s">
        <v>366</v>
      </c>
      <c r="I14" s="102"/>
      <c r="J14" s="752" t="s">
        <v>360</v>
      </c>
      <c r="K14" s="753"/>
      <c r="L14" s="99"/>
    </row>
    <row r="15" spans="1:12" ht="23.55" customHeight="1" x14ac:dyDescent="0.45">
      <c r="B15" s="226"/>
      <c r="C15" s="772" t="s">
        <v>338</v>
      </c>
      <c r="D15" s="773"/>
      <c r="E15" s="773"/>
      <c r="F15" s="773"/>
      <c r="G15" s="773"/>
      <c r="H15" s="237"/>
      <c r="I15" s="737" t="s">
        <v>359</v>
      </c>
      <c r="J15" s="738"/>
      <c r="K15" s="739"/>
      <c r="L15" s="238">
        <f>L7+L10+L13</f>
        <v>0</v>
      </c>
    </row>
    <row r="16" spans="1:12" ht="23.55" customHeight="1" x14ac:dyDescent="0.45">
      <c r="B16" s="226"/>
      <c r="C16" s="774"/>
      <c r="D16" s="775"/>
      <c r="E16" s="775"/>
      <c r="F16" s="775"/>
      <c r="G16" s="775"/>
      <c r="H16" s="239"/>
      <c r="I16" s="740" t="s">
        <v>360</v>
      </c>
      <c r="J16" s="741"/>
      <c r="K16" s="742"/>
      <c r="L16" s="240">
        <f>L8+L11+L14</f>
        <v>0</v>
      </c>
    </row>
    <row r="17" spans="2:12" ht="23.55" customHeight="1" x14ac:dyDescent="0.45">
      <c r="B17" s="226"/>
      <c r="C17" s="241" t="s">
        <v>393</v>
      </c>
      <c r="D17" s="242"/>
      <c r="E17" s="242"/>
      <c r="F17" s="242"/>
      <c r="G17" s="242"/>
      <c r="H17" s="242"/>
      <c r="I17" s="242"/>
      <c r="J17" s="242"/>
      <c r="K17" s="242"/>
      <c r="L17" s="243"/>
    </row>
    <row r="18" spans="2:12" ht="23.55" customHeight="1" x14ac:dyDescent="0.45">
      <c r="B18" s="226"/>
      <c r="C18" s="757"/>
      <c r="D18" s="761" t="s">
        <v>184</v>
      </c>
      <c r="E18" s="761"/>
      <c r="F18" s="761"/>
      <c r="G18" s="126"/>
      <c r="H18" s="244" t="s">
        <v>266</v>
      </c>
      <c r="I18" s="754"/>
      <c r="J18" s="754"/>
      <c r="K18" s="754"/>
      <c r="L18" s="755"/>
    </row>
    <row r="19" spans="2:12" ht="23.55" customHeight="1" x14ac:dyDescent="0.45">
      <c r="B19" s="226"/>
      <c r="C19" s="757"/>
      <c r="D19" s="756" t="s">
        <v>367</v>
      </c>
      <c r="E19" s="760" t="s">
        <v>364</v>
      </c>
      <c r="F19" s="760"/>
      <c r="G19" s="100"/>
      <c r="H19" s="245" t="s">
        <v>365</v>
      </c>
      <c r="I19" s="97"/>
      <c r="J19" s="776" t="s">
        <v>370</v>
      </c>
      <c r="K19" s="751"/>
      <c r="L19" s="87"/>
    </row>
    <row r="20" spans="2:12" ht="23.55" customHeight="1" x14ac:dyDescent="0.45">
      <c r="B20" s="226"/>
      <c r="C20" s="757"/>
      <c r="D20" s="756"/>
      <c r="E20" s="760" t="s">
        <v>236</v>
      </c>
      <c r="F20" s="760"/>
      <c r="G20" s="100"/>
      <c r="H20" s="245" t="s">
        <v>366</v>
      </c>
      <c r="I20" s="97"/>
      <c r="J20" s="777" t="s">
        <v>360</v>
      </c>
      <c r="K20" s="759"/>
      <c r="L20" s="88"/>
    </row>
    <row r="21" spans="2:12" ht="23.55" customHeight="1" x14ac:dyDescent="0.45">
      <c r="B21" s="226"/>
      <c r="C21" s="757"/>
      <c r="D21" s="756" t="s">
        <v>368</v>
      </c>
      <c r="E21" s="760" t="s">
        <v>364</v>
      </c>
      <c r="F21" s="760"/>
      <c r="G21" s="100"/>
      <c r="H21" s="245" t="s">
        <v>365</v>
      </c>
      <c r="I21" s="97"/>
      <c r="J21" s="776" t="s">
        <v>370</v>
      </c>
      <c r="K21" s="751"/>
      <c r="L21" s="87"/>
    </row>
    <row r="22" spans="2:12" ht="23.55" customHeight="1" x14ac:dyDescent="0.45">
      <c r="B22" s="226"/>
      <c r="C22" s="757"/>
      <c r="D22" s="756"/>
      <c r="E22" s="760" t="s">
        <v>236</v>
      </c>
      <c r="F22" s="760"/>
      <c r="G22" s="100"/>
      <c r="H22" s="245" t="s">
        <v>366</v>
      </c>
      <c r="I22" s="97"/>
      <c r="J22" s="777" t="s">
        <v>360</v>
      </c>
      <c r="K22" s="759"/>
      <c r="L22" s="88"/>
    </row>
    <row r="23" spans="2:12" ht="23.55" customHeight="1" x14ac:dyDescent="0.45">
      <c r="B23" s="226"/>
      <c r="C23" s="757"/>
      <c r="D23" s="756" t="s">
        <v>369</v>
      </c>
      <c r="E23" s="760" t="s">
        <v>364</v>
      </c>
      <c r="F23" s="760"/>
      <c r="G23" s="100"/>
      <c r="H23" s="245" t="s">
        <v>365</v>
      </c>
      <c r="I23" s="97"/>
      <c r="J23" s="776" t="s">
        <v>370</v>
      </c>
      <c r="K23" s="751"/>
      <c r="L23" s="87"/>
    </row>
    <row r="24" spans="2:12" ht="23.55" customHeight="1" x14ac:dyDescent="0.45">
      <c r="B24" s="226"/>
      <c r="C24" s="757"/>
      <c r="D24" s="756"/>
      <c r="E24" s="760" t="s">
        <v>236</v>
      </c>
      <c r="F24" s="760"/>
      <c r="G24" s="100"/>
      <c r="H24" s="245" t="s">
        <v>366</v>
      </c>
      <c r="I24" s="103"/>
      <c r="J24" s="778" t="s">
        <v>360</v>
      </c>
      <c r="K24" s="753"/>
      <c r="L24" s="88"/>
    </row>
    <row r="25" spans="2:12" ht="23.1" customHeight="1" x14ac:dyDescent="0.45">
      <c r="B25" s="226"/>
      <c r="C25" s="768" t="s">
        <v>394</v>
      </c>
      <c r="D25" s="769"/>
      <c r="E25" s="769"/>
      <c r="F25" s="769"/>
      <c r="G25" s="769"/>
      <c r="H25" s="246"/>
      <c r="I25" s="737" t="s">
        <v>359</v>
      </c>
      <c r="J25" s="738"/>
      <c r="K25" s="739"/>
      <c r="L25" s="238">
        <f>L19+L21+L23</f>
        <v>0</v>
      </c>
    </row>
    <row r="26" spans="2:12" ht="23.1" customHeight="1" x14ac:dyDescent="0.45">
      <c r="B26" s="290"/>
      <c r="C26" s="770"/>
      <c r="D26" s="771"/>
      <c r="E26" s="771"/>
      <c r="F26" s="771"/>
      <c r="G26" s="771"/>
      <c r="H26" s="247"/>
      <c r="I26" s="740" t="s">
        <v>360</v>
      </c>
      <c r="J26" s="741"/>
      <c r="K26" s="742"/>
      <c r="L26" s="240">
        <f>L20+L22+L24</f>
        <v>0</v>
      </c>
    </row>
    <row r="27" spans="2:12" ht="24" customHeight="1" x14ac:dyDescent="0.45">
      <c r="B27" s="291"/>
    </row>
  </sheetData>
  <sheetProtection formatCells="0"/>
  <mergeCells count="52">
    <mergeCell ref="C25:G26"/>
    <mergeCell ref="C15:G16"/>
    <mergeCell ref="J19:K19"/>
    <mergeCell ref="J20:K20"/>
    <mergeCell ref="J21:K21"/>
    <mergeCell ref="J22:K22"/>
    <mergeCell ref="E20:F20"/>
    <mergeCell ref="E23:F23"/>
    <mergeCell ref="J23:K23"/>
    <mergeCell ref="E24:F24"/>
    <mergeCell ref="J24:K24"/>
    <mergeCell ref="C18:C20"/>
    <mergeCell ref="C21:C22"/>
    <mergeCell ref="E19:F19"/>
    <mergeCell ref="D21:D22"/>
    <mergeCell ref="E21:F21"/>
    <mergeCell ref="D3:L3"/>
    <mergeCell ref="G6:L6"/>
    <mergeCell ref="D6:D8"/>
    <mergeCell ref="E6:F6"/>
    <mergeCell ref="B4:L4"/>
    <mergeCell ref="J7:K7"/>
    <mergeCell ref="J8:K8"/>
    <mergeCell ref="E8:F8"/>
    <mergeCell ref="E7:F7"/>
    <mergeCell ref="C6:C8"/>
    <mergeCell ref="E22:F22"/>
    <mergeCell ref="D18:F18"/>
    <mergeCell ref="C9:C11"/>
    <mergeCell ref="D9:D11"/>
    <mergeCell ref="E9:F9"/>
    <mergeCell ref="G9:L9"/>
    <mergeCell ref="E10:F10"/>
    <mergeCell ref="J10:K10"/>
    <mergeCell ref="E11:F11"/>
    <mergeCell ref="J11:K11"/>
    <mergeCell ref="I15:K15"/>
    <mergeCell ref="I16:K16"/>
    <mergeCell ref="I25:K25"/>
    <mergeCell ref="I26:K26"/>
    <mergeCell ref="C12:C14"/>
    <mergeCell ref="D12:D14"/>
    <mergeCell ref="E12:F12"/>
    <mergeCell ref="G12:L12"/>
    <mergeCell ref="E13:F13"/>
    <mergeCell ref="J13:K13"/>
    <mergeCell ref="E14:F14"/>
    <mergeCell ref="J14:K14"/>
    <mergeCell ref="I18:L18"/>
    <mergeCell ref="D19:D20"/>
    <mergeCell ref="C23:C24"/>
    <mergeCell ref="D23:D24"/>
  </mergeCells>
  <phoneticPr fontId="2"/>
  <dataValidations xWindow="866" yWindow="536" count="8">
    <dataValidation type="custom" imeMode="halfAlpha" allowBlank="1" showInputMessage="1" showErrorMessage="1" errorTitle="数値を入力ください" error="このセルには数値以外は入力できません" sqref="L19:L24">
      <formula1>ISNUMBER(L19)</formula1>
    </dataValidation>
    <dataValidation allowBlank="1" showInputMessage="1" showErrorMessage="1" prompt="入力不要(自動計算されます)_x000a_" sqref="L15:L16 L25:L26"/>
    <dataValidation type="list" allowBlank="1" showInputMessage="1" showErrorMessage="1" sqref="G18">
      <formula1>"選択してください,新規制作,既存HPのリニューアル"</formula1>
    </dataValidation>
    <dataValidation allowBlank="1" showErrorMessage="1" sqref="H7:H8 H10:H11 H13:H14"/>
    <dataValidation type="custom" imeMode="halfAlpha" allowBlank="1" showInputMessage="1" showErrorMessage="1" errorTitle="数値を入力ください" error="このセルには数値以外は入力できません" prompt="初期登録料のみ対象" sqref="L7:L8 L10:L11 L13:L14">
      <formula1>ISNUMBER(L7)</formula1>
    </dataValidation>
    <dataValidation allowBlank="1" showInputMessage="1" showErrorMessage="1" promptTitle="リニューアルの場合のみ記入してください。" prompt="新規の場合は入力不要" sqref="I18:L18"/>
    <dataValidation imeMode="halfAlpha" allowBlank="1" showInputMessage="1" errorTitle="助成対象期間をご確認ください" prompt="助成対象期間内_x000a_西暦年/月/日 を半角で入力_x000a_例）2022/10/1" sqref="I24"/>
    <dataValidation imeMode="halfAlpha" allowBlank="1" showInputMessage="1" errorTitle="助成対象期間をご確認ください" prompt="助成対象期間内_x000a_西暦年/月/日 を半角で入力_x000a_例）2022/10/1" sqref="I7 I19 I8 I10 I13 I11 I14 I20 I21 I22 I23"/>
  </dataValidations>
  <printOptions horizontalCentered="1"/>
  <pageMargins left="0.78740157480314965" right="0.59055118110236227" top="0.59055118110236227" bottom="0.59055118110236227"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79998168889431442"/>
    <pageSetUpPr fitToPage="1"/>
  </sheetPr>
  <dimension ref="A1:O115"/>
  <sheetViews>
    <sheetView showGridLines="0" showZeros="0" view="pageBreakPreview" zoomScale="82" zoomScaleNormal="100" zoomScaleSheetLayoutView="82" workbookViewId="0">
      <selection activeCell="K5" sqref="K5"/>
    </sheetView>
  </sheetViews>
  <sheetFormatPr defaultColWidth="9" defaultRowHeight="16.05" customHeight="1" x14ac:dyDescent="0.45"/>
  <cols>
    <col min="1" max="2" width="1.59765625" style="36" customWidth="1"/>
    <col min="3" max="4" width="3.296875" style="36" customWidth="1"/>
    <col min="5" max="5" width="8.09765625" style="36" customWidth="1"/>
    <col min="6" max="6" width="12" style="214" customWidth="1"/>
    <col min="7" max="7" width="7.796875" style="214" customWidth="1"/>
    <col min="8" max="8" width="8.296875" style="214" customWidth="1"/>
    <col min="9" max="9" width="9.296875" style="214" customWidth="1"/>
    <col min="10" max="10" width="13.09765625" style="248" customWidth="1"/>
    <col min="11" max="11" width="11.19921875" style="214" customWidth="1"/>
    <col min="12" max="12" width="2.59765625" style="36" customWidth="1"/>
    <col min="13" max="35" width="9" style="36"/>
    <col min="36" max="36" width="12.796875" style="36" customWidth="1"/>
    <col min="37" max="37" width="15.59765625" style="36" customWidth="1"/>
    <col min="38" max="38" width="9" style="36"/>
    <col min="39" max="39" width="19" style="36" customWidth="1"/>
    <col min="40" max="40" width="26.5" style="36" customWidth="1"/>
    <col min="41" max="41" width="17" style="36" customWidth="1"/>
    <col min="42" max="42" width="21.09765625" style="36" customWidth="1"/>
    <col min="43" max="43" width="23.296875" style="36" customWidth="1"/>
    <col min="44" max="44" width="22.09765625" style="36" customWidth="1"/>
    <col min="45" max="45" width="9" style="36"/>
    <col min="46" max="46" width="21.09765625" style="36" customWidth="1"/>
    <col min="47" max="47" width="27" style="36" customWidth="1"/>
    <col min="48" max="48" width="34.296875" style="36" customWidth="1"/>
    <col min="49" max="16384" width="9" style="36"/>
  </cols>
  <sheetData>
    <row r="1" spans="1:15" ht="16.05" customHeight="1" x14ac:dyDescent="0.45">
      <c r="A1" s="127" t="s">
        <v>267</v>
      </c>
      <c r="B1" s="127"/>
      <c r="C1" s="196"/>
      <c r="F1" s="36"/>
      <c r="L1" s="62"/>
      <c r="M1" s="287"/>
      <c r="N1" s="249"/>
      <c r="O1" s="249"/>
    </row>
    <row r="2" spans="1:15" ht="18" customHeight="1" x14ac:dyDescent="0.45">
      <c r="B2" s="228" t="s">
        <v>336</v>
      </c>
      <c r="C2" s="229"/>
      <c r="D2" s="229"/>
      <c r="E2" s="230"/>
      <c r="F2" s="230"/>
      <c r="G2" s="230"/>
      <c r="H2" s="230"/>
      <c r="I2" s="230"/>
      <c r="J2" s="230"/>
      <c r="K2" s="286"/>
      <c r="L2" s="288"/>
      <c r="M2" s="62"/>
      <c r="N2" s="141"/>
    </row>
    <row r="3" spans="1:15" ht="19.05" customHeight="1" thickBot="1" x14ac:dyDescent="0.5">
      <c r="A3" s="127"/>
      <c r="B3" s="285"/>
      <c r="C3" s="779" t="s">
        <v>431</v>
      </c>
      <c r="D3" s="779"/>
      <c r="E3" s="779"/>
      <c r="F3" s="779"/>
      <c r="G3" s="779"/>
      <c r="H3" s="779"/>
      <c r="I3" s="779"/>
      <c r="J3" s="779"/>
      <c r="K3" s="780"/>
      <c r="L3" s="62"/>
      <c r="M3" s="287"/>
      <c r="N3" s="249"/>
      <c r="O3" s="249"/>
    </row>
    <row r="4" spans="1:15" ht="18" customHeight="1" x14ac:dyDescent="0.45">
      <c r="B4" s="236"/>
      <c r="C4" s="282" t="s">
        <v>388</v>
      </c>
      <c r="D4" s="283"/>
      <c r="E4" s="283"/>
      <c r="F4" s="283"/>
      <c r="G4" s="283"/>
      <c r="H4" s="283"/>
      <c r="I4" s="283"/>
      <c r="J4" s="283"/>
      <c r="K4" s="284"/>
      <c r="M4" s="141"/>
      <c r="N4" s="249"/>
      <c r="O4" s="249"/>
    </row>
    <row r="5" spans="1:15" ht="18" customHeight="1" x14ac:dyDescent="0.45">
      <c r="B5" s="236"/>
      <c r="C5" s="743"/>
      <c r="D5" s="782" t="s">
        <v>339</v>
      </c>
      <c r="E5" s="222" t="s">
        <v>273</v>
      </c>
      <c r="F5" s="781"/>
      <c r="G5" s="781"/>
      <c r="H5" s="222" t="s">
        <v>271</v>
      </c>
      <c r="I5" s="97"/>
      <c r="J5" s="253" t="s">
        <v>371</v>
      </c>
      <c r="K5" s="83"/>
    </row>
    <row r="6" spans="1:15" ht="18" customHeight="1" x14ac:dyDescent="0.45">
      <c r="B6" s="236"/>
      <c r="C6" s="743"/>
      <c r="D6" s="782"/>
      <c r="E6" s="222" t="s">
        <v>274</v>
      </c>
      <c r="F6" s="781"/>
      <c r="G6" s="781"/>
      <c r="H6" s="222" t="s">
        <v>272</v>
      </c>
      <c r="I6" s="97"/>
      <c r="J6" s="254" t="s">
        <v>372</v>
      </c>
      <c r="K6" s="84"/>
    </row>
    <row r="7" spans="1:15" ht="18" customHeight="1" x14ac:dyDescent="0.45">
      <c r="B7" s="236"/>
      <c r="C7" s="743"/>
      <c r="D7" s="782" t="s">
        <v>340</v>
      </c>
      <c r="E7" s="222" t="s">
        <v>273</v>
      </c>
      <c r="F7" s="781"/>
      <c r="G7" s="781"/>
      <c r="H7" s="222" t="s">
        <v>271</v>
      </c>
      <c r="I7" s="97"/>
      <c r="J7" s="253" t="s">
        <v>371</v>
      </c>
      <c r="K7" s="83"/>
    </row>
    <row r="8" spans="1:15" ht="18" customHeight="1" x14ac:dyDescent="0.45">
      <c r="B8" s="236"/>
      <c r="C8" s="743"/>
      <c r="D8" s="782"/>
      <c r="E8" s="222" t="s">
        <v>236</v>
      </c>
      <c r="F8" s="781"/>
      <c r="G8" s="781"/>
      <c r="H8" s="222" t="s">
        <v>272</v>
      </c>
      <c r="I8" s="97"/>
      <c r="J8" s="254" t="s">
        <v>372</v>
      </c>
      <c r="K8" s="84"/>
    </row>
    <row r="9" spans="1:15" ht="18" customHeight="1" x14ac:dyDescent="0.45">
      <c r="B9" s="236"/>
      <c r="C9" s="743"/>
      <c r="D9" s="782" t="s">
        <v>341</v>
      </c>
      <c r="E9" s="222" t="s">
        <v>273</v>
      </c>
      <c r="F9" s="781"/>
      <c r="G9" s="781"/>
      <c r="H9" s="222" t="s">
        <v>271</v>
      </c>
      <c r="I9" s="97"/>
      <c r="J9" s="253" t="s">
        <v>371</v>
      </c>
      <c r="K9" s="83"/>
    </row>
    <row r="10" spans="1:15" ht="18" customHeight="1" x14ac:dyDescent="0.45">
      <c r="B10" s="236"/>
      <c r="C10" s="743"/>
      <c r="D10" s="782"/>
      <c r="E10" s="222" t="s">
        <v>236</v>
      </c>
      <c r="F10" s="781"/>
      <c r="G10" s="781"/>
      <c r="H10" s="222" t="s">
        <v>272</v>
      </c>
      <c r="I10" s="97"/>
      <c r="J10" s="254" t="s">
        <v>372</v>
      </c>
      <c r="K10" s="84"/>
    </row>
    <row r="11" spans="1:15" ht="18" customHeight="1" x14ac:dyDescent="0.45">
      <c r="B11" s="236"/>
      <c r="C11" s="743"/>
      <c r="D11" s="782" t="s">
        <v>342</v>
      </c>
      <c r="E11" s="222" t="s">
        <v>273</v>
      </c>
      <c r="F11" s="781"/>
      <c r="G11" s="781"/>
      <c r="H11" s="222" t="s">
        <v>271</v>
      </c>
      <c r="I11" s="97"/>
      <c r="J11" s="253" t="s">
        <v>371</v>
      </c>
      <c r="K11" s="83"/>
    </row>
    <row r="12" spans="1:15" ht="18" customHeight="1" x14ac:dyDescent="0.45">
      <c r="B12" s="236"/>
      <c r="C12" s="743"/>
      <c r="D12" s="782"/>
      <c r="E12" s="222" t="s">
        <v>236</v>
      </c>
      <c r="F12" s="781"/>
      <c r="G12" s="781"/>
      <c r="H12" s="222" t="s">
        <v>272</v>
      </c>
      <c r="I12" s="97"/>
      <c r="J12" s="254" t="s">
        <v>372</v>
      </c>
      <c r="K12" s="84"/>
    </row>
    <row r="13" spans="1:15" ht="18" customHeight="1" x14ac:dyDescent="0.45">
      <c r="B13" s="236"/>
      <c r="C13" s="743"/>
      <c r="D13" s="782" t="s">
        <v>343</v>
      </c>
      <c r="E13" s="222" t="s">
        <v>273</v>
      </c>
      <c r="F13" s="781"/>
      <c r="G13" s="781"/>
      <c r="H13" s="222" t="s">
        <v>271</v>
      </c>
      <c r="I13" s="97"/>
      <c r="J13" s="253" t="s">
        <v>371</v>
      </c>
      <c r="K13" s="83"/>
    </row>
    <row r="14" spans="1:15" ht="18" customHeight="1" x14ac:dyDescent="0.45">
      <c r="B14" s="236"/>
      <c r="C14" s="743"/>
      <c r="D14" s="782"/>
      <c r="E14" s="222" t="s">
        <v>236</v>
      </c>
      <c r="F14" s="781"/>
      <c r="G14" s="781"/>
      <c r="H14" s="222" t="s">
        <v>272</v>
      </c>
      <c r="I14" s="97"/>
      <c r="J14" s="254" t="s">
        <v>372</v>
      </c>
      <c r="K14" s="84"/>
    </row>
    <row r="15" spans="1:15" ht="18" customHeight="1" x14ac:dyDescent="0.45">
      <c r="B15" s="236"/>
      <c r="C15" s="743"/>
      <c r="D15" s="782" t="s">
        <v>344</v>
      </c>
      <c r="E15" s="222" t="s">
        <v>273</v>
      </c>
      <c r="F15" s="781"/>
      <c r="G15" s="781"/>
      <c r="H15" s="222" t="s">
        <v>271</v>
      </c>
      <c r="I15" s="97"/>
      <c r="J15" s="253" t="s">
        <v>371</v>
      </c>
      <c r="K15" s="83"/>
    </row>
    <row r="16" spans="1:15" ht="18" customHeight="1" x14ac:dyDescent="0.45">
      <c r="B16" s="236"/>
      <c r="C16" s="743"/>
      <c r="D16" s="782"/>
      <c r="E16" s="222" t="s">
        <v>236</v>
      </c>
      <c r="F16" s="781"/>
      <c r="G16" s="781"/>
      <c r="H16" s="222" t="s">
        <v>272</v>
      </c>
      <c r="I16" s="97"/>
      <c r="J16" s="254" t="s">
        <v>372</v>
      </c>
      <c r="K16" s="84"/>
      <c r="L16" s="62"/>
      <c r="M16" s="62"/>
    </row>
    <row r="17" spans="2:15" ht="18" customHeight="1" x14ac:dyDescent="0.45">
      <c r="B17" s="236"/>
      <c r="C17" s="743"/>
      <c r="D17" s="782" t="s">
        <v>345</v>
      </c>
      <c r="E17" s="222" t="s">
        <v>273</v>
      </c>
      <c r="F17" s="781"/>
      <c r="G17" s="781"/>
      <c r="H17" s="222" t="s">
        <v>271</v>
      </c>
      <c r="I17" s="97"/>
      <c r="J17" s="253" t="s">
        <v>371</v>
      </c>
      <c r="K17" s="83"/>
      <c r="L17" s="255"/>
    </row>
    <row r="18" spans="2:15" ht="18" customHeight="1" x14ac:dyDescent="0.45">
      <c r="B18" s="236"/>
      <c r="C18" s="743"/>
      <c r="D18" s="782"/>
      <c r="E18" s="222" t="s">
        <v>236</v>
      </c>
      <c r="F18" s="781"/>
      <c r="G18" s="781"/>
      <c r="H18" s="222" t="s">
        <v>272</v>
      </c>
      <c r="I18" s="97"/>
      <c r="J18" s="254" t="s">
        <v>372</v>
      </c>
      <c r="K18" s="84"/>
      <c r="L18" s="255"/>
    </row>
    <row r="19" spans="2:15" ht="15.6" customHeight="1" x14ac:dyDescent="0.45">
      <c r="B19" s="236"/>
      <c r="C19" s="789" t="s">
        <v>392</v>
      </c>
      <c r="D19" s="790"/>
      <c r="E19" s="790"/>
      <c r="F19" s="790"/>
      <c r="G19" s="790"/>
      <c r="H19" s="790"/>
      <c r="I19" s="797" t="s">
        <v>373</v>
      </c>
      <c r="J19" s="798"/>
      <c r="K19" s="85">
        <f>SUM(K5,K7,K9,K11,K13,K15,K17)</f>
        <v>0</v>
      </c>
    </row>
    <row r="20" spans="2:15" ht="15.6" customHeight="1" x14ac:dyDescent="0.45">
      <c r="B20" s="236"/>
      <c r="C20" s="791"/>
      <c r="D20" s="792"/>
      <c r="E20" s="792"/>
      <c r="F20" s="792"/>
      <c r="G20" s="792"/>
      <c r="H20" s="792"/>
      <c r="I20" s="783" t="s">
        <v>372</v>
      </c>
      <c r="J20" s="784"/>
      <c r="K20" s="86">
        <f>SUM(K6,K8,K10,K12,K14,K16,K18)</f>
        <v>0</v>
      </c>
    </row>
    <row r="21" spans="2:15" ht="18" customHeight="1" x14ac:dyDescent="0.45">
      <c r="B21" s="236"/>
      <c r="C21" s="250" t="s">
        <v>346</v>
      </c>
      <c r="D21" s="251"/>
      <c r="E21" s="251"/>
      <c r="F21" s="251"/>
      <c r="G21" s="251"/>
      <c r="H21" s="251"/>
      <c r="I21" s="251"/>
      <c r="J21" s="251"/>
      <c r="K21" s="252"/>
      <c r="M21" s="249"/>
      <c r="N21" s="249"/>
      <c r="O21" s="249"/>
    </row>
    <row r="22" spans="2:15" ht="18" customHeight="1" x14ac:dyDescent="0.45">
      <c r="B22" s="236"/>
      <c r="C22" s="743"/>
      <c r="D22" s="756" t="s">
        <v>367</v>
      </c>
      <c r="E22" s="222" t="s">
        <v>273</v>
      </c>
      <c r="F22" s="781"/>
      <c r="G22" s="781"/>
      <c r="H22" s="222" t="s">
        <v>271</v>
      </c>
      <c r="I22" s="97"/>
      <c r="J22" s="253" t="s">
        <v>371</v>
      </c>
      <c r="K22" s="83"/>
    </row>
    <row r="23" spans="2:15" ht="18" customHeight="1" x14ac:dyDescent="0.45">
      <c r="B23" s="236"/>
      <c r="C23" s="743"/>
      <c r="D23" s="756"/>
      <c r="E23" s="222" t="s">
        <v>236</v>
      </c>
      <c r="F23" s="781"/>
      <c r="G23" s="781"/>
      <c r="H23" s="222" t="s">
        <v>272</v>
      </c>
      <c r="I23" s="97"/>
      <c r="J23" s="254" t="s">
        <v>372</v>
      </c>
      <c r="K23" s="84"/>
    </row>
    <row r="24" spans="2:15" ht="18" customHeight="1" x14ac:dyDescent="0.45">
      <c r="B24" s="236"/>
      <c r="C24" s="743"/>
      <c r="D24" s="756" t="s">
        <v>368</v>
      </c>
      <c r="E24" s="222" t="s">
        <v>273</v>
      </c>
      <c r="F24" s="781"/>
      <c r="G24" s="781"/>
      <c r="H24" s="222" t="s">
        <v>271</v>
      </c>
      <c r="I24" s="97"/>
      <c r="J24" s="253" t="s">
        <v>371</v>
      </c>
      <c r="K24" s="83"/>
    </row>
    <row r="25" spans="2:15" ht="18" customHeight="1" x14ac:dyDescent="0.45">
      <c r="B25" s="236"/>
      <c r="C25" s="743"/>
      <c r="D25" s="756"/>
      <c r="E25" s="222" t="s">
        <v>236</v>
      </c>
      <c r="F25" s="781"/>
      <c r="G25" s="781"/>
      <c r="H25" s="222" t="s">
        <v>272</v>
      </c>
      <c r="I25" s="97"/>
      <c r="J25" s="254" t="s">
        <v>372</v>
      </c>
      <c r="K25" s="84"/>
    </row>
    <row r="26" spans="2:15" ht="18" customHeight="1" x14ac:dyDescent="0.45">
      <c r="B26" s="236"/>
      <c r="C26" s="743"/>
      <c r="D26" s="756" t="s">
        <v>369</v>
      </c>
      <c r="E26" s="222" t="s">
        <v>273</v>
      </c>
      <c r="F26" s="781"/>
      <c r="G26" s="781"/>
      <c r="H26" s="222" t="s">
        <v>271</v>
      </c>
      <c r="I26" s="97"/>
      <c r="J26" s="253" t="s">
        <v>371</v>
      </c>
      <c r="K26" s="83"/>
    </row>
    <row r="27" spans="2:15" ht="18" customHeight="1" x14ac:dyDescent="0.45">
      <c r="B27" s="236"/>
      <c r="C27" s="743"/>
      <c r="D27" s="756"/>
      <c r="E27" s="222" t="s">
        <v>236</v>
      </c>
      <c r="F27" s="781"/>
      <c r="G27" s="781"/>
      <c r="H27" s="222" t="s">
        <v>272</v>
      </c>
      <c r="I27" s="97"/>
      <c r="J27" s="254" t="s">
        <v>372</v>
      </c>
      <c r="K27" s="84"/>
    </row>
    <row r="28" spans="2:15" ht="15.6" customHeight="1" x14ac:dyDescent="0.45">
      <c r="B28" s="236"/>
      <c r="C28" s="789" t="s">
        <v>347</v>
      </c>
      <c r="D28" s="790"/>
      <c r="E28" s="790"/>
      <c r="F28" s="790"/>
      <c r="G28" s="790"/>
      <c r="H28" s="790"/>
      <c r="I28" s="797" t="s">
        <v>373</v>
      </c>
      <c r="J28" s="798"/>
      <c r="K28" s="85">
        <f>SUM(K22,K24,K26)</f>
        <v>0</v>
      </c>
    </row>
    <row r="29" spans="2:15" ht="15.6" customHeight="1" x14ac:dyDescent="0.45">
      <c r="B29" s="236"/>
      <c r="C29" s="791"/>
      <c r="D29" s="792"/>
      <c r="E29" s="792"/>
      <c r="F29" s="792"/>
      <c r="G29" s="792"/>
      <c r="H29" s="792"/>
      <c r="I29" s="783" t="s">
        <v>372</v>
      </c>
      <c r="J29" s="784"/>
      <c r="K29" s="86">
        <f>SUM(K23,K25,K27)</f>
        <v>0</v>
      </c>
    </row>
    <row r="30" spans="2:15" ht="18" customHeight="1" x14ac:dyDescent="0.45">
      <c r="B30" s="236"/>
      <c r="C30" s="250" t="s">
        <v>395</v>
      </c>
      <c r="D30" s="251"/>
      <c r="E30" s="251"/>
      <c r="F30" s="251"/>
      <c r="G30" s="251"/>
      <c r="H30" s="251"/>
      <c r="I30" s="251"/>
      <c r="J30" s="251"/>
      <c r="K30" s="252"/>
      <c r="M30" s="249"/>
      <c r="N30" s="249"/>
      <c r="O30" s="249"/>
    </row>
    <row r="31" spans="2:15" ht="18" customHeight="1" x14ac:dyDescent="0.45">
      <c r="B31" s="236"/>
      <c r="C31" s="743"/>
      <c r="D31" s="756" t="s">
        <v>367</v>
      </c>
      <c r="E31" s="222" t="s">
        <v>273</v>
      </c>
      <c r="F31" s="781"/>
      <c r="G31" s="781"/>
      <c r="H31" s="222" t="s">
        <v>271</v>
      </c>
      <c r="I31" s="97"/>
      <c r="J31" s="253" t="s">
        <v>371</v>
      </c>
      <c r="K31" s="83"/>
    </row>
    <row r="32" spans="2:15" ht="18" customHeight="1" x14ac:dyDescent="0.45">
      <c r="B32" s="236"/>
      <c r="C32" s="743"/>
      <c r="D32" s="756"/>
      <c r="E32" s="222" t="s">
        <v>236</v>
      </c>
      <c r="F32" s="781"/>
      <c r="G32" s="781"/>
      <c r="H32" s="222" t="s">
        <v>272</v>
      </c>
      <c r="I32" s="97"/>
      <c r="J32" s="254" t="s">
        <v>372</v>
      </c>
      <c r="K32" s="84"/>
    </row>
    <row r="33" spans="2:11" ht="18" customHeight="1" x14ac:dyDescent="0.45">
      <c r="B33" s="236"/>
      <c r="C33" s="743"/>
      <c r="D33" s="756" t="s">
        <v>368</v>
      </c>
      <c r="E33" s="222" t="s">
        <v>273</v>
      </c>
      <c r="F33" s="781"/>
      <c r="G33" s="781"/>
      <c r="H33" s="222" t="s">
        <v>271</v>
      </c>
      <c r="I33" s="97"/>
      <c r="J33" s="253" t="s">
        <v>371</v>
      </c>
      <c r="K33" s="83"/>
    </row>
    <row r="34" spans="2:11" ht="18" customHeight="1" x14ac:dyDescent="0.45">
      <c r="B34" s="236"/>
      <c r="C34" s="743"/>
      <c r="D34" s="756"/>
      <c r="E34" s="222" t="s">
        <v>236</v>
      </c>
      <c r="F34" s="781"/>
      <c r="G34" s="781"/>
      <c r="H34" s="222" t="s">
        <v>272</v>
      </c>
      <c r="I34" s="97"/>
      <c r="J34" s="254" t="s">
        <v>372</v>
      </c>
      <c r="K34" s="84"/>
    </row>
    <row r="35" spans="2:11" ht="18" customHeight="1" x14ac:dyDescent="0.45">
      <c r="B35" s="236"/>
      <c r="C35" s="743"/>
      <c r="D35" s="756" t="s">
        <v>369</v>
      </c>
      <c r="E35" s="222" t="s">
        <v>273</v>
      </c>
      <c r="F35" s="781"/>
      <c r="G35" s="781"/>
      <c r="H35" s="222" t="s">
        <v>271</v>
      </c>
      <c r="I35" s="97"/>
      <c r="J35" s="253" t="s">
        <v>371</v>
      </c>
      <c r="K35" s="83"/>
    </row>
    <row r="36" spans="2:11" ht="18" customHeight="1" x14ac:dyDescent="0.45">
      <c r="B36" s="236"/>
      <c r="C36" s="743"/>
      <c r="D36" s="756"/>
      <c r="E36" s="222" t="s">
        <v>236</v>
      </c>
      <c r="F36" s="781"/>
      <c r="G36" s="781"/>
      <c r="H36" s="222" t="s">
        <v>272</v>
      </c>
      <c r="I36" s="97"/>
      <c r="J36" s="254" t="s">
        <v>372</v>
      </c>
      <c r="K36" s="84"/>
    </row>
    <row r="37" spans="2:11" ht="18" customHeight="1" x14ac:dyDescent="0.45">
      <c r="B37" s="236"/>
      <c r="C37" s="743"/>
      <c r="D37" s="756" t="s">
        <v>375</v>
      </c>
      <c r="E37" s="222" t="s">
        <v>273</v>
      </c>
      <c r="F37" s="781"/>
      <c r="G37" s="781"/>
      <c r="H37" s="222" t="s">
        <v>271</v>
      </c>
      <c r="I37" s="97"/>
      <c r="J37" s="253" t="s">
        <v>371</v>
      </c>
      <c r="K37" s="83"/>
    </row>
    <row r="38" spans="2:11" ht="18" customHeight="1" x14ac:dyDescent="0.45">
      <c r="B38" s="236"/>
      <c r="C38" s="743"/>
      <c r="D38" s="756"/>
      <c r="E38" s="222" t="s">
        <v>236</v>
      </c>
      <c r="F38" s="781"/>
      <c r="G38" s="781"/>
      <c r="H38" s="222" t="s">
        <v>272</v>
      </c>
      <c r="I38" s="97"/>
      <c r="J38" s="254" t="s">
        <v>372</v>
      </c>
      <c r="K38" s="84"/>
    </row>
    <row r="39" spans="2:11" ht="18" customHeight="1" x14ac:dyDescent="0.45">
      <c r="B39" s="236"/>
      <c r="C39" s="743"/>
      <c r="D39" s="756" t="s">
        <v>376</v>
      </c>
      <c r="E39" s="222" t="s">
        <v>273</v>
      </c>
      <c r="F39" s="781"/>
      <c r="G39" s="781"/>
      <c r="H39" s="222" t="s">
        <v>271</v>
      </c>
      <c r="I39" s="97"/>
      <c r="J39" s="253" t="s">
        <v>371</v>
      </c>
      <c r="K39" s="83"/>
    </row>
    <row r="40" spans="2:11" ht="18" customHeight="1" x14ac:dyDescent="0.45">
      <c r="B40" s="236"/>
      <c r="C40" s="743"/>
      <c r="D40" s="756"/>
      <c r="E40" s="222" t="s">
        <v>236</v>
      </c>
      <c r="F40" s="781"/>
      <c r="G40" s="781"/>
      <c r="H40" s="222" t="s">
        <v>272</v>
      </c>
      <c r="I40" s="97"/>
      <c r="J40" s="254" t="s">
        <v>372</v>
      </c>
      <c r="K40" s="84"/>
    </row>
    <row r="41" spans="2:11" ht="14.55" customHeight="1" x14ac:dyDescent="0.45">
      <c r="B41" s="236"/>
      <c r="C41" s="789" t="s">
        <v>396</v>
      </c>
      <c r="D41" s="790"/>
      <c r="E41" s="790"/>
      <c r="F41" s="790"/>
      <c r="G41" s="790"/>
      <c r="H41" s="790"/>
      <c r="I41" s="797" t="s">
        <v>373</v>
      </c>
      <c r="J41" s="798"/>
      <c r="K41" s="85">
        <f>SUM(K31,K33,K35,K37,K39)</f>
        <v>0</v>
      </c>
    </row>
    <row r="42" spans="2:11" ht="14.55" customHeight="1" x14ac:dyDescent="0.45">
      <c r="B42" s="236"/>
      <c r="C42" s="791"/>
      <c r="D42" s="792"/>
      <c r="E42" s="792"/>
      <c r="F42" s="792"/>
      <c r="G42" s="792"/>
      <c r="H42" s="792"/>
      <c r="I42" s="783" t="s">
        <v>372</v>
      </c>
      <c r="J42" s="784"/>
      <c r="K42" s="86">
        <f>SUM(K32,K34,K36,K38,K40)</f>
        <v>0</v>
      </c>
    </row>
    <row r="43" spans="2:11" ht="16.05" customHeight="1" x14ac:dyDescent="0.45">
      <c r="B43" s="793" t="s">
        <v>348</v>
      </c>
      <c r="C43" s="794"/>
      <c r="D43" s="794"/>
      <c r="E43" s="794"/>
      <c r="F43" s="794"/>
      <c r="G43" s="794"/>
      <c r="H43" s="794"/>
      <c r="I43" s="785" t="s">
        <v>374</v>
      </c>
      <c r="J43" s="786"/>
      <c r="K43" s="85">
        <f>SUM(K19,K28,K41)</f>
        <v>0</v>
      </c>
    </row>
    <row r="44" spans="2:11" ht="16.05" customHeight="1" x14ac:dyDescent="0.45">
      <c r="B44" s="795"/>
      <c r="C44" s="796"/>
      <c r="D44" s="796"/>
      <c r="E44" s="796"/>
      <c r="F44" s="796"/>
      <c r="G44" s="796"/>
      <c r="H44" s="796"/>
      <c r="I44" s="787" t="s">
        <v>372</v>
      </c>
      <c r="J44" s="788"/>
      <c r="K44" s="86">
        <f>SUM(K20,K29,K42)</f>
        <v>0</v>
      </c>
    </row>
    <row r="103" spans="4:4" ht="16.05" customHeight="1" x14ac:dyDescent="0.45">
      <c r="D103" s="36" t="str">
        <f>IF('別紙1_10_印刷・動画・広告(p.11)'!F26="","")</f>
        <v/>
      </c>
    </row>
    <row r="115" spans="4:4" ht="16.05" customHeight="1" x14ac:dyDescent="0.45">
      <c r="D115" s="36" t="str">
        <f>IF('別紙1_10_印刷・動画・広告(p.11)'!F35="","")</f>
        <v/>
      </c>
    </row>
  </sheetData>
  <sheetProtection formatCells="0" formatColumns="0" formatRows="0"/>
  <mergeCells count="61">
    <mergeCell ref="I41:J41"/>
    <mergeCell ref="D39:D40"/>
    <mergeCell ref="I28:J28"/>
    <mergeCell ref="I29:J29"/>
    <mergeCell ref="I19:J19"/>
    <mergeCell ref="I20:J20"/>
    <mergeCell ref="F22:G22"/>
    <mergeCell ref="F40:G40"/>
    <mergeCell ref="F31:G31"/>
    <mergeCell ref="F32:G32"/>
    <mergeCell ref="F33:G33"/>
    <mergeCell ref="F35:G35"/>
    <mergeCell ref="F34:G34"/>
    <mergeCell ref="I42:J42"/>
    <mergeCell ref="I43:J43"/>
    <mergeCell ref="I44:J44"/>
    <mergeCell ref="C19:H20"/>
    <mergeCell ref="C28:H29"/>
    <mergeCell ref="C41:H42"/>
    <mergeCell ref="B43:H44"/>
    <mergeCell ref="C31:C40"/>
    <mergeCell ref="D31:D32"/>
    <mergeCell ref="D33:D34"/>
    <mergeCell ref="D35:D36"/>
    <mergeCell ref="F36:G36"/>
    <mergeCell ref="D37:D38"/>
    <mergeCell ref="F37:G37"/>
    <mergeCell ref="F38:G38"/>
    <mergeCell ref="F39:G39"/>
    <mergeCell ref="C22:C27"/>
    <mergeCell ref="F5:G5"/>
    <mergeCell ref="D7:D8"/>
    <mergeCell ref="F8:G8"/>
    <mergeCell ref="D9:D10"/>
    <mergeCell ref="F10:G10"/>
    <mergeCell ref="D11:D12"/>
    <mergeCell ref="F12:G12"/>
    <mergeCell ref="F16:G16"/>
    <mergeCell ref="F13:G13"/>
    <mergeCell ref="F11:G11"/>
    <mergeCell ref="F9:G9"/>
    <mergeCell ref="F7:G7"/>
    <mergeCell ref="C5:C18"/>
    <mergeCell ref="F17:G17"/>
    <mergeCell ref="D5:D6"/>
    <mergeCell ref="C3:K3"/>
    <mergeCell ref="F24:G24"/>
    <mergeCell ref="F26:G26"/>
    <mergeCell ref="D24:D25"/>
    <mergeCell ref="F25:G25"/>
    <mergeCell ref="D26:D27"/>
    <mergeCell ref="F27:G27"/>
    <mergeCell ref="F23:G23"/>
    <mergeCell ref="F6:G6"/>
    <mergeCell ref="D13:D14"/>
    <mergeCell ref="F14:G14"/>
    <mergeCell ref="D15:D16"/>
    <mergeCell ref="F15:G15"/>
    <mergeCell ref="D17:D18"/>
    <mergeCell ref="F18:G18"/>
    <mergeCell ref="D22:D23"/>
  </mergeCells>
  <phoneticPr fontId="2"/>
  <dataValidations xWindow="521" yWindow="721" count="8">
    <dataValidation imeMode="disabled" allowBlank="1" showInputMessage="1" showErrorMessage="1" prompt="入力不用（自動計算されます）" sqref="K28:K29 K19:K20 K41:K44"/>
    <dataValidation type="custom" imeMode="halfAlpha" allowBlank="1" showInputMessage="1" showErrorMessage="1" errorTitle="数値を入力ください" error="このセルには数値以外は入力できません" sqref="K5:K18 K22:K27 K31:K40">
      <formula1>ISNUMBER(K5)</formula1>
    </dataValidation>
    <dataValidation allowBlank="1" showInputMessage="1" showErrorMessage="1" prompt="助成対象期間内の広告である必要があります。" sqref="F31:G31 F33:G33 F35:G35 F37:G37 F39:G39"/>
    <dataValidation imeMode="halfAlpha" allowBlank="1" showInputMessage="1" errorTitle="助成対象期間をご確認ください" prompt="助成対象期間内_x000a_西暦年/月/日 を半角で入力_x000a_例）2022/10/1" sqref="I31:I40"/>
    <dataValidation imeMode="halfAlpha" allowBlank="1" showInputMessage="1" errorTitle="助成対象期間をご確認ください" prompt="助成対象期間内_x000a_西暦年/月/日 を半角で入力_x000a_例）2022/10/1" sqref="I5 I6 I7 I8 I9:I18 I22:I27"/>
    <dataValidation type="custom" imeMode="fullAlpha" allowBlank="1" showInputMessage="1" showErrorMessage="1" errorTitle="助成対象期間をご確認ください" prompt="助成対象期間内_x000a_西暦年/月/日 を半角で入力_x000a_例）2022/10/1" sqref="I15">
      <formula1>AND(M47:O47&lt;=I9,I9&lt;=$C$42)</formula1>
    </dataValidation>
    <dataValidation type="custom" imeMode="fullAlpha" allowBlank="1" showInputMessage="1" showErrorMessage="1" errorTitle="助成対象期間をご確認ください" prompt="助成対象期間内_x000a_西暦年/月/日 を半角で入力_x000a_例）2022/10/1" sqref="I16">
      <formula1>AND(M47:O47&lt;=I9,I9&lt;=$C$42)</formula1>
    </dataValidation>
    <dataValidation type="custom" imeMode="fullAlpha" allowBlank="1" showInputMessage="1" showErrorMessage="1" errorTitle="助成対象期間をご確認ください" prompt="助成対象期間内_x000a_西暦年/月/日 を半角で入力_x000a_例）2022/10/1" sqref="I18">
      <formula1>AND(M47:O47&lt;=I9,I9&lt;=$C$42)</formula1>
    </dataValidation>
  </dataValidations>
  <printOptions horizontalCentered="1"/>
  <pageMargins left="0.78740157480314965" right="0.59055118110236227" top="0.59055118110236227" bottom="0.59055118110236227"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xWindow="521" yWindow="721" count="9">
        <x14:dataValidation type="custom" imeMode="fullAlpha" allowBlank="1" showInputMessage="1" showErrorMessage="1" errorTitle="助成対象期間をご確認ください" prompt="助成対象期間内_x000a_西暦年/月/日 を半角で入力_x000a_例）2022/10/1">
          <x14:formula1>
            <xm:f>AND('様式1_申請書(p.1)'!M48:O48&lt;=I5,I5&lt;='様式1_申請書(p.1)'!$C$47)</xm:f>
          </x14:formula1>
          <xm:sqref>I6</xm:sqref>
        </x14:dataValidation>
        <x14:dataValidation type="custom" imeMode="fullAlpha" allowBlank="1" showInputMessage="1" showErrorMessage="1" errorTitle="助成対象期間をご確認ください" prompt="助成対象期間内_x000a_西暦年/月/日 を半角で入力_x000a_例）2022/10/1">
          <x14:formula1>
            <xm:f>AND('様式1_申請書(p.1)'!M48:O48&lt;=I5,I5&lt;='様式1_申請書(p.1)'!$C$47)</xm:f>
          </x14:formula1>
          <xm:sqref>I7</xm:sqref>
        </x14:dataValidation>
        <x14:dataValidation type="custom" imeMode="fullAlpha" allowBlank="1" showInputMessage="1" showErrorMessage="1" errorTitle="助成対象期間をご確認ください" prompt="助成対象期間内_x000a_西暦年/月/日 を半角で入力_x000a_例）2022/10/1">
          <x14:formula1>
            <xm:f>AND('様式1_申請書(p.1)'!M48:O48&lt;=I5,I5&lt;='様式1_申請書(p.1)'!$C$47)</xm:f>
          </x14:formula1>
          <xm:sqref>I8</xm:sqref>
        </x14:dataValidation>
        <x14:dataValidation type="custom" imeMode="fullAlpha" allowBlank="1" showInputMessage="1" showErrorMessage="1" errorTitle="助成対象期間をご確認ください" prompt="助成対象期間内_x000a_西暦年/月/日 を半角で入力_x000a_例）2022/10/1">
          <x14:formula1>
            <xm:f>AND('様式1_申請書(p.1)'!M48:O48&lt;=I5,I5&lt;='様式1_申請書(p.1)'!$C$47)</xm:f>
          </x14:formula1>
          <xm:sqref>I9</xm:sqref>
        </x14:dataValidation>
        <x14:dataValidation type="custom" imeMode="fullAlpha" allowBlank="1" showInputMessage="1" showErrorMessage="1" errorTitle="助成対象期間をご確認ください" prompt="助成対象期間内_x000a_西暦年/月/日 を半角で入力_x000a_例）2022/10/1">
          <x14:formula1>
            <xm:f>AND('様式1_申請書(p.1)'!M48:O48&lt;=I5,I5&lt;='様式1_申請書(p.1)'!$C$47)</xm:f>
          </x14:formula1>
          <xm:sqref>I10</xm:sqref>
        </x14:dataValidation>
        <x14:dataValidation type="custom" imeMode="fullAlpha" allowBlank="1" showInputMessage="1" showErrorMessage="1" errorTitle="助成対象期間をご確認ください" prompt="助成対象期間内_x000a_西暦年/月/日 を半角で入力_x000a_例）2022/10/1">
          <x14:formula1>
            <xm:f>AND('様式1_申請書(p.1)'!M48:O48&lt;=I5,I5&lt;='様式1_申請書(p.1)'!$C$47)</xm:f>
          </x14:formula1>
          <xm:sqref>I11</xm:sqref>
        </x14:dataValidation>
        <x14:dataValidation type="custom" imeMode="fullAlpha" allowBlank="1" showInputMessage="1" showErrorMessage="1" errorTitle="助成対象期間をご確認ください" prompt="助成対象期間内_x000a_西暦年/月/日 を半角で入力_x000a_例）2022/10/1">
          <x14:formula1>
            <xm:f>AND('様式1_申請書(p.1)'!M48:O48&lt;=I5,I5&lt;='様式1_申請書(p.1)'!$C$47)</xm:f>
          </x14:formula1>
          <xm:sqref>I12:I13</xm:sqref>
        </x14:dataValidation>
        <x14:dataValidation type="custom" imeMode="fullAlpha" allowBlank="1" showInputMessage="1" showErrorMessage="1" errorTitle="助成対象期間をご確認ください" prompt="助成対象期間内_x000a_西暦年/月/日 を半角で入力_x000a_例）2022/10/1">
          <x14:formula1>
            <xm:f>AND('様式1_申請書(p.1)'!M52:O52&lt;=I9,I9&lt;='様式1_申請書(p.1)'!$C$47)</xm:f>
          </x14:formula1>
          <xm:sqref>I17</xm:sqref>
        </x14:dataValidation>
        <x14:dataValidation type="custom" imeMode="fullAlpha" allowBlank="1" showInputMessage="1" showErrorMessage="1" errorTitle="助成対象期間をご確認ください" prompt="助成対象期間内_x000a_西暦年/月/日 を半角で入力_x000a_例）2022/10/1">
          <x14:formula1>
            <xm:f>AND('様式1_申請書(p.1)'!M48:O48&lt;=I5,I5&lt;='様式1_申請書(p.1)'!$C$47)</xm:f>
          </x14:formula1>
          <xm:sqref>I14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79998168889431442"/>
    <pageSetUpPr fitToPage="1"/>
  </sheetPr>
  <dimension ref="A1:Q40"/>
  <sheetViews>
    <sheetView showGridLines="0" showZeros="0" view="pageBreakPreview" topLeftCell="A22" zoomScale="140" zoomScaleNormal="70" zoomScaleSheetLayoutView="140" workbookViewId="0">
      <selection activeCell="L25" sqref="L25:O25"/>
    </sheetView>
  </sheetViews>
  <sheetFormatPr defaultColWidth="9" defaultRowHeight="18" x14ac:dyDescent="0.45"/>
  <cols>
    <col min="1" max="1" width="0.796875" style="36" customWidth="1"/>
    <col min="2" max="2" width="1.19921875" style="36" customWidth="1"/>
    <col min="3" max="3" width="5.3984375" style="36" customWidth="1"/>
    <col min="4" max="4" width="3.5" style="36" customWidth="1"/>
    <col min="5" max="5" width="6.59765625" style="36" customWidth="1"/>
    <col min="6" max="6" width="7.69921875" style="36" customWidth="1"/>
    <col min="7" max="12" width="6.796875" style="36" customWidth="1"/>
    <col min="13" max="13" width="3.296875" style="36" customWidth="1"/>
    <col min="14" max="14" width="7.19921875" style="36" customWidth="1"/>
    <col min="15" max="15" width="4.09765625" style="36" customWidth="1"/>
    <col min="16" max="16" width="3" style="36" customWidth="1"/>
    <col min="17" max="17" width="5.69921875" style="36" customWidth="1"/>
    <col min="18" max="16384" width="9" style="36"/>
  </cols>
  <sheetData>
    <row r="1" spans="1:17" x14ac:dyDescent="0.45">
      <c r="A1" s="127" t="s">
        <v>461</v>
      </c>
      <c r="B1" s="127"/>
      <c r="C1" s="127"/>
      <c r="G1" s="128"/>
      <c r="H1" s="128"/>
      <c r="I1" s="128"/>
      <c r="J1" s="128"/>
      <c r="K1" s="128"/>
      <c r="L1" s="128"/>
      <c r="M1" s="129"/>
    </row>
    <row r="2" spans="1:17" ht="20.25" customHeight="1" x14ac:dyDescent="0.45">
      <c r="A2" s="39" t="s">
        <v>349</v>
      </c>
      <c r="B2" s="39"/>
      <c r="C2" s="39"/>
      <c r="D2" s="130"/>
      <c r="E2" s="131"/>
      <c r="F2" s="131"/>
      <c r="G2" s="132"/>
      <c r="H2" s="131"/>
      <c r="I2" s="131"/>
      <c r="J2" s="131"/>
      <c r="N2" s="6"/>
    </row>
    <row r="3" spans="1:17" ht="23.1" customHeight="1" x14ac:dyDescent="0.45">
      <c r="B3" s="36" t="s">
        <v>353</v>
      </c>
      <c r="D3" s="133"/>
      <c r="E3" s="133"/>
      <c r="F3" s="133"/>
      <c r="G3" s="133" t="s">
        <v>432</v>
      </c>
      <c r="H3" s="294">
        <v>0.66666666666666663</v>
      </c>
      <c r="I3" s="134"/>
      <c r="K3" s="135"/>
      <c r="N3" s="136"/>
      <c r="O3" s="134" t="s">
        <v>240</v>
      </c>
      <c r="Q3" s="141"/>
    </row>
    <row r="4" spans="1:17" ht="23.1" customHeight="1" x14ac:dyDescent="0.45">
      <c r="C4" s="799" t="s">
        <v>420</v>
      </c>
      <c r="D4" s="800"/>
      <c r="E4" s="800"/>
      <c r="F4" s="801"/>
      <c r="G4" s="860" t="s">
        <v>384</v>
      </c>
      <c r="H4" s="861"/>
      <c r="I4" s="860" t="s">
        <v>358</v>
      </c>
      <c r="J4" s="861"/>
      <c r="K4" s="878" t="s">
        <v>434</v>
      </c>
      <c r="L4" s="879"/>
      <c r="M4" s="860" t="s">
        <v>433</v>
      </c>
      <c r="N4" s="866"/>
      <c r="O4" s="867"/>
    </row>
    <row r="5" spans="1:17" ht="23.1" customHeight="1" x14ac:dyDescent="0.45">
      <c r="C5" s="279"/>
      <c r="D5" s="799" t="s">
        <v>414</v>
      </c>
      <c r="E5" s="800"/>
      <c r="F5" s="801"/>
      <c r="G5" s="862"/>
      <c r="H5" s="863"/>
      <c r="I5" s="862"/>
      <c r="J5" s="863"/>
      <c r="K5" s="880"/>
      <c r="L5" s="881"/>
      <c r="M5" s="868"/>
      <c r="N5" s="869"/>
      <c r="O5" s="870"/>
    </row>
    <row r="6" spans="1:17" ht="23.1" customHeight="1" x14ac:dyDescent="0.45">
      <c r="C6" s="815" t="s">
        <v>440</v>
      </c>
      <c r="D6" s="812" t="s">
        <v>354</v>
      </c>
      <c r="E6" s="813" t="s">
        <v>237</v>
      </c>
      <c r="F6" s="813"/>
      <c r="G6" s="828">
        <f>'別紙1_8_展示会等６～10(p.9)'!I52</f>
        <v>0</v>
      </c>
      <c r="H6" s="828"/>
      <c r="I6" s="828">
        <f>'別紙1_8_展示会等６～10(p.9)'!L52</f>
        <v>0</v>
      </c>
      <c r="J6" s="828"/>
      <c r="K6" s="828">
        <f>IF(I6="","",ROUNDDOWN(I6*$H$3,-3))</f>
        <v>0</v>
      </c>
      <c r="L6" s="828"/>
      <c r="M6" s="871"/>
      <c r="N6" s="872"/>
      <c r="O6" s="873"/>
    </row>
    <row r="7" spans="1:17" ht="23.1" customHeight="1" x14ac:dyDescent="0.45">
      <c r="C7" s="815"/>
      <c r="D7" s="812"/>
      <c r="E7" s="813" t="s">
        <v>352</v>
      </c>
      <c r="F7" s="813"/>
      <c r="G7" s="828">
        <f>'別紙1_8_展示会等６～10(p.9)'!I53</f>
        <v>0</v>
      </c>
      <c r="H7" s="828"/>
      <c r="I7" s="828">
        <f>'別紙1_8_展示会等６～10(p.9)'!L53</f>
        <v>0</v>
      </c>
      <c r="J7" s="828"/>
      <c r="K7" s="828">
        <f>IF(I7="","",ROUNDDOWN(I7*$H$3,-3))</f>
        <v>0</v>
      </c>
      <c r="L7" s="828"/>
      <c r="M7" s="871"/>
      <c r="N7" s="872"/>
      <c r="O7" s="873"/>
    </row>
    <row r="8" spans="1:17" ht="23.1" customHeight="1" x14ac:dyDescent="0.45">
      <c r="C8" s="815"/>
      <c r="D8" s="812"/>
      <c r="E8" s="813" t="s">
        <v>351</v>
      </c>
      <c r="F8" s="813"/>
      <c r="G8" s="828">
        <f>'別紙1_8_展示会等６～10(p.9)'!I54</f>
        <v>0</v>
      </c>
      <c r="H8" s="828"/>
      <c r="I8" s="828">
        <f>'別紙1_8_展示会等６～10(p.9)'!L54</f>
        <v>0</v>
      </c>
      <c r="J8" s="828"/>
      <c r="K8" s="828">
        <f>IF(I8="","",ROUNDDOWN(I8*$H$3,-3))</f>
        <v>0</v>
      </c>
      <c r="L8" s="828"/>
      <c r="M8" s="871"/>
      <c r="N8" s="872"/>
      <c r="O8" s="873"/>
    </row>
    <row r="9" spans="1:17" ht="23.1" customHeight="1" x14ac:dyDescent="0.45">
      <c r="C9" s="815"/>
      <c r="D9" s="812"/>
      <c r="E9" s="814" t="s">
        <v>350</v>
      </c>
      <c r="F9" s="814"/>
      <c r="G9" s="828">
        <f>'別紙1_8_展示会等６～10(p.9)'!I55</f>
        <v>0</v>
      </c>
      <c r="H9" s="828"/>
      <c r="I9" s="828">
        <f>'別紙1_8_展示会等６～10(p.9)'!L55</f>
        <v>0</v>
      </c>
      <c r="J9" s="828"/>
      <c r="K9" s="828">
        <f>IF(I9="","",IF((ROUNDDOWN(I9*$H$3,-3))&gt;200000,200000,ROUNDDOWN(I9*$H$3,-3)))</f>
        <v>0</v>
      </c>
      <c r="L9" s="828"/>
      <c r="M9" s="871"/>
      <c r="N9" s="872"/>
      <c r="O9" s="873"/>
    </row>
    <row r="10" spans="1:17" ht="23.1" customHeight="1" x14ac:dyDescent="0.45">
      <c r="C10" s="815"/>
      <c r="D10" s="811" t="s">
        <v>421</v>
      </c>
      <c r="E10" s="811"/>
      <c r="F10" s="811"/>
      <c r="G10" s="828">
        <f>'別紙1_9_ECサイト・web(p.10)'!L15</f>
        <v>0</v>
      </c>
      <c r="H10" s="828"/>
      <c r="I10" s="828">
        <f>'別紙1_9_ECサイト・web(p.10)'!L16</f>
        <v>0</v>
      </c>
      <c r="J10" s="828"/>
      <c r="K10" s="828">
        <f t="shared" ref="K10:K11" si="0">IF(I10="","",IF((ROUNDDOWN(I10*$H$3,-3))&gt;200000,200000,ROUNDDOWN(I10*$H$3,-3)))</f>
        <v>0</v>
      </c>
      <c r="L10" s="828"/>
      <c r="M10" s="281"/>
      <c r="N10" s="820"/>
      <c r="O10" s="821"/>
    </row>
    <row r="11" spans="1:17" ht="23.1" customHeight="1" x14ac:dyDescent="0.45">
      <c r="C11" s="815"/>
      <c r="D11" s="811" t="s">
        <v>422</v>
      </c>
      <c r="E11" s="811"/>
      <c r="F11" s="811"/>
      <c r="G11" s="828">
        <f>'別紙1_9_ECサイト・web(p.10)'!L25</f>
        <v>0</v>
      </c>
      <c r="H11" s="828"/>
      <c r="I11" s="828">
        <f>'別紙1_9_ECサイト・web(p.10)'!L26</f>
        <v>0</v>
      </c>
      <c r="J11" s="828"/>
      <c r="K11" s="828">
        <f t="shared" si="0"/>
        <v>0</v>
      </c>
      <c r="L11" s="828"/>
      <c r="M11" s="280"/>
      <c r="N11" s="822"/>
      <c r="O11" s="823"/>
    </row>
    <row r="12" spans="1:17" ht="23.1" customHeight="1" x14ac:dyDescent="0.45">
      <c r="C12" s="816"/>
      <c r="D12" s="808" t="s">
        <v>451</v>
      </c>
      <c r="E12" s="809"/>
      <c r="F12" s="810"/>
      <c r="G12" s="824">
        <f>SUM(G6:H11)</f>
        <v>0</v>
      </c>
      <c r="H12" s="825"/>
      <c r="I12" s="824">
        <f>SUM(I6:J11)</f>
        <v>0</v>
      </c>
      <c r="J12" s="825"/>
      <c r="K12" s="824">
        <f>SUM(K6:L11)</f>
        <v>0</v>
      </c>
      <c r="L12" s="825"/>
      <c r="M12" s="300" t="s">
        <v>183</v>
      </c>
      <c r="N12" s="826"/>
      <c r="O12" s="827"/>
    </row>
    <row r="13" spans="1:17" ht="23.1" customHeight="1" x14ac:dyDescent="0.45">
      <c r="C13" s="802" t="s">
        <v>419</v>
      </c>
      <c r="D13" s="805" t="s">
        <v>415</v>
      </c>
      <c r="E13" s="806"/>
      <c r="F13" s="807"/>
      <c r="G13" s="828">
        <f>'別紙1_10_印刷・動画・広告(p.11)'!K19</f>
        <v>0</v>
      </c>
      <c r="H13" s="828"/>
      <c r="I13" s="828">
        <f>'別紙1_10_印刷・動画・広告(p.11)'!K20</f>
        <v>0</v>
      </c>
      <c r="J13" s="828"/>
      <c r="K13" s="876">
        <f>IF(I13="","",IF((ROUNDDOWN(I13*$H$3,-3))&gt;500000,500000,ROUNDDOWN(I13*$H$3,-3)))</f>
        <v>0</v>
      </c>
      <c r="L13" s="877"/>
      <c r="M13" s="817"/>
      <c r="N13" s="818"/>
      <c r="O13" s="819"/>
    </row>
    <row r="14" spans="1:17" ht="23.1" customHeight="1" x14ac:dyDescent="0.45">
      <c r="C14" s="803"/>
      <c r="D14" s="805" t="s">
        <v>416</v>
      </c>
      <c r="E14" s="806"/>
      <c r="F14" s="807"/>
      <c r="G14" s="828">
        <f>'別紙1_10_印刷・動画・広告(p.11)'!K28</f>
        <v>0</v>
      </c>
      <c r="H14" s="828"/>
      <c r="I14" s="828">
        <f>'別紙1_10_印刷・動画・広告(p.11)'!K29</f>
        <v>0</v>
      </c>
      <c r="J14" s="828"/>
      <c r="K14" s="876">
        <f>IF(I14="","",IF((ROUNDDOWN(I14*$H$3,-3))&gt;200000,200000,ROUNDDOWN(I14*$H$3,-3)))</f>
        <v>0</v>
      </c>
      <c r="L14" s="877"/>
      <c r="M14" s="817"/>
      <c r="N14" s="818"/>
      <c r="O14" s="819"/>
    </row>
    <row r="15" spans="1:17" ht="23.1" customHeight="1" x14ac:dyDescent="0.45">
      <c r="C15" s="803"/>
      <c r="D15" s="805" t="s">
        <v>417</v>
      </c>
      <c r="E15" s="806"/>
      <c r="F15" s="807"/>
      <c r="G15" s="828">
        <f>'別紙1_10_印刷・動画・広告(p.11)'!K41</f>
        <v>0</v>
      </c>
      <c r="H15" s="828"/>
      <c r="I15" s="828">
        <f>'別紙1_10_印刷・動画・広告(p.11)'!K42</f>
        <v>0</v>
      </c>
      <c r="J15" s="828"/>
      <c r="K15" s="876">
        <f>IF(I15="","",IF((ROUNDDOWN(I15*$H$3,-3))&gt;200000,200000,ROUNDDOWN(I15*$H$3,-3)))</f>
        <v>0</v>
      </c>
      <c r="L15" s="877"/>
      <c r="M15" s="817"/>
      <c r="N15" s="818"/>
      <c r="O15" s="819"/>
    </row>
    <row r="16" spans="1:17" ht="23.1" customHeight="1" x14ac:dyDescent="0.45">
      <c r="C16" s="804"/>
      <c r="D16" s="884" t="s">
        <v>452</v>
      </c>
      <c r="E16" s="884"/>
      <c r="F16" s="884"/>
      <c r="G16" s="828">
        <f>SUM(G13:H15)</f>
        <v>0</v>
      </c>
      <c r="H16" s="828"/>
      <c r="I16" s="828">
        <f>SUM(I13:J15)</f>
        <v>0</v>
      </c>
      <c r="J16" s="828"/>
      <c r="K16" s="828">
        <f>SUM(K13:L15)</f>
        <v>0</v>
      </c>
      <c r="L16" s="828"/>
      <c r="M16" s="137" t="s">
        <v>183</v>
      </c>
      <c r="N16" s="874"/>
      <c r="O16" s="875"/>
    </row>
    <row r="17" spans="2:16" ht="23.1" customHeight="1" x14ac:dyDescent="0.45">
      <c r="C17" s="295"/>
      <c r="D17" s="882" t="s">
        <v>418</v>
      </c>
      <c r="E17" s="883"/>
      <c r="F17" s="883"/>
      <c r="G17" s="828">
        <f>G12+G16</f>
        <v>0</v>
      </c>
      <c r="H17" s="828"/>
      <c r="I17" s="828">
        <f t="shared" ref="I17" si="1">I12+I16</f>
        <v>0</v>
      </c>
      <c r="J17" s="828"/>
      <c r="K17" s="828">
        <f t="shared" ref="K17" si="2">K12+K16</f>
        <v>0</v>
      </c>
      <c r="L17" s="828"/>
      <c r="M17" s="139"/>
      <c r="N17" s="864">
        <f>SUM(N12,N16)</f>
        <v>0</v>
      </c>
      <c r="O17" s="865"/>
    </row>
    <row r="18" spans="2:16" ht="23.1" customHeight="1" x14ac:dyDescent="0.45">
      <c r="D18" s="832" t="str">
        <f>IF(N17&gt;1500000,"！助成限度額150万円を超えています！","")</f>
        <v/>
      </c>
      <c r="E18" s="832"/>
      <c r="F18" s="832"/>
      <c r="G18" s="832"/>
      <c r="H18" s="832"/>
      <c r="I18" s="832"/>
      <c r="J18" s="832"/>
      <c r="K18" s="832"/>
      <c r="L18" s="832"/>
      <c r="M18" s="832"/>
      <c r="N18" s="832"/>
      <c r="O18" s="832"/>
    </row>
    <row r="19" spans="2:16" ht="23.1" customHeight="1" x14ac:dyDescent="0.45">
      <c r="D19" s="856" t="str">
        <f>IF(N17&gt;1500000,"150万円以下になるように各経費区分の申請額(クリーム色のセル)を入力し直してください。",IF(OR(N12="",N16=""),"",""))</f>
        <v/>
      </c>
      <c r="E19" s="856"/>
      <c r="F19" s="856"/>
      <c r="G19" s="856"/>
      <c r="H19" s="856"/>
      <c r="I19" s="856"/>
      <c r="J19" s="856"/>
      <c r="K19" s="856"/>
      <c r="L19" s="856"/>
      <c r="M19" s="856"/>
      <c r="N19" s="856"/>
      <c r="O19" s="856"/>
    </row>
    <row r="20" spans="2:16" ht="23.1" customHeight="1" x14ac:dyDescent="0.45"/>
    <row r="21" spans="2:16" ht="23.1" customHeight="1" x14ac:dyDescent="0.45">
      <c r="B21" s="36" t="s">
        <v>282</v>
      </c>
      <c r="O21" s="140"/>
    </row>
    <row r="22" spans="2:16" ht="23.1" customHeight="1" x14ac:dyDescent="0.45">
      <c r="D22" s="296" t="s">
        <v>403</v>
      </c>
      <c r="O22" s="140"/>
    </row>
    <row r="23" spans="2:16" ht="23.1" customHeight="1" x14ac:dyDescent="0.45">
      <c r="D23" s="848" t="s">
        <v>281</v>
      </c>
      <c r="E23" s="849"/>
      <c r="F23" s="849"/>
      <c r="G23" s="705" t="s">
        <v>355</v>
      </c>
      <c r="H23" s="684"/>
      <c r="I23" s="705" t="s">
        <v>356</v>
      </c>
      <c r="J23" s="687"/>
      <c r="K23" s="684"/>
      <c r="L23" s="857" t="s">
        <v>275</v>
      </c>
      <c r="M23" s="858"/>
      <c r="N23" s="858"/>
      <c r="O23" s="859"/>
    </row>
    <row r="24" spans="2:16" ht="23.1" customHeight="1" x14ac:dyDescent="0.45">
      <c r="D24" s="835" t="s">
        <v>276</v>
      </c>
      <c r="E24" s="836"/>
      <c r="F24" s="836"/>
      <c r="G24" s="837"/>
      <c r="H24" s="838"/>
      <c r="I24" s="839"/>
      <c r="J24" s="840"/>
      <c r="K24" s="841"/>
      <c r="L24" s="842"/>
      <c r="M24" s="843"/>
      <c r="N24" s="843"/>
      <c r="O24" s="844"/>
    </row>
    <row r="25" spans="2:16" ht="23.1" customHeight="1" x14ac:dyDescent="0.45">
      <c r="D25" s="836" t="s">
        <v>277</v>
      </c>
      <c r="E25" s="836"/>
      <c r="F25" s="836"/>
      <c r="G25" s="837"/>
      <c r="H25" s="838"/>
      <c r="I25" s="842"/>
      <c r="J25" s="843"/>
      <c r="K25" s="844"/>
      <c r="L25" s="842"/>
      <c r="M25" s="843"/>
      <c r="N25" s="843"/>
      <c r="O25" s="844"/>
    </row>
    <row r="26" spans="2:16" ht="23.1" customHeight="1" x14ac:dyDescent="0.45">
      <c r="D26" s="836" t="s">
        <v>278</v>
      </c>
      <c r="E26" s="836"/>
      <c r="F26" s="836"/>
      <c r="G26" s="837"/>
      <c r="H26" s="838"/>
      <c r="I26" s="842"/>
      <c r="J26" s="843"/>
      <c r="K26" s="844"/>
      <c r="L26" s="842"/>
      <c r="M26" s="843"/>
      <c r="N26" s="843"/>
      <c r="O26" s="844"/>
    </row>
    <row r="27" spans="2:16" ht="23.1" customHeight="1" x14ac:dyDescent="0.45">
      <c r="D27" s="850" t="s">
        <v>279</v>
      </c>
      <c r="E27" s="851"/>
      <c r="F27" s="852"/>
      <c r="G27" s="837"/>
      <c r="H27" s="838"/>
      <c r="I27" s="842"/>
      <c r="J27" s="843"/>
      <c r="K27" s="844"/>
      <c r="L27" s="842"/>
      <c r="M27" s="843"/>
      <c r="N27" s="843"/>
      <c r="O27" s="844"/>
      <c r="P27" s="62"/>
    </row>
    <row r="28" spans="2:16" ht="23.1" customHeight="1" x14ac:dyDescent="0.45">
      <c r="D28" s="853"/>
      <c r="E28" s="854"/>
      <c r="F28" s="855"/>
      <c r="G28" s="837"/>
      <c r="H28" s="838"/>
      <c r="I28" s="842"/>
      <c r="J28" s="843"/>
      <c r="K28" s="844"/>
      <c r="L28" s="842"/>
      <c r="M28" s="843"/>
      <c r="N28" s="843"/>
      <c r="O28" s="844"/>
      <c r="P28" s="62"/>
    </row>
    <row r="29" spans="2:16" ht="23.1" customHeight="1" x14ac:dyDescent="0.45">
      <c r="D29" s="829" t="s">
        <v>280</v>
      </c>
      <c r="E29" s="830"/>
      <c r="F29" s="831"/>
      <c r="G29" s="833">
        <f>SUM(G24:H28)</f>
        <v>0</v>
      </c>
      <c r="H29" s="834"/>
      <c r="I29" s="845"/>
      <c r="J29" s="846"/>
      <c r="K29" s="847"/>
      <c r="L29" s="845"/>
      <c r="M29" s="846"/>
      <c r="N29" s="846"/>
      <c r="O29" s="847"/>
    </row>
    <row r="30" spans="2:16" ht="23.1" customHeight="1" x14ac:dyDescent="0.45">
      <c r="D30" s="832" t="str">
        <f>IF(G17=G29,"","「助成事業に要する経費」の合計と「資金調達金額」の合計とが一致していません")</f>
        <v/>
      </c>
      <c r="E30" s="832"/>
      <c r="F30" s="832"/>
      <c r="G30" s="832"/>
      <c r="H30" s="832"/>
      <c r="I30" s="832"/>
      <c r="J30" s="832"/>
      <c r="K30" s="832"/>
      <c r="L30" s="832"/>
      <c r="M30" s="832"/>
      <c r="N30" s="832"/>
      <c r="O30" s="832"/>
    </row>
    <row r="31" spans="2:16" ht="23.1" customHeight="1" x14ac:dyDescent="0.45">
      <c r="J31" s="38"/>
    </row>
    <row r="32" spans="2:16" ht="15" customHeight="1" x14ac:dyDescent="0.45">
      <c r="J32" s="38"/>
    </row>
    <row r="33" spans="10:10" ht="15" customHeight="1" x14ac:dyDescent="0.45">
      <c r="J33" s="38"/>
    </row>
    <row r="34" spans="10:10" ht="15" customHeight="1" x14ac:dyDescent="0.45">
      <c r="J34" s="38"/>
    </row>
    <row r="35" spans="10:10" ht="15" customHeight="1" x14ac:dyDescent="0.45">
      <c r="J35" s="38"/>
    </row>
    <row r="36" spans="10:10" ht="15" customHeight="1" x14ac:dyDescent="0.45">
      <c r="J36" s="38"/>
    </row>
    <row r="37" spans="10:10" ht="15" customHeight="1" x14ac:dyDescent="0.45"/>
    <row r="38" spans="10:10" ht="15" customHeight="1" x14ac:dyDescent="0.45"/>
    <row r="39" spans="10:10" ht="15" customHeight="1" x14ac:dyDescent="0.45"/>
    <row r="40" spans="10:10" ht="15" customHeight="1" x14ac:dyDescent="0.45"/>
  </sheetData>
  <sheetProtection formatCells="0" formatColumns="0" formatRows="0"/>
  <mergeCells count="94">
    <mergeCell ref="I17:J17"/>
    <mergeCell ref="K17:L17"/>
    <mergeCell ref="D17:F17"/>
    <mergeCell ref="I13:J13"/>
    <mergeCell ref="K13:L13"/>
    <mergeCell ref="D16:F16"/>
    <mergeCell ref="K8:L8"/>
    <mergeCell ref="I9:J9"/>
    <mergeCell ref="I7:J7"/>
    <mergeCell ref="K7:L7"/>
    <mergeCell ref="I6:J6"/>
    <mergeCell ref="N17:O17"/>
    <mergeCell ref="M4:O5"/>
    <mergeCell ref="M6:O9"/>
    <mergeCell ref="N16:O16"/>
    <mergeCell ref="I16:J16"/>
    <mergeCell ref="K16:L16"/>
    <mergeCell ref="I14:J14"/>
    <mergeCell ref="K14:L14"/>
    <mergeCell ref="I15:J15"/>
    <mergeCell ref="K15:L15"/>
    <mergeCell ref="I10:J10"/>
    <mergeCell ref="I4:J5"/>
    <mergeCell ref="K4:L5"/>
    <mergeCell ref="K9:L9"/>
    <mergeCell ref="K6:L6"/>
    <mergeCell ref="I8:J8"/>
    <mergeCell ref="G6:H6"/>
    <mergeCell ref="G7:H7"/>
    <mergeCell ref="G8:H8"/>
    <mergeCell ref="G9:H9"/>
    <mergeCell ref="G4:H5"/>
    <mergeCell ref="D23:F23"/>
    <mergeCell ref="D27:F28"/>
    <mergeCell ref="G16:H16"/>
    <mergeCell ref="G17:H17"/>
    <mergeCell ref="G23:H23"/>
    <mergeCell ref="G24:H24"/>
    <mergeCell ref="G25:H25"/>
    <mergeCell ref="G26:H26"/>
    <mergeCell ref="G27:H27"/>
    <mergeCell ref="D18:O18"/>
    <mergeCell ref="D19:O19"/>
    <mergeCell ref="I23:K23"/>
    <mergeCell ref="L23:O23"/>
    <mergeCell ref="L25:O25"/>
    <mergeCell ref="L26:O26"/>
    <mergeCell ref="L27:O27"/>
    <mergeCell ref="D29:F29"/>
    <mergeCell ref="D30:O30"/>
    <mergeCell ref="G29:H29"/>
    <mergeCell ref="D24:F24"/>
    <mergeCell ref="D25:F25"/>
    <mergeCell ref="D26:F26"/>
    <mergeCell ref="G28:H28"/>
    <mergeCell ref="I24:K24"/>
    <mergeCell ref="I25:K25"/>
    <mergeCell ref="I26:K26"/>
    <mergeCell ref="I27:K27"/>
    <mergeCell ref="I28:K28"/>
    <mergeCell ref="L28:O28"/>
    <mergeCell ref="I29:K29"/>
    <mergeCell ref="L29:O29"/>
    <mergeCell ref="L24:O24"/>
    <mergeCell ref="M13:O15"/>
    <mergeCell ref="N10:O10"/>
    <mergeCell ref="N11:O11"/>
    <mergeCell ref="G12:H12"/>
    <mergeCell ref="I12:J12"/>
    <mergeCell ref="K12:L12"/>
    <mergeCell ref="N12:O12"/>
    <mergeCell ref="G10:H10"/>
    <mergeCell ref="G11:H11"/>
    <mergeCell ref="G13:H13"/>
    <mergeCell ref="G14:H14"/>
    <mergeCell ref="G15:H15"/>
    <mergeCell ref="K10:L10"/>
    <mergeCell ref="I11:J11"/>
    <mergeCell ref="K11:L11"/>
    <mergeCell ref="C4:F4"/>
    <mergeCell ref="D5:F5"/>
    <mergeCell ref="C13:C16"/>
    <mergeCell ref="D13:F13"/>
    <mergeCell ref="D14:F14"/>
    <mergeCell ref="D15:F15"/>
    <mergeCell ref="D12:F12"/>
    <mergeCell ref="D10:F10"/>
    <mergeCell ref="D11:F11"/>
    <mergeCell ref="D6:D9"/>
    <mergeCell ref="E6:F6"/>
    <mergeCell ref="E7:F7"/>
    <mergeCell ref="E8:F8"/>
    <mergeCell ref="E9:F9"/>
    <mergeCell ref="C6:C12"/>
  </mergeCells>
  <phoneticPr fontId="1"/>
  <conditionalFormatting sqref="N17">
    <cfRule type="cellIs" dxfId="1" priority="67" operator="greaterThan">
      <formula>1500000</formula>
    </cfRule>
  </conditionalFormatting>
  <conditionalFormatting sqref="M6">
    <cfRule type="containsText" dxfId="0" priority="65" operator="containsText" text="☟増やせます☟">
      <formula>NOT(ISERROR(SEARCH("☟増やせます☟",M6)))</formula>
    </cfRule>
  </conditionalFormatting>
  <dataValidations xWindow="887" yWindow="631" count="8">
    <dataValidation allowBlank="1" showInputMessage="1" showErrorMessage="1" prompt="入力不要_x000a_(自動計算されます)" sqref="K6:K12 M10:M12 K13:L16"/>
    <dataValidation type="list" allowBlank="1" showInputMessage="1" showErrorMessage="1" sqref="L24:L28">
      <formula1>"選択してください,該当なし,調達済み,内諾済み,折衝中,折衝予定,未定"</formula1>
    </dataValidation>
    <dataValidation type="custom" imeMode="halfAlpha" allowBlank="1" showInputMessage="1" showErrorMessage="1" errorTitle="数値を入力ください" error="このセルには数値以外は入力できません" sqref="G24:H28">
      <formula1>ISNUMBER(G24)</formula1>
    </dataValidation>
    <dataValidation allowBlank="1" showInputMessage="1" showErrorMessage="1" prompt="入力不用（自動計算されます）" sqref="H13:H17 I6:I17 J6:J11 H7:H11 K17:L17 J13:J17 G7:G17"/>
    <dataValidation imeMode="halfAlpha" operator="lessThanOrEqual" showInputMessage="1" errorTitle="金額オーバー 又は 千円以下切り捨て 又は 販売促進費の単独申請" error="申請できる助成金交付申請金額をオーバーしている　又は　千円以下は切り捨て（０）で入力下さい　又は 展示会等参加費の交付申請額から入力下さい。" promptTitle="[経費区分]販売促進費" prompt="の助成金交付申請額をご入力ください。左記セルの金額を参考にしてください。" sqref="N16:O16"/>
    <dataValidation type="custom"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O10:O11 N10:N11">
      <formula1>AND(K10&gt;=N10,MOD(N10,1000)=0)</formula1>
    </dataValidation>
    <dataValidation allowBlank="1" showInputMessage="1" prompt="入力不用（自動計算されます）" sqref="G6:H6"/>
    <dataValidation imeMode="halfAlpha" allowBlank="1" showInputMessage="1" promptTitle="[経費区分]展示会等参加費・EC・自社WEBサイト" prompt="の助成金交付申請額をご入力ください。左記セルの金額を参考にしてください。" sqref="N12:O12"/>
  </dataValidations>
  <printOptions horizontalCentered="1"/>
  <pageMargins left="0.78740157480314965" right="0.59055118110236227" top="0.59055118110236227" bottom="0.59055118110236227"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79998168889431442"/>
    <pageSetUpPr fitToPage="1"/>
  </sheetPr>
  <dimension ref="A1:BH37"/>
  <sheetViews>
    <sheetView showGridLines="0" view="pageBreakPreview" topLeftCell="A7" zoomScale="80" zoomScaleNormal="100" zoomScaleSheetLayoutView="80" workbookViewId="0">
      <selection activeCell="Q20" sqref="Q20"/>
    </sheetView>
  </sheetViews>
  <sheetFormatPr defaultColWidth="9" defaultRowHeight="18" x14ac:dyDescent="0.45"/>
  <cols>
    <col min="1" max="1" width="2.19921875" style="145" customWidth="1"/>
    <col min="2" max="2" width="3.796875" style="145" customWidth="1"/>
    <col min="3" max="3" width="7" style="145" customWidth="1"/>
    <col min="4" max="4" width="3" style="146" customWidth="1"/>
    <col min="5" max="5" width="3.59765625" style="146" customWidth="1"/>
    <col min="6" max="6" width="8.69921875" style="145" customWidth="1"/>
    <col min="7" max="7" width="4.09765625" style="145" customWidth="1"/>
    <col min="8" max="9" width="7.796875" style="145" customWidth="1"/>
    <col min="10" max="10" width="2.59765625" style="145" customWidth="1"/>
    <col min="11" max="11" width="5.296875" style="154" customWidth="1"/>
    <col min="12" max="12" width="10.09765625" style="145" customWidth="1"/>
    <col min="13" max="13" width="9.59765625" style="145" customWidth="1"/>
    <col min="14" max="14" width="4.19921875" style="145" customWidth="1"/>
    <col min="15" max="15" width="2.69921875" style="145" customWidth="1"/>
    <col min="16" max="16" width="9.09765625" style="145" customWidth="1"/>
    <col min="17" max="17" width="16.09765625" style="145" customWidth="1"/>
    <col min="18" max="18" width="14.5" style="145" customWidth="1"/>
    <col min="19" max="27" width="9" style="145"/>
    <col min="28" max="28" width="9" style="150"/>
    <col min="29" max="29" width="9" style="145"/>
    <col min="30" max="30" width="9" style="150"/>
    <col min="31" max="31" width="36.09765625" style="150" bestFit="1" customWidth="1"/>
    <col min="32" max="32" width="23.296875" style="150" customWidth="1"/>
    <col min="33" max="33" width="10.5" style="150" customWidth="1"/>
    <col min="34" max="59" width="9" style="150"/>
    <col min="60" max="60" width="9" style="308"/>
    <col min="61" max="16384" width="9" style="145"/>
  </cols>
  <sheetData>
    <row r="1" spans="1:60" ht="18.600000000000001" customHeight="1" x14ac:dyDescent="0.45">
      <c r="A1" s="127" t="s">
        <v>245</v>
      </c>
      <c r="I1" s="147"/>
      <c r="J1" s="147"/>
      <c r="K1" s="148"/>
      <c r="L1" s="147"/>
      <c r="N1" s="149"/>
    </row>
    <row r="2" spans="1:60" ht="22.2" x14ac:dyDescent="0.45">
      <c r="A2" s="369" t="s">
        <v>200</v>
      </c>
      <c r="B2" s="369"/>
      <c r="C2" s="369"/>
      <c r="D2" s="369"/>
      <c r="E2" s="369"/>
      <c r="F2" s="369"/>
      <c r="G2" s="369"/>
      <c r="H2" s="369"/>
      <c r="I2" s="369"/>
      <c r="J2" s="369"/>
      <c r="K2" s="369"/>
      <c r="L2" s="369"/>
      <c r="M2" s="369"/>
      <c r="N2" s="369"/>
    </row>
    <row r="3" spans="1:60" ht="12.75" customHeight="1" x14ac:dyDescent="0.45">
      <c r="B3" s="151"/>
      <c r="C3" s="151"/>
      <c r="D3" s="127"/>
      <c r="I3" s="388"/>
      <c r="J3" s="388"/>
      <c r="K3" s="388"/>
      <c r="L3" s="388"/>
      <c r="M3" s="388"/>
      <c r="N3" s="388"/>
      <c r="AE3" s="150" t="s">
        <v>185</v>
      </c>
      <c r="AF3" s="150" t="s">
        <v>187</v>
      </c>
    </row>
    <row r="4" spans="1:60" ht="18" customHeight="1" x14ac:dyDescent="0.45">
      <c r="A4" s="152" t="s">
        <v>12</v>
      </c>
      <c r="C4" s="153"/>
      <c r="D4" s="153"/>
      <c r="F4" s="153"/>
      <c r="G4" s="153"/>
      <c r="H4" s="153"/>
      <c r="AE4" s="311" t="s">
        <v>13</v>
      </c>
      <c r="AF4" s="312" t="s">
        <v>14</v>
      </c>
      <c r="AG4" s="312" t="s">
        <v>15</v>
      </c>
      <c r="AH4" s="313"/>
      <c r="AI4" s="313"/>
      <c r="AJ4" s="313"/>
      <c r="AK4" s="313"/>
      <c r="AL4" s="313"/>
      <c r="AM4" s="313"/>
      <c r="AN4" s="313"/>
      <c r="AO4" s="313"/>
      <c r="AP4" s="313"/>
      <c r="AQ4" s="313"/>
      <c r="AR4" s="313"/>
      <c r="AS4" s="313"/>
      <c r="AT4" s="313"/>
      <c r="AU4" s="313"/>
      <c r="AV4" s="313"/>
      <c r="AW4" s="313"/>
      <c r="AX4" s="313"/>
      <c r="AY4" s="313"/>
      <c r="AZ4" s="313"/>
      <c r="BA4" s="313"/>
      <c r="BB4" s="313"/>
      <c r="BC4" s="313"/>
      <c r="BD4" s="313"/>
    </row>
    <row r="5" spans="1:60" ht="10.050000000000001" customHeight="1" x14ac:dyDescent="0.45">
      <c r="A5" s="155"/>
      <c r="B5" s="153"/>
      <c r="C5" s="153"/>
      <c r="D5" s="153"/>
      <c r="E5" s="156"/>
      <c r="F5" s="153"/>
      <c r="G5" s="153"/>
      <c r="H5" s="153"/>
      <c r="I5" s="153"/>
      <c r="J5" s="153"/>
      <c r="K5" s="153"/>
      <c r="L5" s="153"/>
      <c r="M5" s="153"/>
      <c r="AE5" s="311" t="s">
        <v>19</v>
      </c>
      <c r="AF5" s="312" t="s">
        <v>20</v>
      </c>
      <c r="AG5" s="312" t="s">
        <v>21</v>
      </c>
      <c r="AH5" s="313"/>
      <c r="AI5" s="313"/>
      <c r="AJ5" s="313"/>
      <c r="AK5" s="313"/>
      <c r="AL5" s="313"/>
      <c r="AM5" s="313"/>
      <c r="AN5" s="313"/>
      <c r="AO5" s="313"/>
      <c r="AP5" s="313"/>
      <c r="AQ5" s="313"/>
      <c r="AR5" s="313"/>
      <c r="AS5" s="313"/>
      <c r="AT5" s="313"/>
      <c r="AU5" s="313"/>
      <c r="AV5" s="313"/>
      <c r="AW5" s="313"/>
      <c r="AX5" s="313"/>
      <c r="AY5" s="313"/>
      <c r="AZ5" s="313"/>
      <c r="BA5" s="313"/>
      <c r="BB5" s="313"/>
      <c r="BC5" s="313"/>
      <c r="BD5" s="313"/>
    </row>
    <row r="6" spans="1:60" s="157" customFormat="1" ht="20.100000000000001" customHeight="1" x14ac:dyDescent="0.45">
      <c r="B6" s="426" t="s">
        <v>16</v>
      </c>
      <c r="C6" s="427"/>
      <c r="D6" s="428"/>
      <c r="E6" s="428"/>
      <c r="F6" s="428"/>
      <c r="G6" s="429"/>
      <c r="H6" s="430"/>
      <c r="I6" s="479" t="s">
        <v>17</v>
      </c>
      <c r="J6" s="480"/>
      <c r="K6" s="158" t="s">
        <v>18</v>
      </c>
      <c r="L6" s="431"/>
      <c r="M6" s="432"/>
      <c r="N6" s="433"/>
      <c r="AB6" s="310"/>
      <c r="AD6" s="310"/>
      <c r="AE6" s="311" t="s">
        <v>23</v>
      </c>
      <c r="AF6" s="312" t="s">
        <v>24</v>
      </c>
      <c r="AG6" s="312"/>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0"/>
      <c r="BF6" s="310"/>
      <c r="BG6" s="310"/>
      <c r="BH6" s="309"/>
    </row>
    <row r="7" spans="1:60" s="157" customFormat="1" ht="25.05" customHeight="1" x14ac:dyDescent="0.45">
      <c r="B7" s="440" t="s">
        <v>241</v>
      </c>
      <c r="C7" s="441"/>
      <c r="D7" s="444">
        <f>'様式1_申請書(p.1)'!L8</f>
        <v>0</v>
      </c>
      <c r="E7" s="445"/>
      <c r="F7" s="445"/>
      <c r="G7" s="445"/>
      <c r="H7" s="446"/>
      <c r="I7" s="495"/>
      <c r="J7" s="496"/>
      <c r="K7" s="159" t="s">
        <v>22</v>
      </c>
      <c r="L7" s="434">
        <f>'様式1_申請書(p.1)'!N11</f>
        <v>0</v>
      </c>
      <c r="M7" s="435"/>
      <c r="N7" s="436"/>
      <c r="P7" s="143"/>
      <c r="AB7" s="310"/>
      <c r="AD7" s="310"/>
      <c r="AE7" s="311" t="s">
        <v>26</v>
      </c>
      <c r="AF7" s="312" t="s">
        <v>27</v>
      </c>
      <c r="AG7" s="312" t="s">
        <v>28</v>
      </c>
      <c r="AH7" s="312" t="s">
        <v>29</v>
      </c>
      <c r="AI7" s="313"/>
      <c r="AJ7" s="313"/>
      <c r="AK7" s="313"/>
      <c r="AL7" s="313"/>
      <c r="AM7" s="313"/>
      <c r="AN7" s="313"/>
      <c r="AO7" s="313"/>
      <c r="AP7" s="313"/>
      <c r="AQ7" s="313"/>
      <c r="AR7" s="313"/>
      <c r="AS7" s="313"/>
      <c r="AT7" s="313"/>
      <c r="AU7" s="313"/>
      <c r="AV7" s="313"/>
      <c r="AW7" s="313"/>
      <c r="AX7" s="313"/>
      <c r="AY7" s="313"/>
      <c r="AZ7" s="313"/>
      <c r="BA7" s="313"/>
      <c r="BB7" s="313"/>
      <c r="BC7" s="313"/>
      <c r="BD7" s="313"/>
      <c r="BE7" s="310"/>
      <c r="BF7" s="310"/>
      <c r="BG7" s="310"/>
      <c r="BH7" s="309"/>
    </row>
    <row r="8" spans="1:60" s="157" customFormat="1" ht="24.6" customHeight="1" x14ac:dyDescent="0.45">
      <c r="B8" s="442" t="s">
        <v>194</v>
      </c>
      <c r="C8" s="443"/>
      <c r="D8" s="447"/>
      <c r="E8" s="448"/>
      <c r="F8" s="448"/>
      <c r="G8" s="448"/>
      <c r="H8" s="449"/>
      <c r="I8" s="481"/>
      <c r="J8" s="482"/>
      <c r="K8" s="160" t="s">
        <v>25</v>
      </c>
      <c r="L8" s="437">
        <f>'様式1_申請書(p.1)'!N10</f>
        <v>0</v>
      </c>
      <c r="M8" s="438"/>
      <c r="N8" s="439"/>
      <c r="AB8" s="310"/>
      <c r="AD8" s="310"/>
      <c r="AE8" s="311" t="s">
        <v>31</v>
      </c>
      <c r="AF8" s="312" t="s">
        <v>32</v>
      </c>
      <c r="AG8" s="312" t="s">
        <v>33</v>
      </c>
      <c r="AH8" s="312" t="s">
        <v>34</v>
      </c>
      <c r="AI8" s="312" t="s">
        <v>35</v>
      </c>
      <c r="AJ8" s="312" t="s">
        <v>36</v>
      </c>
      <c r="AK8" s="312" t="s">
        <v>37</v>
      </c>
      <c r="AL8" s="312" t="s">
        <v>38</v>
      </c>
      <c r="AM8" s="312" t="s">
        <v>39</v>
      </c>
      <c r="AN8" s="312" t="s">
        <v>40</v>
      </c>
      <c r="AO8" s="312" t="s">
        <v>41</v>
      </c>
      <c r="AP8" s="312" t="s">
        <v>42</v>
      </c>
      <c r="AQ8" s="312" t="s">
        <v>43</v>
      </c>
      <c r="AR8" s="312" t="s">
        <v>44</v>
      </c>
      <c r="AS8" s="312" t="s">
        <v>45</v>
      </c>
      <c r="AT8" s="312" t="s">
        <v>46</v>
      </c>
      <c r="AU8" s="312" t="s">
        <v>47</v>
      </c>
      <c r="AV8" s="312" t="s">
        <v>48</v>
      </c>
      <c r="AW8" s="312" t="s">
        <v>49</v>
      </c>
      <c r="AX8" s="312" t="s">
        <v>50</v>
      </c>
      <c r="AY8" s="312" t="s">
        <v>51</v>
      </c>
      <c r="AZ8" s="312" t="s">
        <v>52</v>
      </c>
      <c r="BA8" s="312" t="s">
        <v>53</v>
      </c>
      <c r="BB8" s="312" t="s">
        <v>54</v>
      </c>
      <c r="BC8" s="312" t="s">
        <v>55</v>
      </c>
      <c r="BD8" s="313"/>
      <c r="BE8" s="310"/>
      <c r="BF8" s="310"/>
      <c r="BG8" s="310"/>
      <c r="BH8" s="309"/>
    </row>
    <row r="9" spans="1:60" s="157" customFormat="1" ht="20.55" customHeight="1" x14ac:dyDescent="0.45">
      <c r="B9" s="450" t="s">
        <v>242</v>
      </c>
      <c r="C9" s="451"/>
      <c r="D9" s="456" t="s">
        <v>30</v>
      </c>
      <c r="E9" s="456"/>
      <c r="F9" s="456"/>
      <c r="G9" s="456"/>
      <c r="H9" s="456"/>
      <c r="I9" s="389" t="s">
        <v>437</v>
      </c>
      <c r="J9" s="389"/>
      <c r="K9" s="389"/>
      <c r="L9" s="391"/>
      <c r="M9" s="392"/>
      <c r="N9" s="393"/>
      <c r="AB9" s="310"/>
      <c r="AD9" s="310"/>
      <c r="AE9" s="311" t="s">
        <v>57</v>
      </c>
      <c r="AF9" s="312" t="s">
        <v>58</v>
      </c>
      <c r="AG9" s="312" t="s">
        <v>59</v>
      </c>
      <c r="AH9" s="312" t="s">
        <v>60</v>
      </c>
      <c r="AI9" s="312" t="s">
        <v>61</v>
      </c>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09"/>
    </row>
    <row r="10" spans="1:60" s="157" customFormat="1" ht="20.55" customHeight="1" x14ac:dyDescent="0.45">
      <c r="B10" s="452"/>
      <c r="C10" s="453"/>
      <c r="D10" s="161" t="s">
        <v>56</v>
      </c>
      <c r="E10" s="386"/>
      <c r="F10" s="387"/>
      <c r="G10" s="387"/>
      <c r="H10" s="387"/>
      <c r="I10" s="390"/>
      <c r="J10" s="390"/>
      <c r="K10" s="390"/>
      <c r="L10" s="394"/>
      <c r="M10" s="395"/>
      <c r="N10" s="396"/>
      <c r="AB10" s="310"/>
      <c r="AD10" s="310"/>
      <c r="AE10" s="311" t="s">
        <v>62</v>
      </c>
      <c r="AF10" s="312" t="s">
        <v>63</v>
      </c>
      <c r="AG10" s="311" t="s">
        <v>64</v>
      </c>
      <c r="AH10" s="314" t="s">
        <v>469</v>
      </c>
      <c r="AI10" s="312" t="s">
        <v>65</v>
      </c>
      <c r="AJ10" s="312" t="s">
        <v>66</v>
      </c>
      <c r="AK10" s="311" t="s">
        <v>67</v>
      </c>
      <c r="AL10" s="311" t="s">
        <v>68</v>
      </c>
      <c r="AM10" s="311" t="s">
        <v>69</v>
      </c>
      <c r="AN10" s="312" t="s">
        <v>70</v>
      </c>
      <c r="AO10" s="312" t="s">
        <v>71</v>
      </c>
      <c r="AP10" s="311" t="s">
        <v>72</v>
      </c>
      <c r="AQ10" s="311" t="s">
        <v>73</v>
      </c>
      <c r="AR10" s="312" t="s">
        <v>74</v>
      </c>
      <c r="AS10" s="312" t="s">
        <v>75</v>
      </c>
      <c r="AT10" s="311" t="s">
        <v>76</v>
      </c>
      <c r="AU10" s="311" t="s">
        <v>77</v>
      </c>
      <c r="AV10" s="313"/>
      <c r="AW10" s="313"/>
      <c r="AX10" s="313"/>
      <c r="AY10" s="313"/>
      <c r="AZ10" s="313"/>
      <c r="BA10" s="313"/>
      <c r="BB10" s="313"/>
      <c r="BC10" s="313"/>
      <c r="BD10" s="313"/>
      <c r="BE10" s="310"/>
      <c r="BF10" s="310"/>
      <c r="BG10" s="310"/>
      <c r="BH10" s="309"/>
    </row>
    <row r="11" spans="1:60" s="157" customFormat="1" ht="38.549999999999997" customHeight="1" x14ac:dyDescent="0.45">
      <c r="B11" s="454"/>
      <c r="C11" s="455"/>
      <c r="D11" s="457">
        <f>'様式1_申請書(p.1)'!L6</f>
        <v>0</v>
      </c>
      <c r="E11" s="457"/>
      <c r="F11" s="457"/>
      <c r="G11" s="457"/>
      <c r="H11" s="457"/>
      <c r="I11" s="400" t="s">
        <v>287</v>
      </c>
      <c r="J11" s="400"/>
      <c r="K11" s="400"/>
      <c r="L11" s="397"/>
      <c r="M11" s="398"/>
      <c r="N11" s="399"/>
      <c r="AB11" s="310"/>
      <c r="AD11" s="310"/>
      <c r="AE11" s="311" t="s">
        <v>79</v>
      </c>
      <c r="AF11" s="312" t="s">
        <v>80</v>
      </c>
      <c r="AG11" s="312" t="s">
        <v>81</v>
      </c>
      <c r="AH11" s="312" t="s">
        <v>82</v>
      </c>
      <c r="AI11" s="312" t="s">
        <v>83</v>
      </c>
      <c r="AJ11" s="312" t="s">
        <v>84</v>
      </c>
      <c r="AK11" s="312" t="s">
        <v>85</v>
      </c>
      <c r="AL11" s="312" t="s">
        <v>86</v>
      </c>
      <c r="AM11" s="312" t="s">
        <v>87</v>
      </c>
      <c r="AN11" s="310"/>
      <c r="AO11" s="310"/>
      <c r="AP11" s="310"/>
      <c r="AQ11" s="310"/>
      <c r="AR11" s="310"/>
      <c r="AS11" s="310"/>
      <c r="AT11" s="310"/>
      <c r="AU11" s="310"/>
      <c r="AV11" s="313"/>
      <c r="AW11" s="313"/>
      <c r="AX11" s="313"/>
      <c r="AY11" s="313"/>
      <c r="AZ11" s="313"/>
      <c r="BA11" s="313"/>
      <c r="BB11" s="313"/>
      <c r="BC11" s="313"/>
      <c r="BD11" s="313"/>
      <c r="BE11" s="310"/>
      <c r="BF11" s="310"/>
      <c r="BG11" s="310"/>
      <c r="BH11" s="309"/>
    </row>
    <row r="12" spans="1:60" s="157" customFormat="1" ht="20.100000000000001" customHeight="1" x14ac:dyDescent="0.45">
      <c r="B12" s="378" t="s">
        <v>377</v>
      </c>
      <c r="C12" s="379"/>
      <c r="D12" s="384" t="s">
        <v>134</v>
      </c>
      <c r="E12" s="384"/>
      <c r="F12" s="384"/>
      <c r="G12" s="385"/>
      <c r="H12" s="385"/>
      <c r="I12" s="401" t="s">
        <v>438</v>
      </c>
      <c r="J12" s="402"/>
      <c r="K12" s="403"/>
      <c r="L12" s="407"/>
      <c r="M12" s="408"/>
      <c r="N12" s="409"/>
      <c r="O12" s="162"/>
      <c r="AB12" s="310"/>
      <c r="AD12" s="310"/>
      <c r="AE12" s="311" t="s">
        <v>119</v>
      </c>
      <c r="AF12" s="311" t="s">
        <v>120</v>
      </c>
      <c r="AG12" s="315" t="s">
        <v>121</v>
      </c>
      <c r="AH12" s="315" t="s">
        <v>122</v>
      </c>
      <c r="AI12" s="311" t="s">
        <v>123</v>
      </c>
      <c r="AJ12" s="311" t="s">
        <v>124</v>
      </c>
      <c r="AK12" s="311" t="s">
        <v>125</v>
      </c>
      <c r="AL12" s="310"/>
      <c r="AM12" s="313"/>
      <c r="AN12" s="313"/>
      <c r="AO12" s="310"/>
      <c r="AP12" s="310"/>
      <c r="AQ12" s="310"/>
      <c r="AR12" s="310"/>
      <c r="AS12" s="310"/>
      <c r="AT12" s="310"/>
      <c r="AU12" s="310"/>
      <c r="AV12" s="313"/>
      <c r="AW12" s="313"/>
      <c r="AX12" s="313"/>
      <c r="AY12" s="313"/>
      <c r="AZ12" s="313"/>
      <c r="BA12" s="313"/>
      <c r="BB12" s="313"/>
      <c r="BC12" s="313"/>
      <c r="BD12" s="313"/>
      <c r="BE12" s="310"/>
      <c r="BF12" s="310"/>
      <c r="BG12" s="310"/>
      <c r="BH12" s="309"/>
    </row>
    <row r="13" spans="1:60" s="157" customFormat="1" ht="20.100000000000001" customHeight="1" x14ac:dyDescent="0.45">
      <c r="B13" s="380"/>
      <c r="C13" s="381"/>
      <c r="D13" s="163" t="s">
        <v>56</v>
      </c>
      <c r="E13" s="386"/>
      <c r="F13" s="387"/>
      <c r="G13" s="387"/>
      <c r="H13" s="387"/>
      <c r="I13" s="404"/>
      <c r="J13" s="405"/>
      <c r="K13" s="406"/>
      <c r="L13" s="410"/>
      <c r="M13" s="411"/>
      <c r="N13" s="412"/>
      <c r="O13" s="162"/>
      <c r="AB13" s="310"/>
      <c r="AD13" s="310"/>
      <c r="AE13" s="311" t="s">
        <v>126</v>
      </c>
      <c r="AF13" s="311" t="s">
        <v>178</v>
      </c>
      <c r="AG13" s="316" t="s">
        <v>179</v>
      </c>
      <c r="AH13" s="316" t="s">
        <v>180</v>
      </c>
      <c r="AI13" s="317" t="s">
        <v>181</v>
      </c>
      <c r="AJ13" s="318" t="s">
        <v>182</v>
      </c>
      <c r="AK13" s="319" t="s">
        <v>127</v>
      </c>
      <c r="AL13" s="319" t="s">
        <v>128</v>
      </c>
      <c r="AM13" s="313"/>
      <c r="AN13" s="313"/>
      <c r="AO13" s="310"/>
      <c r="AP13" s="310"/>
      <c r="AQ13" s="310"/>
      <c r="AR13" s="310"/>
      <c r="AS13" s="310"/>
      <c r="AT13" s="310"/>
      <c r="AU13" s="310"/>
      <c r="AV13" s="310"/>
      <c r="AW13" s="310"/>
      <c r="AX13" s="310"/>
      <c r="AY13" s="313"/>
      <c r="AZ13" s="313"/>
      <c r="BA13" s="313"/>
      <c r="BB13" s="313"/>
      <c r="BC13" s="313"/>
      <c r="BD13" s="313"/>
      <c r="BE13" s="310"/>
      <c r="BF13" s="310"/>
      <c r="BG13" s="310"/>
      <c r="BH13" s="309"/>
    </row>
    <row r="14" spans="1:60" s="157" customFormat="1" ht="24" customHeight="1" x14ac:dyDescent="0.45">
      <c r="B14" s="382"/>
      <c r="C14" s="383"/>
      <c r="D14" s="506"/>
      <c r="E14" s="507"/>
      <c r="F14" s="507"/>
      <c r="G14" s="507"/>
      <c r="H14" s="507"/>
      <c r="I14" s="507"/>
      <c r="J14" s="507"/>
      <c r="K14" s="507"/>
      <c r="L14" s="507"/>
      <c r="M14" s="507"/>
      <c r="N14" s="508"/>
      <c r="O14" s="162"/>
      <c r="AB14" s="310"/>
      <c r="AD14" s="310"/>
      <c r="AE14" s="311" t="s">
        <v>129</v>
      </c>
      <c r="AF14" s="311" t="s">
        <v>130</v>
      </c>
      <c r="AG14" s="311" t="s">
        <v>131</v>
      </c>
      <c r="AH14" s="312" t="s">
        <v>132</v>
      </c>
      <c r="AI14" s="311" t="s">
        <v>133</v>
      </c>
      <c r="AJ14" s="310"/>
      <c r="AK14" s="310"/>
      <c r="AL14" s="310"/>
      <c r="AM14" s="313"/>
      <c r="AN14" s="313"/>
      <c r="AO14" s="313"/>
      <c r="AP14" s="313"/>
      <c r="AQ14" s="313"/>
      <c r="AR14" s="313"/>
      <c r="AS14" s="313"/>
      <c r="AT14" s="313"/>
      <c r="AU14" s="313"/>
      <c r="AV14" s="313"/>
      <c r="AW14" s="313"/>
      <c r="AX14" s="313"/>
      <c r="AY14" s="313"/>
      <c r="AZ14" s="313"/>
      <c r="BA14" s="313"/>
      <c r="BB14" s="313"/>
      <c r="BC14" s="313"/>
      <c r="BD14" s="313"/>
      <c r="BE14" s="310"/>
      <c r="BF14" s="310"/>
      <c r="BG14" s="310"/>
      <c r="BH14" s="309"/>
    </row>
    <row r="15" spans="1:60" s="157" customFormat="1" ht="20.100000000000001" customHeight="1" x14ac:dyDescent="0.45">
      <c r="B15" s="370" t="s">
        <v>189</v>
      </c>
      <c r="C15" s="371"/>
      <c r="D15" s="164" t="s">
        <v>56</v>
      </c>
      <c r="E15" s="511"/>
      <c r="F15" s="512"/>
      <c r="G15" s="512"/>
      <c r="H15" s="512"/>
      <c r="I15" s="497" t="s">
        <v>285</v>
      </c>
      <c r="J15" s="497"/>
      <c r="K15" s="501" t="s">
        <v>78</v>
      </c>
      <c r="L15" s="520"/>
      <c r="M15" s="391"/>
      <c r="N15" s="521"/>
      <c r="AB15" s="310"/>
      <c r="AD15" s="310"/>
      <c r="AE15" s="311" t="s">
        <v>88</v>
      </c>
      <c r="AF15" s="320" t="s">
        <v>89</v>
      </c>
      <c r="AG15" s="320" t="s">
        <v>90</v>
      </c>
      <c r="AH15" s="320" t="s">
        <v>91</v>
      </c>
      <c r="AI15" s="320" t="s">
        <v>92</v>
      </c>
      <c r="AJ15" s="320" t="s">
        <v>93</v>
      </c>
      <c r="AK15" s="320" t="s">
        <v>94</v>
      </c>
      <c r="AL15" s="319" t="s">
        <v>95</v>
      </c>
      <c r="AM15" s="319" t="s">
        <v>96</v>
      </c>
      <c r="AN15" s="319" t="s">
        <v>97</v>
      </c>
      <c r="AO15" s="319" t="s">
        <v>98</v>
      </c>
      <c r="AP15" s="319" t="s">
        <v>99</v>
      </c>
      <c r="AQ15" s="319" t="s">
        <v>100</v>
      </c>
      <c r="AR15" s="313"/>
      <c r="AS15" s="313"/>
      <c r="AT15" s="313"/>
      <c r="AU15" s="313"/>
      <c r="AV15" s="313"/>
      <c r="AW15" s="313"/>
      <c r="AX15" s="313"/>
      <c r="AY15" s="313"/>
      <c r="AZ15" s="313"/>
      <c r="BA15" s="313"/>
      <c r="BB15" s="313"/>
      <c r="BC15" s="313"/>
      <c r="BD15" s="313"/>
      <c r="BE15" s="310"/>
      <c r="BF15" s="310"/>
      <c r="BG15" s="310"/>
      <c r="BH15" s="309"/>
    </row>
    <row r="16" spans="1:60" s="157" customFormat="1" ht="15" customHeight="1" x14ac:dyDescent="0.45">
      <c r="B16" s="372"/>
      <c r="C16" s="373"/>
      <c r="D16" s="515"/>
      <c r="E16" s="515"/>
      <c r="F16" s="515"/>
      <c r="G16" s="515"/>
      <c r="H16" s="515"/>
      <c r="I16" s="498"/>
      <c r="J16" s="498"/>
      <c r="K16" s="519"/>
      <c r="L16" s="522"/>
      <c r="M16" s="394"/>
      <c r="N16" s="523"/>
      <c r="AB16" s="310"/>
      <c r="AD16" s="310"/>
      <c r="AE16" s="311" t="s">
        <v>102</v>
      </c>
      <c r="AF16" s="312" t="s">
        <v>103</v>
      </c>
      <c r="AG16" s="312" t="s">
        <v>104</v>
      </c>
      <c r="AH16" s="312" t="s">
        <v>105</v>
      </c>
      <c r="AI16" s="312" t="s">
        <v>106</v>
      </c>
      <c r="AJ16" s="312" t="s">
        <v>107</v>
      </c>
      <c r="AK16" s="312" t="s">
        <v>108</v>
      </c>
      <c r="AL16" s="310"/>
      <c r="AM16" s="310"/>
      <c r="AN16" s="310"/>
      <c r="AO16" s="310"/>
      <c r="AP16" s="310"/>
      <c r="AQ16" s="310"/>
      <c r="AR16" s="310"/>
      <c r="AS16" s="313"/>
      <c r="AT16" s="313"/>
      <c r="AU16" s="313"/>
      <c r="AV16" s="313"/>
      <c r="AW16" s="313"/>
      <c r="AX16" s="313"/>
      <c r="AY16" s="313"/>
      <c r="AZ16" s="313"/>
      <c r="BA16" s="313"/>
      <c r="BB16" s="313"/>
      <c r="BC16" s="313"/>
      <c r="BD16" s="313"/>
      <c r="BE16" s="310"/>
      <c r="BF16" s="310"/>
      <c r="BG16" s="310"/>
      <c r="BH16" s="309"/>
    </row>
    <row r="17" spans="2:60" s="157" customFormat="1" ht="31.05" customHeight="1" x14ac:dyDescent="0.45">
      <c r="B17" s="374"/>
      <c r="C17" s="375"/>
      <c r="D17" s="516"/>
      <c r="E17" s="516"/>
      <c r="F17" s="516"/>
      <c r="G17" s="516"/>
      <c r="H17" s="516"/>
      <c r="I17" s="499"/>
      <c r="J17" s="499"/>
      <c r="K17" s="165" t="s">
        <v>101</v>
      </c>
      <c r="L17" s="524"/>
      <c r="M17" s="525"/>
      <c r="N17" s="526"/>
      <c r="AB17" s="310"/>
      <c r="AD17" s="310"/>
      <c r="AE17" s="311" t="s">
        <v>110</v>
      </c>
      <c r="AF17" s="312" t="s">
        <v>111</v>
      </c>
      <c r="AG17" s="312" t="s">
        <v>112</v>
      </c>
      <c r="AH17" s="312" t="s">
        <v>113</v>
      </c>
      <c r="AI17" s="312" t="s">
        <v>114</v>
      </c>
      <c r="AJ17" s="311" t="s">
        <v>115</v>
      </c>
      <c r="AK17" s="312" t="s">
        <v>116</v>
      </c>
      <c r="AL17" s="311" t="s">
        <v>117</v>
      </c>
      <c r="AM17" s="313"/>
      <c r="AN17" s="313"/>
      <c r="AO17" s="313"/>
      <c r="AP17" s="313"/>
      <c r="AQ17" s="313"/>
      <c r="AR17" s="313"/>
      <c r="AS17" s="313"/>
      <c r="AT17" s="313"/>
      <c r="AU17" s="313"/>
      <c r="AV17" s="313"/>
      <c r="AW17" s="313"/>
      <c r="AX17" s="313"/>
      <c r="AY17" s="313"/>
      <c r="AZ17" s="313"/>
      <c r="BA17" s="313"/>
      <c r="BB17" s="313"/>
      <c r="BC17" s="313"/>
      <c r="BD17" s="313"/>
      <c r="BE17" s="310"/>
      <c r="BF17" s="310"/>
      <c r="BG17" s="310"/>
      <c r="BH17" s="309"/>
    </row>
    <row r="18" spans="2:60" s="157" customFormat="1" ht="20.100000000000001" customHeight="1" x14ac:dyDescent="0.45">
      <c r="B18" s="458" t="s">
        <v>378</v>
      </c>
      <c r="C18" s="459"/>
      <c r="D18" s="509" t="s">
        <v>18</v>
      </c>
      <c r="E18" s="509"/>
      <c r="F18" s="510"/>
      <c r="G18" s="510"/>
      <c r="H18" s="510"/>
      <c r="I18" s="500" t="s">
        <v>109</v>
      </c>
      <c r="J18" s="500"/>
      <c r="K18" s="513"/>
      <c r="L18" s="513"/>
      <c r="M18" s="513"/>
      <c r="N18" s="514"/>
      <c r="AB18" s="310"/>
      <c r="AD18" s="310"/>
      <c r="AE18" s="311" t="s">
        <v>135</v>
      </c>
      <c r="AF18" s="311" t="s">
        <v>136</v>
      </c>
      <c r="AG18" s="315" t="s">
        <v>137</v>
      </c>
      <c r="AH18" s="311" t="s">
        <v>138</v>
      </c>
      <c r="AI18" s="310"/>
      <c r="AJ18" s="310"/>
      <c r="AK18" s="310"/>
      <c r="AL18" s="313"/>
      <c r="AM18" s="310"/>
      <c r="AN18" s="310"/>
      <c r="AO18" s="313"/>
      <c r="AP18" s="313"/>
      <c r="AQ18" s="313"/>
      <c r="AR18" s="313"/>
      <c r="AS18" s="313"/>
      <c r="AT18" s="313"/>
      <c r="AU18" s="313"/>
      <c r="AV18" s="313"/>
      <c r="AW18" s="313"/>
      <c r="AX18" s="313"/>
      <c r="AY18" s="313"/>
      <c r="AZ18" s="313"/>
      <c r="BA18" s="313"/>
      <c r="BB18" s="313"/>
      <c r="BC18" s="313"/>
      <c r="BD18" s="313"/>
      <c r="BE18" s="310"/>
      <c r="BF18" s="310"/>
      <c r="BG18" s="310"/>
      <c r="BH18" s="309"/>
    </row>
    <row r="19" spans="2:60" s="157" customFormat="1" ht="15" customHeight="1" x14ac:dyDescent="0.45">
      <c r="B19" s="460"/>
      <c r="C19" s="461"/>
      <c r="D19" s="419" t="s">
        <v>118</v>
      </c>
      <c r="E19" s="419"/>
      <c r="F19" s="420"/>
      <c r="G19" s="420"/>
      <c r="H19" s="421"/>
      <c r="I19" s="450" t="s">
        <v>195</v>
      </c>
      <c r="J19" s="501"/>
      <c r="K19" s="415"/>
      <c r="L19" s="416"/>
      <c r="M19" s="527" t="s">
        <v>197</v>
      </c>
      <c r="N19" s="528"/>
      <c r="AB19" s="310"/>
      <c r="AD19" s="310"/>
      <c r="AE19" s="311" t="s">
        <v>139</v>
      </c>
      <c r="AF19" s="311" t="s">
        <v>140</v>
      </c>
      <c r="AG19" s="315" t="s">
        <v>141</v>
      </c>
      <c r="AH19" s="315" t="s">
        <v>142</v>
      </c>
      <c r="AI19" s="315" t="s">
        <v>143</v>
      </c>
      <c r="AJ19" s="311" t="s">
        <v>144</v>
      </c>
      <c r="AK19" s="311" t="s">
        <v>145</v>
      </c>
      <c r="AL19" s="311" t="s">
        <v>146</v>
      </c>
      <c r="AM19" s="315" t="s">
        <v>147</v>
      </c>
      <c r="AN19" s="311" t="s">
        <v>148</v>
      </c>
      <c r="AO19" s="311" t="s">
        <v>149</v>
      </c>
      <c r="AP19" s="315" t="s">
        <v>150</v>
      </c>
      <c r="AQ19" s="315" t="s">
        <v>151</v>
      </c>
      <c r="AR19" s="311" t="s">
        <v>152</v>
      </c>
      <c r="AS19" s="311" t="s">
        <v>153</v>
      </c>
      <c r="AT19" s="315" t="s">
        <v>154</v>
      </c>
      <c r="AU19" s="311" t="s">
        <v>155</v>
      </c>
      <c r="AV19" s="313"/>
      <c r="AW19" s="313"/>
      <c r="AX19" s="313"/>
      <c r="AY19" s="313"/>
      <c r="AZ19" s="313"/>
      <c r="BA19" s="313"/>
      <c r="BB19" s="313"/>
      <c r="BC19" s="313"/>
      <c r="BD19" s="313"/>
      <c r="BE19" s="310"/>
      <c r="BF19" s="310"/>
      <c r="BG19" s="310"/>
      <c r="BH19" s="309"/>
    </row>
    <row r="20" spans="2:60" s="157" customFormat="1" ht="15" customHeight="1" x14ac:dyDescent="0.45">
      <c r="B20" s="460"/>
      <c r="C20" s="461"/>
      <c r="D20" s="419"/>
      <c r="E20" s="419"/>
      <c r="F20" s="420"/>
      <c r="G20" s="420"/>
      <c r="H20" s="421"/>
      <c r="I20" s="502"/>
      <c r="J20" s="503"/>
      <c r="K20" s="417"/>
      <c r="L20" s="418"/>
      <c r="M20" s="413"/>
      <c r="N20" s="414"/>
      <c r="AB20" s="310"/>
      <c r="AD20" s="310"/>
      <c r="AE20" s="311" t="s">
        <v>156</v>
      </c>
      <c r="AF20" s="311" t="s">
        <v>157</v>
      </c>
      <c r="AG20" s="315" t="s">
        <v>158</v>
      </c>
      <c r="AH20" s="313"/>
      <c r="AI20" s="310"/>
      <c r="AJ20" s="310"/>
      <c r="AK20" s="310"/>
      <c r="AL20" s="310"/>
      <c r="AM20" s="313"/>
      <c r="AN20" s="313"/>
      <c r="AO20" s="313"/>
      <c r="AP20" s="313"/>
      <c r="AQ20" s="313"/>
      <c r="AR20" s="313"/>
      <c r="AS20" s="313"/>
      <c r="AT20" s="313"/>
      <c r="AU20" s="313"/>
      <c r="AV20" s="313"/>
      <c r="AW20" s="313"/>
      <c r="AX20" s="313"/>
      <c r="AY20" s="313"/>
      <c r="AZ20" s="313"/>
      <c r="BA20" s="313"/>
      <c r="BB20" s="313"/>
      <c r="BC20" s="313"/>
      <c r="BD20" s="313"/>
      <c r="BE20" s="310"/>
      <c r="BF20" s="310"/>
      <c r="BG20" s="310"/>
      <c r="BH20" s="309"/>
    </row>
    <row r="21" spans="2:60" s="157" customFormat="1" ht="30" customHeight="1" x14ac:dyDescent="0.45">
      <c r="B21" s="462"/>
      <c r="C21" s="463"/>
      <c r="D21" s="422" t="s">
        <v>243</v>
      </c>
      <c r="E21" s="422"/>
      <c r="F21" s="376"/>
      <c r="G21" s="376"/>
      <c r="H21" s="377"/>
      <c r="I21" s="504" t="s">
        <v>196</v>
      </c>
      <c r="J21" s="505"/>
      <c r="K21" s="517"/>
      <c r="L21" s="518"/>
      <c r="M21" s="413" t="s">
        <v>198</v>
      </c>
      <c r="N21" s="414"/>
      <c r="AB21" s="310"/>
      <c r="AD21" s="310"/>
      <c r="AE21" s="311" t="s">
        <v>159</v>
      </c>
      <c r="AF21" s="311" t="s">
        <v>160</v>
      </c>
      <c r="AG21" s="311" t="s">
        <v>161</v>
      </c>
      <c r="AH21" s="311" t="s">
        <v>162</v>
      </c>
      <c r="AI21" s="311" t="s">
        <v>163</v>
      </c>
      <c r="AJ21" s="311" t="s">
        <v>164</v>
      </c>
      <c r="AK21" s="315" t="s">
        <v>165</v>
      </c>
      <c r="AL21" s="321" t="s">
        <v>166</v>
      </c>
      <c r="AM21" s="311" t="s">
        <v>167</v>
      </c>
      <c r="AN21" s="315" t="s">
        <v>168</v>
      </c>
      <c r="AO21" s="313"/>
      <c r="AP21" s="313"/>
      <c r="AQ21" s="313"/>
      <c r="AR21" s="313"/>
      <c r="AS21" s="313"/>
      <c r="AT21" s="313"/>
      <c r="AU21" s="313"/>
      <c r="AV21" s="313"/>
      <c r="AW21" s="313"/>
      <c r="AX21" s="313"/>
      <c r="AY21" s="313"/>
      <c r="AZ21" s="313"/>
      <c r="BA21" s="313"/>
      <c r="BB21" s="313"/>
      <c r="BC21" s="313"/>
      <c r="BD21" s="313"/>
      <c r="BE21" s="310"/>
      <c r="BF21" s="310"/>
      <c r="BG21" s="310"/>
      <c r="BH21" s="309"/>
    </row>
    <row r="22" spans="2:60" s="157" customFormat="1" ht="16.05" customHeight="1" x14ac:dyDescent="0.45">
      <c r="B22" s="370" t="s">
        <v>299</v>
      </c>
      <c r="C22" s="371"/>
      <c r="D22" s="529" t="s">
        <v>297</v>
      </c>
      <c r="E22" s="530"/>
      <c r="F22" s="534"/>
      <c r="G22" s="535"/>
      <c r="H22" s="536"/>
      <c r="I22" s="529" t="s">
        <v>298</v>
      </c>
      <c r="J22" s="534"/>
      <c r="K22" s="535"/>
      <c r="L22" s="536"/>
      <c r="M22" s="166"/>
      <c r="N22" s="167"/>
      <c r="O22" s="162"/>
      <c r="AB22" s="310"/>
      <c r="AD22" s="310"/>
      <c r="AE22" s="311" t="s">
        <v>171</v>
      </c>
      <c r="AF22" s="315" t="s">
        <v>172</v>
      </c>
      <c r="AG22" s="321" t="s">
        <v>173</v>
      </c>
      <c r="AH22" s="315"/>
      <c r="AI22" s="311"/>
      <c r="AJ22" s="311"/>
      <c r="AK22" s="311"/>
      <c r="AL22" s="310"/>
      <c r="AM22" s="313"/>
      <c r="AN22" s="313"/>
      <c r="AO22" s="310"/>
      <c r="AP22" s="310"/>
      <c r="AQ22" s="310"/>
      <c r="AR22" s="310"/>
      <c r="AS22" s="310"/>
      <c r="AT22" s="310"/>
      <c r="AU22" s="310"/>
      <c r="AV22" s="313"/>
      <c r="AW22" s="313"/>
      <c r="AX22" s="313"/>
      <c r="AY22" s="313"/>
      <c r="AZ22" s="313"/>
      <c r="BA22" s="313"/>
      <c r="BB22" s="313"/>
      <c r="BC22" s="313"/>
      <c r="BD22" s="313"/>
      <c r="BE22" s="310"/>
      <c r="BF22" s="310"/>
      <c r="BG22" s="310"/>
      <c r="BH22" s="309"/>
    </row>
    <row r="23" spans="2:60" s="157" customFormat="1" ht="16.05" customHeight="1" x14ac:dyDescent="0.45">
      <c r="B23" s="372"/>
      <c r="C23" s="373"/>
      <c r="D23" s="531"/>
      <c r="E23" s="532"/>
      <c r="F23" s="537"/>
      <c r="G23" s="538"/>
      <c r="H23" s="539"/>
      <c r="I23" s="533"/>
      <c r="J23" s="537"/>
      <c r="K23" s="538"/>
      <c r="L23" s="539"/>
      <c r="M23" s="168"/>
      <c r="N23" s="169"/>
      <c r="O23" s="162"/>
      <c r="AB23" s="310"/>
      <c r="AD23" s="310"/>
      <c r="AE23" s="311" t="s">
        <v>175</v>
      </c>
      <c r="AF23" s="312" t="s">
        <v>176</v>
      </c>
      <c r="AG23" s="316"/>
      <c r="AH23" s="316"/>
      <c r="AI23" s="317"/>
      <c r="AJ23" s="318"/>
      <c r="AK23" s="319"/>
      <c r="AL23" s="319"/>
      <c r="AM23" s="313"/>
      <c r="AN23" s="313"/>
      <c r="AO23" s="310"/>
      <c r="AP23" s="310"/>
      <c r="AQ23" s="310"/>
      <c r="AR23" s="310"/>
      <c r="AS23" s="310"/>
      <c r="AT23" s="310"/>
      <c r="AU23" s="310"/>
      <c r="AV23" s="310"/>
      <c r="AW23" s="310"/>
      <c r="AX23" s="310"/>
      <c r="AY23" s="313"/>
      <c r="AZ23" s="313"/>
      <c r="BA23" s="313"/>
      <c r="BB23" s="313"/>
      <c r="BC23" s="313"/>
      <c r="BD23" s="313"/>
      <c r="BE23" s="310"/>
      <c r="BF23" s="310"/>
      <c r="BG23" s="310"/>
      <c r="BH23" s="309"/>
    </row>
    <row r="24" spans="2:60" s="157" customFormat="1" ht="35.1" customHeight="1" x14ac:dyDescent="0.45">
      <c r="B24" s="370" t="s">
        <v>286</v>
      </c>
      <c r="C24" s="371"/>
      <c r="D24" s="467"/>
      <c r="E24" s="468"/>
      <c r="F24" s="468"/>
      <c r="G24" s="468"/>
      <c r="H24" s="469"/>
      <c r="I24" s="479" t="s">
        <v>169</v>
      </c>
      <c r="J24" s="480"/>
      <c r="K24" s="158" t="s">
        <v>170</v>
      </c>
      <c r="L24" s="428"/>
      <c r="M24" s="429"/>
      <c r="N24" s="430"/>
      <c r="P24" s="333" t="str">
        <f>IF(OR(L24="",L24="選択してください"),"大分類を選択してください","")</f>
        <v>大分類を選択してください</v>
      </c>
      <c r="AB24" s="310"/>
      <c r="AD24" s="310"/>
      <c r="AE24" s="311"/>
      <c r="AF24" s="315"/>
      <c r="AG24" s="321"/>
      <c r="AH24" s="313"/>
      <c r="AI24" s="310"/>
      <c r="AJ24" s="310"/>
      <c r="AK24" s="310"/>
      <c r="AL24" s="310"/>
      <c r="AM24" s="310"/>
      <c r="AN24" s="310"/>
      <c r="AO24" s="313"/>
      <c r="AP24" s="313"/>
      <c r="AQ24" s="313"/>
      <c r="AR24" s="313"/>
      <c r="AS24" s="313"/>
      <c r="AT24" s="313"/>
      <c r="AU24" s="313"/>
      <c r="AV24" s="313"/>
      <c r="AW24" s="313"/>
      <c r="AX24" s="313"/>
      <c r="AY24" s="313"/>
      <c r="AZ24" s="313"/>
      <c r="BA24" s="313"/>
      <c r="BB24" s="313"/>
      <c r="BC24" s="313"/>
      <c r="BD24" s="313"/>
      <c r="BE24" s="310"/>
      <c r="BF24" s="310"/>
      <c r="BG24" s="310"/>
      <c r="BH24" s="309"/>
    </row>
    <row r="25" spans="2:60" s="157" customFormat="1" ht="35.1" customHeight="1" x14ac:dyDescent="0.45">
      <c r="B25" s="372"/>
      <c r="C25" s="373"/>
      <c r="D25" s="470"/>
      <c r="E25" s="471"/>
      <c r="F25" s="471"/>
      <c r="G25" s="471"/>
      <c r="H25" s="472"/>
      <c r="I25" s="481"/>
      <c r="J25" s="482"/>
      <c r="K25" s="160" t="s">
        <v>174</v>
      </c>
      <c r="L25" s="423"/>
      <c r="M25" s="424"/>
      <c r="N25" s="425"/>
      <c r="O25" s="171"/>
      <c r="P25" s="333" t="str">
        <f>IF(OR(L24="",L24="選択してください"),"",IF(OR(L25="",L25="選択してください"),"中分類を選択してください",""))</f>
        <v/>
      </c>
      <c r="AB25" s="310"/>
      <c r="AD25" s="310"/>
      <c r="AE25" s="311"/>
      <c r="AF25" s="312"/>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0"/>
      <c r="BF25" s="310"/>
      <c r="BG25" s="310"/>
      <c r="BH25" s="309"/>
    </row>
    <row r="26" spans="2:60" s="157" customFormat="1" ht="35.1" customHeight="1" x14ac:dyDescent="0.45">
      <c r="B26" s="372"/>
      <c r="C26" s="373"/>
      <c r="D26" s="470"/>
      <c r="E26" s="471"/>
      <c r="F26" s="471"/>
      <c r="G26" s="471"/>
      <c r="H26" s="472"/>
      <c r="I26" s="378" t="s">
        <v>379</v>
      </c>
      <c r="J26" s="172">
        <v>1</v>
      </c>
      <c r="K26" s="483"/>
      <c r="L26" s="484"/>
      <c r="M26" s="91"/>
      <c r="N26" s="173" t="s">
        <v>199</v>
      </c>
      <c r="P26" s="170"/>
      <c r="AB26" s="310"/>
      <c r="AD26" s="310"/>
      <c r="AE26" s="322"/>
      <c r="AF26" s="322"/>
      <c r="AG26" s="322"/>
      <c r="AH26" s="322"/>
      <c r="AI26" s="322"/>
      <c r="AJ26" s="322"/>
      <c r="AK26" s="322"/>
      <c r="AL26" s="322"/>
      <c r="AM26" s="322"/>
      <c r="AN26" s="322"/>
      <c r="AO26" s="150"/>
      <c r="AP26" s="150"/>
      <c r="AQ26" s="150"/>
      <c r="AR26" s="150"/>
      <c r="AS26" s="150"/>
      <c r="AT26" s="150"/>
      <c r="AU26" s="150"/>
      <c r="AV26" s="150"/>
      <c r="AW26" s="150"/>
      <c r="AX26" s="150"/>
      <c r="AY26" s="150"/>
      <c r="AZ26" s="150"/>
      <c r="BA26" s="150"/>
      <c r="BB26" s="150"/>
      <c r="BC26" s="150"/>
      <c r="BD26" s="150"/>
      <c r="BE26" s="310"/>
      <c r="BF26" s="310"/>
      <c r="BG26" s="310"/>
      <c r="BH26" s="309"/>
    </row>
    <row r="27" spans="2:60" s="157" customFormat="1" ht="35.1" customHeight="1" x14ac:dyDescent="0.45">
      <c r="B27" s="372"/>
      <c r="C27" s="373"/>
      <c r="D27" s="470"/>
      <c r="E27" s="471"/>
      <c r="F27" s="471"/>
      <c r="G27" s="471"/>
      <c r="H27" s="472"/>
      <c r="I27" s="380"/>
      <c r="J27" s="174">
        <v>2</v>
      </c>
      <c r="K27" s="485"/>
      <c r="L27" s="486"/>
      <c r="M27" s="92"/>
      <c r="N27" s="175" t="s">
        <v>199</v>
      </c>
      <c r="P27" s="170"/>
      <c r="AB27" s="310"/>
      <c r="AD27" s="310"/>
      <c r="AE27" s="322"/>
      <c r="AF27" s="322"/>
      <c r="AG27" s="322"/>
      <c r="AH27" s="322"/>
      <c r="AI27" s="322"/>
      <c r="AJ27" s="322"/>
      <c r="AK27" s="322"/>
      <c r="AL27" s="322"/>
      <c r="AM27" s="322"/>
      <c r="AN27" s="322"/>
      <c r="AO27" s="150"/>
      <c r="AP27" s="150"/>
      <c r="AQ27" s="150"/>
      <c r="AR27" s="150"/>
      <c r="AS27" s="150"/>
      <c r="AT27" s="150"/>
      <c r="AU27" s="150"/>
      <c r="AV27" s="150"/>
      <c r="AW27" s="150"/>
      <c r="AX27" s="150"/>
      <c r="AY27" s="150"/>
      <c r="AZ27" s="150"/>
      <c r="BA27" s="150"/>
      <c r="BB27" s="150"/>
      <c r="BC27" s="150"/>
      <c r="BD27" s="150"/>
      <c r="BE27" s="310"/>
      <c r="BF27" s="310"/>
      <c r="BG27" s="310"/>
      <c r="BH27" s="309"/>
    </row>
    <row r="28" spans="2:60" s="157" customFormat="1" ht="35.1" customHeight="1" x14ac:dyDescent="0.45">
      <c r="B28" s="374"/>
      <c r="C28" s="375"/>
      <c r="D28" s="473"/>
      <c r="E28" s="474"/>
      <c r="F28" s="474"/>
      <c r="G28" s="474"/>
      <c r="H28" s="475"/>
      <c r="I28" s="382"/>
      <c r="J28" s="176">
        <v>3</v>
      </c>
      <c r="K28" s="487"/>
      <c r="L28" s="488"/>
      <c r="M28" s="93"/>
      <c r="N28" s="177" t="s">
        <v>199</v>
      </c>
      <c r="AB28" s="310"/>
      <c r="AC28" s="178"/>
      <c r="AD28" s="322"/>
      <c r="AE28" s="322"/>
      <c r="AF28" s="322"/>
      <c r="AG28" s="322"/>
      <c r="AH28" s="322"/>
      <c r="AI28" s="322"/>
      <c r="AJ28" s="322"/>
      <c r="AK28" s="322"/>
      <c r="AL28" s="322"/>
      <c r="AM28" s="150"/>
      <c r="AN28" s="150"/>
      <c r="AO28" s="150"/>
      <c r="AP28" s="150"/>
      <c r="AQ28" s="150"/>
      <c r="AR28" s="150"/>
      <c r="AS28" s="150"/>
      <c r="AT28" s="150"/>
      <c r="AU28" s="150"/>
      <c r="AV28" s="150"/>
      <c r="AW28" s="150"/>
      <c r="AX28" s="150"/>
      <c r="AY28" s="150"/>
      <c r="AZ28" s="150"/>
      <c r="BA28" s="150"/>
      <c r="BB28" s="150"/>
      <c r="BC28" s="310"/>
      <c r="BD28" s="310"/>
      <c r="BE28" s="310"/>
      <c r="BF28" s="310"/>
      <c r="BG28" s="310"/>
      <c r="BH28" s="309"/>
    </row>
    <row r="29" spans="2:60" s="157" customFormat="1" ht="28.05" customHeight="1" x14ac:dyDescent="0.45">
      <c r="B29" s="464" t="s">
        <v>288</v>
      </c>
      <c r="C29" s="179" t="s">
        <v>201</v>
      </c>
      <c r="D29" s="476" t="s">
        <v>204</v>
      </c>
      <c r="E29" s="476"/>
      <c r="F29" s="193"/>
      <c r="G29" s="173" t="s">
        <v>199</v>
      </c>
      <c r="H29" s="180" t="s">
        <v>205</v>
      </c>
      <c r="I29" s="493"/>
      <c r="J29" s="494"/>
      <c r="K29" s="173" t="s">
        <v>199</v>
      </c>
      <c r="L29" s="181" t="s">
        <v>206</v>
      </c>
      <c r="M29" s="190"/>
      <c r="N29" s="173" t="s">
        <v>199</v>
      </c>
      <c r="AB29" s="310"/>
      <c r="AC29" s="182"/>
      <c r="AD29" s="324"/>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310"/>
      <c r="BD29" s="310"/>
      <c r="BE29" s="310"/>
      <c r="BF29" s="310"/>
      <c r="BG29" s="310"/>
      <c r="BH29" s="309"/>
    </row>
    <row r="30" spans="2:60" s="157" customFormat="1" ht="28.05" customHeight="1" x14ac:dyDescent="0.45">
      <c r="B30" s="465"/>
      <c r="C30" s="183" t="s">
        <v>202</v>
      </c>
      <c r="D30" s="477" t="s">
        <v>204</v>
      </c>
      <c r="E30" s="477"/>
      <c r="F30" s="194"/>
      <c r="G30" s="175" t="s">
        <v>199</v>
      </c>
      <c r="H30" s="184" t="s">
        <v>205</v>
      </c>
      <c r="I30" s="491"/>
      <c r="J30" s="492"/>
      <c r="K30" s="175" t="s">
        <v>199</v>
      </c>
      <c r="L30" s="185" t="s">
        <v>206</v>
      </c>
      <c r="M30" s="191"/>
      <c r="N30" s="175" t="s">
        <v>199</v>
      </c>
      <c r="P30" s="146"/>
      <c r="AB30" s="310"/>
      <c r="AD30" s="310"/>
      <c r="AE30" s="323"/>
      <c r="AF30" s="324"/>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310"/>
      <c r="BF30" s="310"/>
      <c r="BG30" s="310"/>
      <c r="BH30" s="309"/>
    </row>
    <row r="31" spans="2:60" ht="28.05" customHeight="1" x14ac:dyDescent="0.45">
      <c r="B31" s="466"/>
      <c r="C31" s="186" t="s">
        <v>203</v>
      </c>
      <c r="D31" s="478" t="s">
        <v>204</v>
      </c>
      <c r="E31" s="478"/>
      <c r="F31" s="195"/>
      <c r="G31" s="177" t="s">
        <v>199</v>
      </c>
      <c r="H31" s="187" t="s">
        <v>205</v>
      </c>
      <c r="I31" s="489"/>
      <c r="J31" s="490"/>
      <c r="K31" s="177" t="s">
        <v>199</v>
      </c>
      <c r="L31" s="188" t="s">
        <v>206</v>
      </c>
      <c r="M31" s="192"/>
      <c r="N31" s="177" t="s">
        <v>199</v>
      </c>
      <c r="P31" s="146"/>
    </row>
    <row r="32" spans="2:60" ht="10.050000000000001" customHeight="1" x14ac:dyDescent="0.45">
      <c r="B32" s="189"/>
      <c r="C32" s="189"/>
      <c r="D32" s="189"/>
      <c r="E32" s="189"/>
      <c r="F32" s="189"/>
      <c r="G32" s="189"/>
      <c r="H32" s="189"/>
      <c r="K32" s="145"/>
      <c r="P32" s="146"/>
    </row>
    <row r="33" spans="4:16" ht="20.25" customHeight="1" x14ac:dyDescent="0.45">
      <c r="D33" s="145"/>
      <c r="E33" s="145"/>
      <c r="K33" s="145"/>
      <c r="P33" s="146"/>
    </row>
    <row r="34" spans="4:16" ht="21.75" customHeight="1" x14ac:dyDescent="0.45">
      <c r="D34" s="145"/>
      <c r="E34" s="145"/>
      <c r="K34" s="145"/>
      <c r="P34" s="146"/>
    </row>
    <row r="35" spans="4:16" ht="25.5" customHeight="1" x14ac:dyDescent="0.45">
      <c r="D35" s="145"/>
      <c r="E35" s="145"/>
      <c r="K35" s="145"/>
      <c r="P35" s="146"/>
    </row>
    <row r="36" spans="4:16" ht="28.5" customHeight="1" x14ac:dyDescent="0.45">
      <c r="D36" s="145"/>
      <c r="E36" s="145"/>
      <c r="K36" s="145"/>
    </row>
    <row r="37" spans="4:16" ht="28.5" customHeight="1" x14ac:dyDescent="0.45">
      <c r="D37" s="145"/>
      <c r="E37" s="145"/>
    </row>
  </sheetData>
  <sheetProtection formatCells="0" formatColumns="0" formatRows="0"/>
  <dataConsolidate/>
  <mergeCells count="69">
    <mergeCell ref="D22:E23"/>
    <mergeCell ref="I22:I23"/>
    <mergeCell ref="B22:C23"/>
    <mergeCell ref="F22:H23"/>
    <mergeCell ref="J22:L23"/>
    <mergeCell ref="I6:J8"/>
    <mergeCell ref="I15:J17"/>
    <mergeCell ref="I18:J18"/>
    <mergeCell ref="I19:J20"/>
    <mergeCell ref="I21:J21"/>
    <mergeCell ref="D14:N14"/>
    <mergeCell ref="D18:E18"/>
    <mergeCell ref="F18:H18"/>
    <mergeCell ref="E15:H15"/>
    <mergeCell ref="K18:N18"/>
    <mergeCell ref="D16:H17"/>
    <mergeCell ref="K21:L21"/>
    <mergeCell ref="K15:K16"/>
    <mergeCell ref="L15:N16"/>
    <mergeCell ref="L17:N17"/>
    <mergeCell ref="M19:N20"/>
    <mergeCell ref="L24:N24"/>
    <mergeCell ref="B18:C21"/>
    <mergeCell ref="B29:B31"/>
    <mergeCell ref="I26:I28"/>
    <mergeCell ref="D24:H28"/>
    <mergeCell ref="B24:C28"/>
    <mergeCell ref="D29:E29"/>
    <mergeCell ref="D30:E30"/>
    <mergeCell ref="D31:E31"/>
    <mergeCell ref="I24:J25"/>
    <mergeCell ref="K26:L26"/>
    <mergeCell ref="K27:L27"/>
    <mergeCell ref="K28:L28"/>
    <mergeCell ref="I31:J31"/>
    <mergeCell ref="I30:J30"/>
    <mergeCell ref="I29:J29"/>
    <mergeCell ref="F19:H20"/>
    <mergeCell ref="D21:E21"/>
    <mergeCell ref="L25:N25"/>
    <mergeCell ref="B6:C6"/>
    <mergeCell ref="D6:H6"/>
    <mergeCell ref="L6:N6"/>
    <mergeCell ref="L7:N7"/>
    <mergeCell ref="L8:N8"/>
    <mergeCell ref="B7:C7"/>
    <mergeCell ref="B8:C8"/>
    <mergeCell ref="D7:H7"/>
    <mergeCell ref="D8:H8"/>
    <mergeCell ref="B9:C11"/>
    <mergeCell ref="D9:H9"/>
    <mergeCell ref="E10:H10"/>
    <mergeCell ref="D11:H11"/>
    <mergeCell ref="A2:N2"/>
    <mergeCell ref="B15:C17"/>
    <mergeCell ref="F21:H21"/>
    <mergeCell ref="B12:C14"/>
    <mergeCell ref="D12:H12"/>
    <mergeCell ref="E13:H13"/>
    <mergeCell ref="I3:N3"/>
    <mergeCell ref="I9:K10"/>
    <mergeCell ref="L9:N10"/>
    <mergeCell ref="L11:N11"/>
    <mergeCell ref="I11:K11"/>
    <mergeCell ref="I12:K13"/>
    <mergeCell ref="L12:N13"/>
    <mergeCell ref="M21:N21"/>
    <mergeCell ref="K19:L20"/>
    <mergeCell ref="D19:E20"/>
  </mergeCells>
  <phoneticPr fontId="2"/>
  <conditionalFormatting sqref="L25">
    <cfRule type="containsText" dxfId="39" priority="1" operator="containsText" text="98 地方公務">
      <formula>NOT(ISERROR(SEARCH("98 地方公務",L25)))</formula>
    </cfRule>
    <cfRule type="containsText" dxfId="38" priority="2" operator="containsText" text="97 国家公務">
      <formula>NOT(ISERROR(SEARCH("97 国家公務",L25)))</formula>
    </cfRule>
    <cfRule type="containsText" dxfId="37" priority="3" operator="containsText" text="96 外国公務">
      <formula>NOT(ISERROR(SEARCH("96 外国公務",L25)))</formula>
    </cfRule>
    <cfRule type="containsText" dxfId="36" priority="4" operator="containsText" text="94 宗教">
      <formula>NOT(ISERROR(SEARCH("94 宗教",L25)))</formula>
    </cfRule>
    <cfRule type="containsText" dxfId="35" priority="5" operator="containsText" text="93 政治・経済・文化団体">
      <formula>NOT(ISERROR(SEARCH("93 政治・経済・文化団体",L25)))</formula>
    </cfRule>
    <cfRule type="containsText" dxfId="34" priority="6" operator="containsText" text="87 協同組合（他に分類されないもの）">
      <formula>NOT(ISERROR(SEARCH("87 協同組合（他に分類されないもの）",L25)))</formula>
    </cfRule>
    <cfRule type="containsText" dxfId="33" priority="7" operator="containsText" text="855 障害者福祉事業">
      <formula>NOT(ISERROR(SEARCH("855 障害者福祉事業",L25)))</formula>
    </cfRule>
    <cfRule type="containsText" dxfId="32" priority="8" operator="containsText" text="852 福祉事務所">
      <formula>NOT(ISERROR(SEARCH("852 福祉事務所",L25)))</formula>
    </cfRule>
    <cfRule type="containsText" dxfId="31" priority="9" operator="containsText" text="851 社会保険事業団体">
      <formula>NOT(ISERROR(SEARCH("851 社会保険事業団体",L25)))</formula>
    </cfRule>
    <cfRule type="containsText" dxfId="30" priority="10" operator="containsText" text="84 保健衛生業　（840　を除く全て）">
      <formula>NOT(ISERROR(SEARCH("84 保健衛生業　（840　を除く全て）",L25)))</formula>
    </cfRule>
    <cfRule type="containsText" dxfId="29" priority="11" operator="containsText" text="833 歯科診療所">
      <formula>NOT(ISERROR(SEARCH("833 歯科診療所",L25)))</formula>
    </cfRule>
    <cfRule type="containsText" dxfId="28" priority="12" operator="containsText" text="832　一般診療所">
      <formula>NOT(ISERROR(SEARCH("832　一般診療所",L25)))</formula>
    </cfRule>
    <cfRule type="containsText" dxfId="27" priority="13" operator="containsText" text="831 病院">
      <formula>NOT(ISERROR(SEARCH("831 病院",L25)))</formula>
    </cfRule>
    <cfRule type="containsText" dxfId="26" priority="14" operator="containsText" text="81 学校教育　（810　を除く全て）">
      <formula>NOT(ISERROR(SEARCH("81 学校教育　（810　を除く全て）",L25)))</formula>
    </cfRule>
    <cfRule type="containsText" dxfId="25" priority="15" operator="containsText" text="712 人文・社会科学研究所">
      <formula>NOT(ISERROR(SEARCH("712 人文・社会科学研究所",L25)))</formula>
    </cfRule>
    <cfRule type="containsText" dxfId="24" priority="17" operator="containsText" text="711 自然科学研究所">
      <formula>NOT(ISERROR(SEARCH("711 自然科学研究所",L25)))</formula>
    </cfRule>
  </conditionalFormatting>
  <dataValidations xWindow="475" yWindow="661" count="16">
    <dataValidation allowBlank="1" showInputMessage="1" showErrorMessage="1" prompt="入力不要_x000a_（表紙が反映されます）" sqref="L7:N8 D7 D11:H11"/>
    <dataValidation allowBlank="1" showInputMessage="1" showErrorMessage="1" prompt="都内のみの場合は、入力不要_x000a_▶ビル名の有無なども含め「履歴事項全部証明書」（個人の場合は「開業届」）と同じ表記(旧字体含む)で入力_x000a_▶英数字は「半角」で入力" sqref="D14"/>
    <dataValidation allowBlank="1" showInputMessage="1" showErrorMessage="1" prompt="自社の役員又は従業員に限る（グループ会社含め外部の方は担当できません）" sqref="F19:H20"/>
    <dataValidation imeMode="disabled" allowBlank="1" showInputMessage="1" showErrorMessage="1" prompt="半角数字で入力" sqref="L9"/>
    <dataValidation imeMode="disabled" allowBlank="1" showInputMessage="1" showErrorMessage="1" prompt="半角数字で入力してください" sqref="E10:H10"/>
    <dataValidation type="custom" imeMode="halfAlpha" allowBlank="1" showInputMessage="1" showErrorMessage="1" errorTitle="数値を入力ください" error="このセルには数値以外の入力はできません" prompt="▶提出の「履歴事項全部証明書」通りに入力_x000a_▶半角数字で入力_x000a_（個人事業主は入力不要）" sqref="K19:L20">
      <formula1>ISNUMBER(K19)</formula1>
    </dataValidation>
    <dataValidation imeMode="halfAlpha" allowBlank="1" showInputMessage="1" showErrorMessage="1" prompt="半角数字で入力してください" sqref="E15:H15"/>
    <dataValidation type="custom" imeMode="halfAlpha" allowBlank="1" showInputMessage="1" showErrorMessage="1" errorTitle="数値を入力ください" error="このセルには数値以外の入力はできません" prompt="▶申請日時点の雇用保険被保険者数を入力" sqref="K21:L21">
      <formula1>ISNUMBER(K21)</formula1>
    </dataValidation>
    <dataValidation imeMode="disabled" allowBlank="1" showInputMessage="1" showErrorMessage="1" prompt="▶半角英数字で入力_x000a_▶確実に連絡が取れるアドレスを記入してください" sqref="K18:N18"/>
    <dataValidation imeMode="halfAlpha" allowBlank="1" showInputMessage="1" showErrorMessage="1" prompt="▶半角数字で入力_x000a_▶確実に連絡が取れる番号を記入してください" sqref="L15:N17"/>
    <dataValidation type="list" allowBlank="1" showInputMessage="1" showErrorMessage="1" prompt="大分類選択後に選択してください_x000a_※赤表示の中・小分類は申請対象外" sqref="L25:N25">
      <formula1>INDIRECT(L24)</formula1>
    </dataValidation>
    <dataValidation type="list" allowBlank="1" showInputMessage="1" showErrorMessage="1" prompt="プルダウンして選択" sqref="L24:N24">
      <formula1>$AE$4:$AE$23</formula1>
    </dataValidation>
    <dataValidation imeMode="halfAlpha" allowBlank="1" showInputMessage="1" showErrorMessage="1" prompt="半角数字で入力" sqref="L12:N13"/>
    <dataValidation imeMode="halfAlpha" allowBlank="1" showInputMessage="1" showErrorMessage="1" prompt="半角数字で入力してください" sqref="E13:H13"/>
    <dataValidation type="custom" imeMode="halfAlpha" allowBlank="1" showInputMessage="1" showErrorMessage="1" errorTitle="数値を入力ください" error="このセルには数値以外の入力はできません" sqref="M26:M31 F29:F31 I29:J31">
      <formula1>ISNUMBER(F26)</formula1>
    </dataValidation>
    <dataValidation type="list" allowBlank="1" showInputMessage="1" showErrorMessage="1" sqref="D8:H8">
      <formula1>"法人,個人事業者,中小企業団体,特定非営利活動法人等"</formula1>
    </dataValidation>
  </dataValidations>
  <printOptions horizontalCentered="1"/>
  <pageMargins left="0.78740157480314965" right="0.59055118110236227" top="0.59055118110236227"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79998168889431442"/>
    <pageSetUpPr fitToPage="1"/>
  </sheetPr>
  <dimension ref="A1:I59"/>
  <sheetViews>
    <sheetView showGridLines="0" view="pageBreakPreview" zoomScale="70" zoomScaleNormal="100" zoomScaleSheetLayoutView="70" workbookViewId="0">
      <selection activeCell="I6" sqref="I6"/>
    </sheetView>
  </sheetViews>
  <sheetFormatPr defaultColWidth="8.59765625" defaultRowHeight="18" x14ac:dyDescent="0.45"/>
  <cols>
    <col min="1" max="1" width="3.59765625" style="38" customWidth="1"/>
    <col min="2" max="2" width="6.09765625" style="38" customWidth="1"/>
    <col min="3" max="3" width="12.69921875" style="38" customWidth="1"/>
    <col min="4" max="4" width="15.296875" style="38" customWidth="1"/>
    <col min="5" max="5" width="16.5" style="38" customWidth="1"/>
    <col min="6" max="6" width="11.796875" style="38" customWidth="1"/>
    <col min="7" max="7" width="13.69921875" style="38" customWidth="1"/>
    <col min="8" max="8" width="3.09765625" style="38" customWidth="1"/>
    <col min="9" max="9" width="8.19921875" style="38" customWidth="1"/>
    <col min="10" max="11" width="8.59765625" style="38"/>
    <col min="12" max="12" width="10.296875" style="38" customWidth="1"/>
    <col min="13" max="13" width="8.59765625" style="38" customWidth="1"/>
    <col min="14" max="14" width="5.69921875" style="38" customWidth="1"/>
    <col min="15" max="16384" width="8.59765625" style="38"/>
  </cols>
  <sheetData>
    <row r="1" spans="1:9" x14ac:dyDescent="0.45">
      <c r="A1" s="127" t="s">
        <v>246</v>
      </c>
      <c r="B1" s="196"/>
      <c r="G1" s="197"/>
    </row>
    <row r="2" spans="1:9" ht="18" customHeight="1" x14ac:dyDescent="0.45">
      <c r="A2" s="152" t="s">
        <v>289</v>
      </c>
      <c r="B2" s="55"/>
      <c r="C2" s="55"/>
      <c r="D2" s="55"/>
      <c r="E2" s="55"/>
      <c r="F2" s="55"/>
      <c r="G2" s="55"/>
    </row>
    <row r="3" spans="1:9" ht="16.05" customHeight="1" x14ac:dyDescent="0.45">
      <c r="A3" s="198" t="s">
        <v>247</v>
      </c>
      <c r="B3" s="47"/>
      <c r="C3" s="47"/>
      <c r="D3" s="47"/>
      <c r="E3" s="47"/>
      <c r="F3" s="33"/>
      <c r="G3" s="33"/>
    </row>
    <row r="4" spans="1:9" ht="30" customHeight="1" x14ac:dyDescent="0.45">
      <c r="B4" s="541" t="s">
        <v>295</v>
      </c>
      <c r="C4" s="541"/>
      <c r="D4" s="541"/>
      <c r="E4" s="541"/>
      <c r="F4" s="541"/>
      <c r="G4" s="541"/>
      <c r="I4" s="141"/>
    </row>
    <row r="5" spans="1:9" ht="33.6" customHeight="1" x14ac:dyDescent="0.45">
      <c r="B5" s="65" t="s">
        <v>213</v>
      </c>
      <c r="C5" s="65" t="s">
        <v>214</v>
      </c>
      <c r="D5" s="65" t="s">
        <v>215</v>
      </c>
      <c r="E5" s="65" t="s">
        <v>216</v>
      </c>
      <c r="F5" s="65" t="s">
        <v>249</v>
      </c>
      <c r="G5" s="199" t="s">
        <v>399</v>
      </c>
    </row>
    <row r="6" spans="1:9" ht="27.6" customHeight="1" x14ac:dyDescent="0.45">
      <c r="B6" s="200"/>
      <c r="C6" s="201"/>
      <c r="D6" s="201"/>
      <c r="E6" s="201"/>
      <c r="F6" s="202"/>
      <c r="G6" s="203"/>
    </row>
    <row r="7" spans="1:9" ht="27.6" customHeight="1" x14ac:dyDescent="0.45">
      <c r="B7" s="200"/>
      <c r="C7" s="201"/>
      <c r="D7" s="201"/>
      <c r="E7" s="201"/>
      <c r="F7" s="202"/>
      <c r="G7" s="203"/>
    </row>
    <row r="8" spans="1:9" ht="27.6" customHeight="1" x14ac:dyDescent="0.45">
      <c r="B8" s="200"/>
      <c r="C8" s="201"/>
      <c r="D8" s="201"/>
      <c r="E8" s="201"/>
      <c r="F8" s="202"/>
      <c r="G8" s="203"/>
    </row>
    <row r="9" spans="1:9" ht="27.6" customHeight="1" x14ac:dyDescent="0.45">
      <c r="B9" s="200"/>
      <c r="C9" s="201"/>
      <c r="D9" s="201"/>
      <c r="E9" s="201"/>
      <c r="F9" s="202"/>
      <c r="G9" s="203"/>
    </row>
    <row r="10" spans="1:9" ht="27.6" customHeight="1" x14ac:dyDescent="0.45">
      <c r="B10" s="200"/>
      <c r="C10" s="201"/>
      <c r="D10" s="201"/>
      <c r="E10" s="201"/>
      <c r="F10" s="202"/>
      <c r="G10" s="203"/>
    </row>
    <row r="11" spans="1:9" ht="10.050000000000001" customHeight="1" x14ac:dyDescent="0.45">
      <c r="B11" s="47"/>
      <c r="C11" s="47"/>
      <c r="D11" s="47"/>
      <c r="E11" s="47"/>
      <c r="F11" s="33"/>
      <c r="G11" s="33"/>
    </row>
    <row r="12" spans="1:9" ht="15.6" customHeight="1" x14ac:dyDescent="0.45">
      <c r="A12" s="198" t="s">
        <v>248</v>
      </c>
      <c r="B12" s="47"/>
      <c r="C12" s="47"/>
      <c r="D12" s="47"/>
      <c r="E12" s="47"/>
      <c r="F12" s="33"/>
      <c r="G12" s="33"/>
    </row>
    <row r="13" spans="1:9" ht="30" customHeight="1" x14ac:dyDescent="0.45">
      <c r="B13" s="542" t="s">
        <v>294</v>
      </c>
      <c r="C13" s="542"/>
      <c r="D13" s="542"/>
      <c r="E13" s="542"/>
      <c r="F13" s="542"/>
      <c r="G13" s="542"/>
    </row>
    <row r="14" spans="1:9" ht="30" customHeight="1" x14ac:dyDescent="0.45">
      <c r="B14" s="65" t="s">
        <v>213</v>
      </c>
      <c r="C14" s="65" t="s">
        <v>193</v>
      </c>
      <c r="D14" s="65" t="s">
        <v>215</v>
      </c>
      <c r="E14" s="65" t="s">
        <v>216</v>
      </c>
      <c r="F14" s="65" t="s">
        <v>249</v>
      </c>
      <c r="G14" s="199" t="s">
        <v>399</v>
      </c>
    </row>
    <row r="15" spans="1:9" ht="27" customHeight="1" x14ac:dyDescent="0.45">
      <c r="B15" s="200"/>
      <c r="C15" s="201"/>
      <c r="D15" s="201"/>
      <c r="E15" s="201"/>
      <c r="F15" s="202"/>
      <c r="G15" s="203"/>
    </row>
    <row r="16" spans="1:9" ht="27" customHeight="1" x14ac:dyDescent="0.45">
      <c r="B16" s="200"/>
      <c r="C16" s="201"/>
      <c r="D16" s="201"/>
      <c r="E16" s="201"/>
      <c r="F16" s="202"/>
      <c r="G16" s="203"/>
    </row>
    <row r="17" spans="1:7" ht="27" customHeight="1" x14ac:dyDescent="0.45">
      <c r="B17" s="200"/>
      <c r="C17" s="201"/>
      <c r="D17" s="201"/>
      <c r="E17" s="201"/>
      <c r="F17" s="202"/>
      <c r="G17" s="203"/>
    </row>
    <row r="18" spans="1:7" ht="27" customHeight="1" x14ac:dyDescent="0.45">
      <c r="B18" s="200"/>
      <c r="C18" s="201"/>
      <c r="D18" s="201"/>
      <c r="E18" s="201"/>
      <c r="F18" s="202"/>
      <c r="G18" s="203"/>
    </row>
    <row r="19" spans="1:7" ht="27" customHeight="1" x14ac:dyDescent="0.45">
      <c r="B19" s="200"/>
      <c r="C19" s="201"/>
      <c r="D19" s="201"/>
      <c r="E19" s="201"/>
      <c r="F19" s="202"/>
      <c r="G19" s="203"/>
    </row>
    <row r="20" spans="1:7" ht="10.050000000000001" customHeight="1" x14ac:dyDescent="0.45">
      <c r="B20" s="33"/>
      <c r="C20" s="33"/>
      <c r="D20" s="33"/>
      <c r="E20" s="33"/>
      <c r="F20" s="33"/>
      <c r="G20" s="33"/>
    </row>
    <row r="21" spans="1:7" ht="15.6" customHeight="1" x14ac:dyDescent="0.45">
      <c r="A21" s="198" t="s">
        <v>290</v>
      </c>
      <c r="B21" s="37"/>
      <c r="C21" s="33"/>
      <c r="D21" s="33"/>
      <c r="E21" s="33"/>
      <c r="F21" s="33"/>
      <c r="G21" s="33"/>
    </row>
    <row r="22" spans="1:7" ht="33.6" customHeight="1" x14ac:dyDescent="0.45">
      <c r="B22" s="543" t="s">
        <v>293</v>
      </c>
      <c r="C22" s="543"/>
      <c r="D22" s="543"/>
      <c r="E22" s="543"/>
      <c r="F22" s="543"/>
      <c r="G22" s="543"/>
    </row>
    <row r="23" spans="1:7" ht="17.100000000000001" customHeight="1" x14ac:dyDescent="0.45">
      <c r="B23" s="65" t="s">
        <v>210</v>
      </c>
      <c r="C23" s="540" t="s">
        <v>212</v>
      </c>
      <c r="D23" s="540"/>
      <c r="E23" s="540"/>
      <c r="F23" s="540"/>
      <c r="G23" s="121" t="s">
        <v>211</v>
      </c>
    </row>
    <row r="24" spans="1:7" ht="17.100000000000001" customHeight="1" x14ac:dyDescent="0.45">
      <c r="B24" s="66"/>
      <c r="C24" s="544"/>
      <c r="D24" s="544"/>
      <c r="E24" s="544"/>
      <c r="F24" s="544"/>
      <c r="G24" s="257"/>
    </row>
    <row r="25" spans="1:7" ht="17.100000000000001" customHeight="1" x14ac:dyDescent="0.45">
      <c r="B25" s="66"/>
      <c r="C25" s="544"/>
      <c r="D25" s="544"/>
      <c r="E25" s="544"/>
      <c r="F25" s="544"/>
      <c r="G25" s="203"/>
    </row>
    <row r="26" spans="1:7" ht="17.100000000000001" customHeight="1" x14ac:dyDescent="0.45">
      <c r="B26" s="66"/>
      <c r="C26" s="544"/>
      <c r="D26" s="544"/>
      <c r="E26" s="544"/>
      <c r="F26" s="544"/>
      <c r="G26" s="203"/>
    </row>
    <row r="27" spans="1:7" ht="17.100000000000001" customHeight="1" x14ac:dyDescent="0.45">
      <c r="B27" s="66"/>
      <c r="C27" s="544"/>
      <c r="D27" s="544"/>
      <c r="E27" s="544"/>
      <c r="F27" s="544"/>
      <c r="G27" s="203"/>
    </row>
    <row r="28" spans="1:7" ht="10.050000000000001" customHeight="1" x14ac:dyDescent="0.45">
      <c r="B28" s="33"/>
      <c r="C28" s="33"/>
      <c r="D28" s="33"/>
      <c r="E28" s="33"/>
      <c r="F28" s="33"/>
      <c r="G28" s="33"/>
    </row>
    <row r="29" spans="1:7" ht="15.6" customHeight="1" x14ac:dyDescent="0.45">
      <c r="A29" s="198" t="s">
        <v>291</v>
      </c>
      <c r="B29" s="35"/>
      <c r="C29" s="34"/>
      <c r="D29" s="34"/>
      <c r="E29" s="34"/>
      <c r="F29" s="34"/>
      <c r="G29" s="34"/>
    </row>
    <row r="30" spans="1:7" x14ac:dyDescent="0.45">
      <c r="B30" s="51" t="s">
        <v>292</v>
      </c>
      <c r="C30" s="33"/>
      <c r="D30" s="33"/>
      <c r="E30" s="33"/>
      <c r="F30" s="33"/>
      <c r="G30" s="33"/>
    </row>
    <row r="31" spans="1:7" ht="17.100000000000001" customHeight="1" x14ac:dyDescent="0.45">
      <c r="B31" s="65" t="s">
        <v>210</v>
      </c>
      <c r="C31" s="121" t="s">
        <v>209</v>
      </c>
      <c r="D31" s="540" t="s">
        <v>208</v>
      </c>
      <c r="E31" s="540"/>
      <c r="F31" s="540" t="s">
        <v>207</v>
      </c>
      <c r="G31" s="540"/>
    </row>
    <row r="32" spans="1:7" ht="17.100000000000001" customHeight="1" x14ac:dyDescent="0.45">
      <c r="B32" s="66"/>
      <c r="C32" s="120"/>
      <c r="D32" s="545"/>
      <c r="E32" s="545"/>
      <c r="F32" s="545"/>
      <c r="G32" s="545"/>
    </row>
    <row r="33" spans="2:7" ht="17.100000000000001" customHeight="1" x14ac:dyDescent="0.45">
      <c r="B33" s="66"/>
      <c r="C33" s="120"/>
      <c r="D33" s="545"/>
      <c r="E33" s="545"/>
      <c r="F33" s="545"/>
      <c r="G33" s="545"/>
    </row>
    <row r="34" spans="2:7" ht="17.100000000000001" customHeight="1" x14ac:dyDescent="0.45">
      <c r="B34" s="66"/>
      <c r="C34" s="120"/>
      <c r="D34" s="545"/>
      <c r="E34" s="545"/>
      <c r="F34" s="545"/>
      <c r="G34" s="545"/>
    </row>
    <row r="35" spans="2:7" ht="12" customHeight="1" x14ac:dyDescent="0.45"/>
    <row r="36" spans="2:7" ht="12" customHeight="1" x14ac:dyDescent="0.45"/>
    <row r="37" spans="2:7" ht="12" customHeight="1" x14ac:dyDescent="0.45"/>
    <row r="38" spans="2:7" ht="12" customHeight="1" x14ac:dyDescent="0.45"/>
    <row r="39" spans="2:7" ht="12" customHeight="1" x14ac:dyDescent="0.45"/>
    <row r="40" spans="2:7" ht="12" customHeight="1" x14ac:dyDescent="0.45"/>
    <row r="41" spans="2:7" ht="12" customHeight="1" x14ac:dyDescent="0.45"/>
    <row r="42" spans="2:7" ht="12" customHeight="1" x14ac:dyDescent="0.45"/>
    <row r="43" spans="2:7" ht="12" customHeight="1" x14ac:dyDescent="0.45"/>
    <row r="44" spans="2:7"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sheetData>
  <sheetProtection formatCells="0" formatColumns="0" formatRows="0"/>
  <mergeCells count="16">
    <mergeCell ref="D32:E32"/>
    <mergeCell ref="F32:G32"/>
    <mergeCell ref="D33:E33"/>
    <mergeCell ref="F33:G33"/>
    <mergeCell ref="D34:E34"/>
    <mergeCell ref="F34:G34"/>
    <mergeCell ref="D31:E31"/>
    <mergeCell ref="F31:G31"/>
    <mergeCell ref="B4:G4"/>
    <mergeCell ref="B13:G13"/>
    <mergeCell ref="B22:G22"/>
    <mergeCell ref="C23:F23"/>
    <mergeCell ref="C24:F24"/>
    <mergeCell ref="C25:F25"/>
    <mergeCell ref="C26:F26"/>
    <mergeCell ref="C27:F27"/>
  </mergeCells>
  <phoneticPr fontId="2"/>
  <dataValidations count="7">
    <dataValidation type="list" allowBlank="1" showInputMessage="1" showErrorMessage="1" sqref="B32:B34">
      <formula1>"選択,H29,H30,R1,R2,R3,R4"</formula1>
    </dataValidation>
    <dataValidation type="list" allowBlank="1" showInputMessage="1" showErrorMessage="1" sqref="B24:B27">
      <formula1>"選択,R1,R2,R3,R4"</formula1>
    </dataValidation>
    <dataValidation type="list" allowBlank="1" showInputMessage="1" showErrorMessage="1" sqref="B6:B10 B15:B19">
      <formula1>"選択,H29,H30,R1,R2,R3,R4"</formula1>
    </dataValidation>
    <dataValidation type="list" allowBlank="1" showInputMessage="1" showErrorMessage="1" sqref="G15:G19 G7:G10">
      <formula1>"選択してください,無し,有り"</formula1>
    </dataValidation>
    <dataValidation type="custom" imeMode="halfAlpha" allowBlank="1" showInputMessage="1" showErrorMessage="1" errorTitle="数値を入力ください" error="このセルには数値以外の入力はできません" sqref="F6:F10 F15:F19">
      <formula1>ISNUMBER(F6)</formula1>
    </dataValidation>
    <dataValidation type="list" allowBlank="1" showInputMessage="1" showErrorMessage="1" sqref="G24:G27">
      <formula1>"選択してください,利用中,利用終了"</formula1>
    </dataValidation>
    <dataValidation type="list" allowBlank="1" showInputMessage="1" showErrorMessage="1" sqref="G6">
      <formula1>"選択してください,無し,有り"</formula1>
    </dataValidation>
  </dataValidations>
  <printOptions horizontalCentered="1"/>
  <pageMargins left="0.78740157480314965" right="0.59055118110236227" top="0.59055118110236227" bottom="0.59055118110236227" header="0.31496062992125984" footer="0.31496062992125984"/>
  <pageSetup paperSize="9" firstPageNumber="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79998168889431442"/>
    <pageSetUpPr fitToPage="1"/>
  </sheetPr>
  <dimension ref="A1:M34"/>
  <sheetViews>
    <sheetView showGridLines="0" view="pageBreakPreview" topLeftCell="A4" zoomScale="85" zoomScaleNormal="110" zoomScaleSheetLayoutView="85" zoomScalePageLayoutView="70" workbookViewId="0">
      <selection activeCell="J8" sqref="J8"/>
    </sheetView>
  </sheetViews>
  <sheetFormatPr defaultColWidth="9" defaultRowHeight="18" x14ac:dyDescent="0.45"/>
  <cols>
    <col min="1" max="1" width="1.796875" style="36" customWidth="1"/>
    <col min="2" max="2" width="2" style="36" customWidth="1"/>
    <col min="3" max="3" width="3.69921875" style="36" customWidth="1"/>
    <col min="4" max="4" width="18.796875" style="36" customWidth="1"/>
    <col min="5" max="5" width="7.59765625" style="36" customWidth="1"/>
    <col min="6" max="6" width="7.19921875" style="36" customWidth="1"/>
    <col min="7" max="7" width="8.796875" style="36" customWidth="1"/>
    <col min="8" max="8" width="6.796875" style="36" customWidth="1"/>
    <col min="9" max="9" width="11.296875" style="36" customWidth="1"/>
    <col min="10" max="10" width="11.69921875" style="36" customWidth="1"/>
    <col min="11" max="11" width="3.19921875" style="36" customWidth="1"/>
    <col min="12" max="14" width="9" style="36"/>
    <col min="15" max="15" width="10.296875" style="36" customWidth="1"/>
    <col min="16" max="16" width="8.59765625" style="36" customWidth="1"/>
    <col min="17" max="17" width="5.69921875" style="36" customWidth="1"/>
    <col min="18" max="16384" width="9" style="36"/>
  </cols>
  <sheetData>
    <row r="1" spans="1:13" x14ac:dyDescent="0.45">
      <c r="A1" s="127" t="s">
        <v>250</v>
      </c>
      <c r="J1" s="197"/>
    </row>
    <row r="2" spans="1:13" ht="18.600000000000001" customHeight="1" x14ac:dyDescent="0.45">
      <c r="A2" s="152" t="s">
        <v>296</v>
      </c>
      <c r="B2" s="155"/>
      <c r="C2" s="39"/>
      <c r="D2" s="38"/>
      <c r="E2" s="38"/>
      <c r="F2" s="38"/>
      <c r="G2" s="38"/>
      <c r="H2" s="38"/>
      <c r="I2" s="38"/>
      <c r="J2" s="38"/>
    </row>
    <row r="3" spans="1:13" ht="65.55" customHeight="1" thickBot="1" x14ac:dyDescent="0.5">
      <c r="B3" s="542" t="s">
        <v>300</v>
      </c>
      <c r="C3" s="542"/>
      <c r="D3" s="542"/>
      <c r="E3" s="542"/>
      <c r="F3" s="542"/>
      <c r="G3" s="542"/>
      <c r="H3" s="542"/>
      <c r="I3" s="542"/>
      <c r="J3" s="542"/>
    </row>
    <row r="4" spans="1:13" ht="22.5" customHeight="1" thickBot="1" x14ac:dyDescent="0.5">
      <c r="C4" s="204"/>
      <c r="D4" s="204"/>
      <c r="E4" s="204"/>
      <c r="F4" s="266"/>
      <c r="G4" s="335"/>
      <c r="H4" s="559"/>
      <c r="I4" s="560"/>
      <c r="J4" s="268" t="s">
        <v>408</v>
      </c>
      <c r="K4" s="40"/>
      <c r="L4" s="141"/>
      <c r="M4" s="38"/>
    </row>
    <row r="5" spans="1:13" ht="21" customHeight="1" x14ac:dyDescent="0.45">
      <c r="C5" s="205" t="s">
        <v>223</v>
      </c>
      <c r="D5" s="122" t="s">
        <v>404</v>
      </c>
      <c r="E5" s="122" t="s">
        <v>224</v>
      </c>
      <c r="F5" s="122" t="s">
        <v>225</v>
      </c>
      <c r="G5" s="553" t="s">
        <v>226</v>
      </c>
      <c r="H5" s="554"/>
      <c r="I5" s="334" t="s">
        <v>218</v>
      </c>
      <c r="J5" s="122" t="s">
        <v>227</v>
      </c>
      <c r="K5" s="40"/>
    </row>
    <row r="6" spans="1:13" ht="21" customHeight="1" x14ac:dyDescent="0.45">
      <c r="C6" s="205">
        <v>1</v>
      </c>
      <c r="D6" s="66"/>
      <c r="E6" s="66"/>
      <c r="F6" s="66"/>
      <c r="G6" s="555"/>
      <c r="H6" s="556"/>
      <c r="I6" s="73"/>
      <c r="J6" s="74" t="str">
        <f>IF(I6="","",IFERROR(I6/$I$18,""))</f>
        <v/>
      </c>
      <c r="K6" s="40"/>
    </row>
    <row r="7" spans="1:13" ht="21" customHeight="1" x14ac:dyDescent="0.45">
      <c r="C7" s="205">
        <v>2</v>
      </c>
      <c r="D7" s="66"/>
      <c r="E7" s="66"/>
      <c r="F7" s="66"/>
      <c r="G7" s="555"/>
      <c r="H7" s="556"/>
      <c r="I7" s="73"/>
      <c r="J7" s="74" t="str">
        <f t="shared" ref="J7:J17" si="0">IF(I7="","",IFERROR(I7/$I$18,""))</f>
        <v/>
      </c>
      <c r="K7" s="40"/>
    </row>
    <row r="8" spans="1:13" ht="21" customHeight="1" x14ac:dyDescent="0.45">
      <c r="C8" s="205">
        <v>3</v>
      </c>
      <c r="D8" s="66"/>
      <c r="E8" s="66"/>
      <c r="F8" s="66"/>
      <c r="G8" s="555"/>
      <c r="H8" s="556"/>
      <c r="I8" s="73"/>
      <c r="J8" s="74" t="str">
        <f t="shared" si="0"/>
        <v/>
      </c>
      <c r="K8" s="40"/>
    </row>
    <row r="9" spans="1:13" ht="21" customHeight="1" x14ac:dyDescent="0.45">
      <c r="C9" s="205">
        <v>4</v>
      </c>
      <c r="D9" s="66"/>
      <c r="E9" s="66"/>
      <c r="F9" s="66"/>
      <c r="G9" s="555"/>
      <c r="H9" s="556"/>
      <c r="I9" s="73"/>
      <c r="J9" s="74" t="str">
        <f t="shared" si="0"/>
        <v/>
      </c>
      <c r="K9" s="40"/>
    </row>
    <row r="10" spans="1:13" ht="21" customHeight="1" x14ac:dyDescent="0.45">
      <c r="C10" s="205">
        <v>5</v>
      </c>
      <c r="D10" s="66"/>
      <c r="E10" s="66"/>
      <c r="F10" s="66"/>
      <c r="G10" s="555"/>
      <c r="H10" s="556"/>
      <c r="I10" s="73"/>
      <c r="J10" s="74" t="str">
        <f t="shared" si="0"/>
        <v/>
      </c>
      <c r="K10" s="40"/>
    </row>
    <row r="11" spans="1:13" ht="21" customHeight="1" x14ac:dyDescent="0.45">
      <c r="C11" s="205">
        <v>6</v>
      </c>
      <c r="D11" s="66"/>
      <c r="E11" s="66"/>
      <c r="F11" s="66"/>
      <c r="G11" s="555"/>
      <c r="H11" s="556"/>
      <c r="I11" s="73"/>
      <c r="J11" s="74" t="str">
        <f t="shared" si="0"/>
        <v/>
      </c>
      <c r="K11" s="40"/>
    </row>
    <row r="12" spans="1:13" ht="21" customHeight="1" x14ac:dyDescent="0.45">
      <c r="C12" s="205">
        <v>7</v>
      </c>
      <c r="D12" s="66"/>
      <c r="E12" s="66"/>
      <c r="F12" s="66"/>
      <c r="G12" s="555"/>
      <c r="H12" s="556"/>
      <c r="I12" s="73"/>
      <c r="J12" s="74" t="str">
        <f t="shared" si="0"/>
        <v/>
      </c>
      <c r="K12" s="40"/>
    </row>
    <row r="13" spans="1:13" ht="21" customHeight="1" x14ac:dyDescent="0.45">
      <c r="C13" s="205">
        <v>8</v>
      </c>
      <c r="D13" s="66"/>
      <c r="E13" s="66"/>
      <c r="F13" s="66"/>
      <c r="G13" s="555"/>
      <c r="H13" s="556"/>
      <c r="I13" s="73"/>
      <c r="J13" s="74" t="str">
        <f t="shared" si="0"/>
        <v/>
      </c>
      <c r="K13" s="40"/>
    </row>
    <row r="14" spans="1:13" ht="21" customHeight="1" x14ac:dyDescent="0.45">
      <c r="C14" s="205">
        <v>9</v>
      </c>
      <c r="D14" s="66"/>
      <c r="E14" s="66"/>
      <c r="F14" s="66"/>
      <c r="G14" s="555"/>
      <c r="H14" s="556"/>
      <c r="I14" s="73"/>
      <c r="J14" s="74" t="str">
        <f t="shared" si="0"/>
        <v/>
      </c>
      <c r="K14" s="40"/>
    </row>
    <row r="15" spans="1:13" ht="21" customHeight="1" x14ac:dyDescent="0.45">
      <c r="C15" s="205">
        <v>10</v>
      </c>
      <c r="D15" s="66"/>
      <c r="E15" s="66"/>
      <c r="F15" s="66"/>
      <c r="G15" s="555"/>
      <c r="H15" s="556"/>
      <c r="I15" s="73"/>
      <c r="J15" s="74" t="str">
        <f t="shared" si="0"/>
        <v/>
      </c>
      <c r="K15" s="40"/>
    </row>
    <row r="16" spans="1:13" ht="21" customHeight="1" x14ac:dyDescent="0.45">
      <c r="C16" s="205">
        <v>11</v>
      </c>
      <c r="D16" s="66"/>
      <c r="E16" s="66"/>
      <c r="F16" s="66"/>
      <c r="G16" s="555"/>
      <c r="H16" s="556"/>
      <c r="I16" s="73"/>
      <c r="J16" s="74" t="str">
        <f t="shared" si="0"/>
        <v/>
      </c>
      <c r="K16" s="40"/>
    </row>
    <row r="17" spans="2:12" ht="21" customHeight="1" x14ac:dyDescent="0.45">
      <c r="C17" s="206" t="s">
        <v>228</v>
      </c>
      <c r="D17" s="259" t="s">
        <v>219</v>
      </c>
      <c r="E17" s="207"/>
      <c r="F17" s="207"/>
      <c r="G17" s="546"/>
      <c r="H17" s="547"/>
      <c r="I17" s="75"/>
      <c r="J17" s="74" t="str">
        <f t="shared" si="0"/>
        <v/>
      </c>
      <c r="K17" s="40"/>
    </row>
    <row r="18" spans="2:12" ht="21" customHeight="1" x14ac:dyDescent="0.45">
      <c r="C18" s="553" t="s">
        <v>220</v>
      </c>
      <c r="D18" s="557"/>
      <c r="E18" s="557"/>
      <c r="F18" s="557"/>
      <c r="G18" s="557"/>
      <c r="H18" s="558"/>
      <c r="I18" s="76" t="str">
        <f>IF(AND(I6="",I7="",I8="",I9="",I10="",I11="",I12="",I13="",I14="",I15="",I16="",I17=""),"",SUM(I6:I17))</f>
        <v/>
      </c>
      <c r="J18" s="74" t="str">
        <f t="shared" ref="J18" si="1">IF(I18="","",IFERROR(I18/$I$18,""))</f>
        <v/>
      </c>
      <c r="K18" s="40"/>
    </row>
    <row r="19" spans="2:12" ht="9.6" customHeight="1" x14ac:dyDescent="0.45">
      <c r="C19" s="208"/>
      <c r="D19" s="208"/>
      <c r="E19" s="208"/>
      <c r="F19" s="208"/>
      <c r="G19" s="208"/>
      <c r="H19" s="208"/>
      <c r="I19" s="42"/>
      <c r="J19" s="43"/>
      <c r="K19" s="40"/>
    </row>
    <row r="20" spans="2:12" ht="18" customHeight="1" x14ac:dyDescent="0.45">
      <c r="B20" s="104" t="s">
        <v>406</v>
      </c>
      <c r="C20" s="209"/>
      <c r="D20" s="208"/>
      <c r="E20" s="208"/>
      <c r="F20" s="208"/>
      <c r="G20" s="208"/>
      <c r="H20" s="208"/>
      <c r="I20" s="42"/>
      <c r="J20" s="43"/>
      <c r="K20" s="40"/>
    </row>
    <row r="21" spans="2:12" ht="18" customHeight="1" x14ac:dyDescent="0.45">
      <c r="B21" s="105"/>
      <c r="C21" s="210" t="s">
        <v>405</v>
      </c>
      <c r="D21" s="208"/>
      <c r="E21" s="208"/>
      <c r="F21" s="208"/>
      <c r="G21" s="552"/>
      <c r="H21" s="552"/>
      <c r="I21" s="552"/>
      <c r="J21" s="43"/>
      <c r="K21" s="40"/>
      <c r="L21" s="336" t="str">
        <f>IF(OR(G21="",G21="　"),"「同じである」「異なっている」のいずれかを選択ください","")</f>
        <v>「同じである」「異なっている」のいずれかを選択ください</v>
      </c>
    </row>
    <row r="22" spans="2:12" ht="18" customHeight="1" x14ac:dyDescent="0.45">
      <c r="B22" s="210" t="s">
        <v>380</v>
      </c>
      <c r="C22" s="104"/>
      <c r="D22" s="208"/>
      <c r="E22" s="208"/>
    </row>
    <row r="23" spans="2:12" ht="56.1" customHeight="1" x14ac:dyDescent="0.45">
      <c r="C23" s="550"/>
      <c r="D23" s="550"/>
      <c r="E23" s="550"/>
      <c r="F23" s="550"/>
      <c r="G23" s="550"/>
      <c r="H23" s="550"/>
      <c r="I23" s="550"/>
      <c r="J23" s="550"/>
    </row>
    <row r="24" spans="2:12" ht="9.6" customHeight="1" x14ac:dyDescent="0.45">
      <c r="C24" s="208"/>
      <c r="D24" s="208"/>
      <c r="E24" s="208"/>
      <c r="F24" s="208"/>
      <c r="G24" s="208"/>
      <c r="H24" s="208"/>
      <c r="I24" s="42"/>
      <c r="J24" s="43"/>
      <c r="K24" s="40"/>
    </row>
    <row r="25" spans="2:12" ht="18.600000000000001" customHeight="1" x14ac:dyDescent="0.45">
      <c r="B25" s="69" t="s">
        <v>302</v>
      </c>
      <c r="C25" s="209"/>
      <c r="D25" s="209"/>
      <c r="E25" s="208"/>
      <c r="F25" s="208"/>
      <c r="G25" s="208"/>
      <c r="H25" s="208"/>
      <c r="I25" s="42"/>
      <c r="J25" s="43"/>
      <c r="K25" s="40"/>
    </row>
    <row r="26" spans="2:12" ht="18.600000000000001" customHeight="1" x14ac:dyDescent="0.45">
      <c r="B26" s="70"/>
      <c r="C26" s="211"/>
      <c r="D26" s="209"/>
      <c r="E26" s="208"/>
      <c r="F26" s="208"/>
      <c r="G26" s="552"/>
      <c r="H26" s="552"/>
      <c r="I26" s="552"/>
      <c r="J26" s="43"/>
      <c r="K26" s="40"/>
      <c r="L26" s="336" t="str">
        <f>IF(OR(G26="",G26="　"),"「いる」「いない」のいずれかを選択ください","")</f>
        <v>「いる」「いない」のいずれかを選択ください</v>
      </c>
    </row>
    <row r="27" spans="2:12" x14ac:dyDescent="0.45">
      <c r="B27" s="71" t="s">
        <v>381</v>
      </c>
      <c r="C27" s="72"/>
      <c r="D27" s="72"/>
      <c r="E27" s="61"/>
      <c r="F27" s="61"/>
      <c r="G27" s="61"/>
      <c r="H27" s="61"/>
      <c r="I27" s="61"/>
    </row>
    <row r="28" spans="2:12" ht="19.05" customHeight="1" x14ac:dyDescent="0.45">
      <c r="C28" s="122" t="s">
        <v>217</v>
      </c>
      <c r="D28" s="122" t="s">
        <v>301</v>
      </c>
      <c r="E28" s="551" t="s">
        <v>221</v>
      </c>
      <c r="F28" s="551"/>
      <c r="G28" s="122" t="s">
        <v>222</v>
      </c>
      <c r="H28" s="122" t="s">
        <v>303</v>
      </c>
      <c r="I28" s="551" t="s">
        <v>304</v>
      </c>
      <c r="J28" s="551"/>
      <c r="L28" s="41"/>
    </row>
    <row r="29" spans="2:12" ht="19.05" customHeight="1" x14ac:dyDescent="0.45">
      <c r="C29" s="122">
        <v>1</v>
      </c>
      <c r="D29" s="68"/>
      <c r="E29" s="548"/>
      <c r="F29" s="548"/>
      <c r="G29" s="67"/>
      <c r="H29" s="77"/>
      <c r="I29" s="549"/>
      <c r="J29" s="549"/>
    </row>
    <row r="30" spans="2:12" ht="19.05" customHeight="1" x14ac:dyDescent="0.45">
      <c r="C30" s="122">
        <v>2</v>
      </c>
      <c r="D30" s="68"/>
      <c r="E30" s="548"/>
      <c r="F30" s="548"/>
      <c r="G30" s="67"/>
      <c r="H30" s="77"/>
      <c r="I30" s="549"/>
      <c r="J30" s="549"/>
    </row>
    <row r="31" spans="2:12" ht="19.05" customHeight="1" x14ac:dyDescent="0.45">
      <c r="C31" s="122">
        <v>3</v>
      </c>
      <c r="D31" s="68"/>
      <c r="E31" s="548"/>
      <c r="F31" s="548"/>
      <c r="G31" s="67"/>
      <c r="H31" s="77"/>
      <c r="I31" s="549"/>
      <c r="J31" s="549"/>
    </row>
    <row r="32" spans="2:12" ht="19.05" customHeight="1" x14ac:dyDescent="0.45">
      <c r="C32" s="122">
        <v>4</v>
      </c>
      <c r="D32" s="68"/>
      <c r="E32" s="548"/>
      <c r="F32" s="548"/>
      <c r="G32" s="67"/>
      <c r="H32" s="77"/>
      <c r="I32" s="549"/>
      <c r="J32" s="549"/>
    </row>
    <row r="33" spans="3:10" ht="19.05" customHeight="1" x14ac:dyDescent="0.45">
      <c r="C33" s="122">
        <v>5</v>
      </c>
      <c r="D33" s="68"/>
      <c r="E33" s="548"/>
      <c r="F33" s="548"/>
      <c r="G33" s="67"/>
      <c r="H33" s="77"/>
      <c r="I33" s="549"/>
      <c r="J33" s="549"/>
    </row>
    <row r="34" spans="3:10" x14ac:dyDescent="0.45">
      <c r="D34" s="38"/>
    </row>
  </sheetData>
  <sheetProtection formatCells="0" formatColumns="0" formatRows="0"/>
  <mergeCells count="31">
    <mergeCell ref="B3:J3"/>
    <mergeCell ref="G21:I21"/>
    <mergeCell ref="G5:H5"/>
    <mergeCell ref="G6:H6"/>
    <mergeCell ref="G7:H7"/>
    <mergeCell ref="G8:H8"/>
    <mergeCell ref="G9:H9"/>
    <mergeCell ref="G10:H10"/>
    <mergeCell ref="G11:H11"/>
    <mergeCell ref="G12:H12"/>
    <mergeCell ref="G13:H13"/>
    <mergeCell ref="G14:H14"/>
    <mergeCell ref="G15:H15"/>
    <mergeCell ref="G16:H16"/>
    <mergeCell ref="C18:H18"/>
    <mergeCell ref="H4:I4"/>
    <mergeCell ref="G17:H17"/>
    <mergeCell ref="E33:F33"/>
    <mergeCell ref="I33:J33"/>
    <mergeCell ref="E30:F30"/>
    <mergeCell ref="I30:J30"/>
    <mergeCell ref="E31:F31"/>
    <mergeCell ref="I31:J31"/>
    <mergeCell ref="E32:F32"/>
    <mergeCell ref="I32:J32"/>
    <mergeCell ref="C23:J23"/>
    <mergeCell ref="E28:F28"/>
    <mergeCell ref="I28:J28"/>
    <mergeCell ref="E29:F29"/>
    <mergeCell ref="I29:J29"/>
    <mergeCell ref="G26:I26"/>
  </mergeCells>
  <phoneticPr fontId="2"/>
  <conditionalFormatting sqref="G21:H21">
    <cfRule type="expression" dxfId="23" priority="2">
      <formula>#REF!="○"</formula>
    </cfRule>
  </conditionalFormatting>
  <conditionalFormatting sqref="G26:H26">
    <cfRule type="expression" dxfId="22" priority="1">
      <formula>#REF!="○"</formula>
    </cfRule>
  </conditionalFormatting>
  <dataValidations count="10">
    <dataValidation imeMode="hiragana" allowBlank="1" showInputMessage="1" showErrorMessage="1" sqref="D29"/>
    <dataValidation imeMode="halfAlpha" allowBlank="1" showInputMessage="1" showErrorMessage="1" sqref="C29:C33 H29:H33"/>
    <dataValidation type="list" allowBlank="1" showInputMessage="1" showErrorMessage="1" sqref="F6:F16">
      <formula1>"　,○"</formula1>
    </dataValidation>
    <dataValidation type="list" allowBlank="1" showInputMessage="1" showErrorMessage="1" sqref="G21:I21">
      <formula1>"　,同じである,異なっている"</formula1>
    </dataValidation>
    <dataValidation type="list" allowBlank="1" showInputMessage="1" showErrorMessage="1" sqref="G26:I26">
      <formula1>"　,いる,いない"</formula1>
    </dataValidation>
    <dataValidation allowBlank="1" showInputMessage="1" showErrorMessage="1" prompt="持ち株比率は自動計算されます。" sqref="J6:J18"/>
    <dataValidation allowBlank="1" showInputMessage="1" showErrorMessage="1" prompt="入力不用（自動計算されます。）" sqref="I18"/>
    <dataValidation type="list" allowBlank="1" showInputMessage="1" showErrorMessage="1" prompt="監査役が設置されている場合は、監査役も役員としてください。" sqref="E6:E16">
      <formula1>"　,○"</formula1>
    </dataValidation>
    <dataValidation type="custom" imeMode="halfAlpha" allowBlank="1" showInputMessage="1" showErrorMessage="1" errorTitle="数値を入力ください" error="このセルには数値以外の入力はできません" sqref="I6:I17 E29:G33">
      <formula1>ISNUMBER(E6)</formula1>
    </dataValidation>
    <dataValidation imeMode="halfAlpha" allowBlank="1" showInputMessage="1" errorTitle="申請受付期間の日付を入力ください。" error="このセルには令和４年６月10日から令和４年６月23日まで（申請受付期間）の日付を記載ください" promptTitle="本申請書を作成した日付としてください" prompt="西暦年/月/日 を半角で入力_x000a_例）2022/6/10" sqref="H4:I4"/>
  </dataValidations>
  <printOptions horizontalCentered="1"/>
  <pageMargins left="0.78740157480314965" right="0.59055118110236227" top="0.59055118110236227" bottom="0.59055118110236227" header="0.31496062992125984" footer="0.31496062992125984"/>
  <pageSetup paperSize="9" firstPageNumber="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79998168889431442"/>
    <pageSetUpPr fitToPage="1"/>
  </sheetPr>
  <dimension ref="A1:P29"/>
  <sheetViews>
    <sheetView showGridLines="0" showZeros="0" view="pageBreakPreview" topLeftCell="A4" zoomScale="94" zoomScaleNormal="100" zoomScaleSheetLayoutView="94" workbookViewId="0">
      <selection activeCell="B28" sqref="B28:N28"/>
    </sheetView>
  </sheetViews>
  <sheetFormatPr defaultColWidth="8.19921875" defaultRowHeight="18" x14ac:dyDescent="0.45"/>
  <cols>
    <col min="1" max="1" width="3" style="33" customWidth="1"/>
    <col min="2" max="2" width="6.296875" style="33" customWidth="1"/>
    <col min="3" max="3" width="4.8984375" style="33" customWidth="1"/>
    <col min="4" max="4" width="18.8984375" style="33" customWidth="1"/>
    <col min="5" max="5" width="8.296875" style="33" customWidth="1"/>
    <col min="6" max="6" width="4" style="33" customWidth="1"/>
    <col min="7" max="7" width="4.796875" style="33" customWidth="1"/>
    <col min="8" max="8" width="3.59765625" style="33" customWidth="1"/>
    <col min="9" max="9" width="4.59765625" style="33" customWidth="1"/>
    <col min="10" max="10" width="8" style="33" customWidth="1"/>
    <col min="11" max="11" width="4.59765625" style="33" customWidth="1"/>
    <col min="12" max="12" width="4.796875" style="33" customWidth="1"/>
    <col min="13" max="13" width="3.296875" style="33" customWidth="1"/>
    <col min="14" max="14" width="8.19921875" style="33"/>
    <col min="15" max="15" width="3.19921875" style="33" customWidth="1"/>
    <col min="16" max="16384" width="8.19921875" style="33"/>
  </cols>
  <sheetData>
    <row r="1" spans="1:16" x14ac:dyDescent="0.45">
      <c r="A1" s="127" t="s">
        <v>251</v>
      </c>
      <c r="B1" s="196"/>
      <c r="C1" s="196"/>
      <c r="D1" s="196"/>
      <c r="E1" s="196"/>
      <c r="F1" s="196"/>
      <c r="G1" s="196"/>
      <c r="H1" s="196"/>
      <c r="I1" s="196"/>
      <c r="J1" s="48"/>
      <c r="K1" s="48"/>
      <c r="L1" s="48"/>
      <c r="M1" s="48"/>
      <c r="N1" s="197"/>
    </row>
    <row r="2" spans="1:16" ht="19.5" customHeight="1" x14ac:dyDescent="0.45">
      <c r="A2" s="49" t="s">
        <v>305</v>
      </c>
      <c r="B2" s="49"/>
      <c r="C2" s="49"/>
      <c r="D2" s="49"/>
      <c r="E2" s="49"/>
      <c r="F2" s="49"/>
      <c r="G2" s="49"/>
      <c r="H2" s="49"/>
      <c r="I2" s="49"/>
      <c r="J2" s="50"/>
      <c r="K2" s="48"/>
      <c r="L2" s="48"/>
      <c r="M2" s="48"/>
      <c r="N2" s="48"/>
    </row>
    <row r="3" spans="1:16" ht="17.55" customHeight="1" x14ac:dyDescent="0.45">
      <c r="A3" s="56" t="s">
        <v>308</v>
      </c>
      <c r="B3" s="48"/>
      <c r="C3" s="48"/>
      <c r="D3" s="48"/>
      <c r="E3" s="48"/>
      <c r="F3" s="48"/>
      <c r="G3" s="48"/>
      <c r="H3" s="48"/>
      <c r="I3" s="48"/>
      <c r="J3" s="50"/>
      <c r="K3" s="48"/>
      <c r="L3" s="48"/>
      <c r="M3" s="48"/>
      <c r="N3" s="48"/>
    </row>
    <row r="4" spans="1:16" ht="37.5" customHeight="1" x14ac:dyDescent="0.45">
      <c r="A4" s="56"/>
      <c r="B4" s="564" t="s">
        <v>423</v>
      </c>
      <c r="C4" s="564"/>
      <c r="D4" s="564"/>
      <c r="E4" s="564"/>
      <c r="F4" s="564"/>
      <c r="G4" s="564"/>
      <c r="H4" s="564"/>
      <c r="I4" s="564"/>
      <c r="J4" s="564"/>
      <c r="K4" s="564"/>
      <c r="L4" s="564"/>
      <c r="M4" s="564"/>
      <c r="N4" s="564"/>
      <c r="P4" s="141"/>
    </row>
    <row r="5" spans="1:16" ht="18" customHeight="1" x14ac:dyDescent="0.45">
      <c r="B5" s="574" t="s">
        <v>256</v>
      </c>
      <c r="C5" s="575"/>
      <c r="D5" s="576"/>
      <c r="E5" s="565" t="str">
        <f>IF('様式1_申請書(p.1)'!C30="","",'様式1_申請書(p.1)'!C30)</f>
        <v/>
      </c>
      <c r="F5" s="566"/>
      <c r="G5" s="566"/>
      <c r="H5" s="566"/>
      <c r="I5" s="566"/>
      <c r="J5" s="566"/>
      <c r="K5" s="566"/>
      <c r="L5" s="566"/>
      <c r="M5" s="566"/>
      <c r="N5" s="567"/>
      <c r="O5" s="52"/>
      <c r="P5" s="40"/>
    </row>
    <row r="6" spans="1:16" ht="18" customHeight="1" x14ac:dyDescent="0.45">
      <c r="B6" s="571" t="s">
        <v>255</v>
      </c>
      <c r="C6" s="572"/>
      <c r="D6" s="573"/>
      <c r="E6" s="106"/>
      <c r="F6" s="79" t="s">
        <v>229</v>
      </c>
      <c r="G6" s="107"/>
      <c r="H6" s="80" t="s">
        <v>230</v>
      </c>
      <c r="I6" s="81" t="s">
        <v>231</v>
      </c>
      <c r="J6" s="106"/>
      <c r="K6" s="79" t="s">
        <v>229</v>
      </c>
      <c r="L6" s="107"/>
      <c r="M6" s="79" t="s">
        <v>230</v>
      </c>
      <c r="N6" s="108" t="s">
        <v>232</v>
      </c>
      <c r="O6" s="40"/>
      <c r="P6" s="40"/>
    </row>
    <row r="7" spans="1:16" ht="18" customHeight="1" x14ac:dyDescent="0.45">
      <c r="B7" s="561" t="s">
        <v>257</v>
      </c>
      <c r="C7" s="562"/>
      <c r="D7" s="562"/>
      <c r="E7" s="562"/>
      <c r="F7" s="562"/>
      <c r="G7" s="562"/>
      <c r="H7" s="562"/>
      <c r="I7" s="562"/>
      <c r="J7" s="562"/>
      <c r="K7" s="562"/>
      <c r="L7" s="562"/>
      <c r="M7" s="562"/>
      <c r="N7" s="563"/>
      <c r="P7" s="212"/>
    </row>
    <row r="8" spans="1:16" ht="24.6" customHeight="1" x14ac:dyDescent="0.45">
      <c r="B8" s="588"/>
      <c r="C8" s="589"/>
      <c r="D8" s="589"/>
      <c r="E8" s="550"/>
      <c r="F8" s="550"/>
      <c r="G8" s="550"/>
      <c r="H8" s="550"/>
      <c r="I8" s="550"/>
      <c r="J8" s="550"/>
      <c r="K8" s="550"/>
      <c r="L8" s="550"/>
      <c r="M8" s="550"/>
      <c r="N8" s="590"/>
    </row>
    <row r="9" spans="1:16" ht="24.6" customHeight="1" x14ac:dyDescent="0.45">
      <c r="B9" s="588"/>
      <c r="C9" s="589"/>
      <c r="D9" s="589"/>
      <c r="E9" s="550"/>
      <c r="F9" s="550"/>
      <c r="G9" s="550"/>
      <c r="H9" s="550"/>
      <c r="I9" s="550"/>
      <c r="J9" s="550"/>
      <c r="K9" s="550"/>
      <c r="L9" s="550"/>
      <c r="M9" s="550"/>
      <c r="N9" s="590"/>
    </row>
    <row r="10" spans="1:16" ht="24.6" customHeight="1" x14ac:dyDescent="0.45">
      <c r="B10" s="588"/>
      <c r="C10" s="589"/>
      <c r="D10" s="589"/>
      <c r="E10" s="550"/>
      <c r="F10" s="550"/>
      <c r="G10" s="550"/>
      <c r="H10" s="550"/>
      <c r="I10" s="550"/>
      <c r="J10" s="550"/>
      <c r="K10" s="550"/>
      <c r="L10" s="550"/>
      <c r="M10" s="550"/>
      <c r="N10" s="590"/>
    </row>
    <row r="11" spans="1:16" ht="24.6" customHeight="1" x14ac:dyDescent="0.45">
      <c r="B11" s="588"/>
      <c r="C11" s="589"/>
      <c r="D11" s="589"/>
      <c r="E11" s="550"/>
      <c r="F11" s="550"/>
      <c r="G11" s="550"/>
      <c r="H11" s="550"/>
      <c r="I11" s="550"/>
      <c r="J11" s="550"/>
      <c r="K11" s="550"/>
      <c r="L11" s="550"/>
      <c r="M11" s="550"/>
      <c r="N11" s="590"/>
    </row>
    <row r="12" spans="1:16" ht="24.6" customHeight="1" x14ac:dyDescent="0.45">
      <c r="B12" s="588"/>
      <c r="C12" s="589"/>
      <c r="D12" s="589"/>
      <c r="E12" s="550"/>
      <c r="F12" s="550"/>
      <c r="G12" s="550"/>
      <c r="H12" s="550"/>
      <c r="I12" s="550"/>
      <c r="J12" s="550"/>
      <c r="K12" s="550"/>
      <c r="L12" s="550"/>
      <c r="M12" s="550"/>
      <c r="N12" s="590"/>
    </row>
    <row r="13" spans="1:16" ht="19.05" customHeight="1" x14ac:dyDescent="0.45">
      <c r="B13" s="591"/>
      <c r="C13" s="592"/>
      <c r="D13" s="592"/>
      <c r="E13" s="593"/>
      <c r="F13" s="593"/>
      <c r="G13" s="593"/>
      <c r="H13" s="593"/>
      <c r="I13" s="593"/>
      <c r="J13" s="593"/>
      <c r="K13" s="593"/>
      <c r="L13" s="593"/>
      <c r="M13" s="593"/>
      <c r="N13" s="594"/>
    </row>
    <row r="14" spans="1:16" ht="5.0999999999999996" customHeight="1" x14ac:dyDescent="0.45">
      <c r="A14" s="56"/>
      <c r="B14" s="78"/>
      <c r="C14" s="78"/>
      <c r="D14" s="78"/>
      <c r="E14" s="48"/>
      <c r="F14" s="48"/>
      <c r="G14" s="48"/>
      <c r="H14" s="48"/>
      <c r="I14" s="48"/>
      <c r="J14" s="50"/>
      <c r="K14" s="48"/>
      <c r="L14" s="48"/>
      <c r="M14" s="48"/>
      <c r="N14" s="48"/>
    </row>
    <row r="15" spans="1:16" ht="18" customHeight="1" x14ac:dyDescent="0.45">
      <c r="B15" s="292" t="s">
        <v>413</v>
      </c>
      <c r="C15" s="292"/>
      <c r="D15" s="292"/>
      <c r="E15" s="57"/>
      <c r="F15" s="57"/>
      <c r="G15" s="57"/>
      <c r="H15" s="57"/>
      <c r="I15" s="57"/>
      <c r="J15" s="266"/>
      <c r="K15" s="57"/>
      <c r="L15" s="57"/>
      <c r="M15" s="57"/>
      <c r="N15" s="57"/>
    </row>
    <row r="16" spans="1:16" ht="14.55" customHeight="1" x14ac:dyDescent="0.45">
      <c r="A16" s="56"/>
      <c r="B16" s="293" t="s">
        <v>411</v>
      </c>
      <c r="C16" s="293"/>
      <c r="D16" s="293"/>
      <c r="E16" s="57"/>
      <c r="F16" s="57"/>
      <c r="G16" s="57"/>
      <c r="H16" s="57"/>
      <c r="I16" s="57"/>
      <c r="J16" s="266"/>
      <c r="K16" s="57"/>
      <c r="L16" s="57"/>
      <c r="M16" s="57"/>
      <c r="N16" s="57"/>
    </row>
    <row r="17" spans="1:16" ht="18" customHeight="1" x14ac:dyDescent="0.45">
      <c r="B17" s="325" t="s">
        <v>470</v>
      </c>
      <c r="C17" s="327" t="s">
        <v>409</v>
      </c>
      <c r="D17" s="595" t="s">
        <v>471</v>
      </c>
      <c r="E17" s="595"/>
      <c r="F17" s="595"/>
      <c r="G17" s="595"/>
      <c r="H17" s="595"/>
      <c r="I17" s="595"/>
      <c r="J17" s="595"/>
      <c r="K17" s="595"/>
      <c r="L17" s="595"/>
      <c r="M17" s="595"/>
      <c r="N17" s="596"/>
      <c r="P17" s="337" t="str">
        <f>IF(AND(OR(C17="",C17="　"),OR(C18="",C18="　")),"申請区分を選択ください","")</f>
        <v>申請区分を選択ください</v>
      </c>
    </row>
    <row r="18" spans="1:16" ht="18" customHeight="1" x14ac:dyDescent="0.45">
      <c r="B18" s="326" t="s">
        <v>472</v>
      </c>
      <c r="C18" s="328"/>
      <c r="D18" s="597" t="s">
        <v>473</v>
      </c>
      <c r="E18" s="597"/>
      <c r="F18" s="597"/>
      <c r="G18" s="597"/>
      <c r="H18" s="597"/>
      <c r="I18" s="597"/>
      <c r="J18" s="597"/>
      <c r="K18" s="597"/>
      <c r="L18" s="597"/>
      <c r="M18" s="597"/>
      <c r="N18" s="598"/>
    </row>
    <row r="19" spans="1:16" ht="78.599999999999994" customHeight="1" x14ac:dyDescent="0.45">
      <c r="B19" s="568"/>
      <c r="C19" s="569"/>
      <c r="D19" s="569"/>
      <c r="E19" s="544"/>
      <c r="F19" s="544"/>
      <c r="G19" s="544"/>
      <c r="H19" s="544"/>
      <c r="I19" s="544"/>
      <c r="J19" s="544"/>
      <c r="K19" s="544"/>
      <c r="L19" s="544"/>
      <c r="M19" s="544"/>
      <c r="N19" s="570"/>
    </row>
    <row r="20" spans="1:16" ht="18" customHeight="1" x14ac:dyDescent="0.45">
      <c r="B20" s="329" t="s">
        <v>474</v>
      </c>
      <c r="C20" s="327" t="s">
        <v>409</v>
      </c>
      <c r="D20" s="595" t="s">
        <v>475</v>
      </c>
      <c r="E20" s="595"/>
      <c r="F20" s="595"/>
      <c r="G20" s="595"/>
      <c r="H20" s="595"/>
      <c r="I20" s="595"/>
      <c r="J20" s="595"/>
      <c r="K20" s="595"/>
      <c r="L20" s="595"/>
      <c r="M20" s="595"/>
      <c r="N20" s="596"/>
      <c r="P20" s="337" t="str">
        <f>IF(AND(OR(C20="",C20="　"),OR(C21="",C21="　")),"申請区分を選択ください","")</f>
        <v>申請区分を選択ください</v>
      </c>
    </row>
    <row r="21" spans="1:16" ht="18" customHeight="1" x14ac:dyDescent="0.45">
      <c r="B21" s="326" t="s">
        <v>472</v>
      </c>
      <c r="C21" s="328"/>
      <c r="D21" s="597" t="s">
        <v>476</v>
      </c>
      <c r="E21" s="597"/>
      <c r="F21" s="597"/>
      <c r="G21" s="597"/>
      <c r="H21" s="597"/>
      <c r="I21" s="597"/>
      <c r="J21" s="597"/>
      <c r="K21" s="597"/>
      <c r="L21" s="597"/>
      <c r="M21" s="597"/>
      <c r="N21" s="598"/>
    </row>
    <row r="22" spans="1:16" ht="76.05" customHeight="1" x14ac:dyDescent="0.45">
      <c r="B22" s="584"/>
      <c r="C22" s="585"/>
      <c r="D22" s="585"/>
      <c r="E22" s="586"/>
      <c r="F22" s="586"/>
      <c r="G22" s="586"/>
      <c r="H22" s="586"/>
      <c r="I22" s="586"/>
      <c r="J22" s="586"/>
      <c r="K22" s="586"/>
      <c r="L22" s="586"/>
      <c r="M22" s="586"/>
      <c r="N22" s="587"/>
    </row>
    <row r="23" spans="1:16" s="57" customFormat="1" ht="5.0999999999999996" customHeight="1" x14ac:dyDescent="0.45">
      <c r="B23" s="58"/>
      <c r="C23" s="58"/>
      <c r="D23" s="58"/>
      <c r="E23" s="58"/>
      <c r="F23" s="58"/>
      <c r="G23" s="58"/>
      <c r="H23" s="58"/>
      <c r="I23" s="58"/>
      <c r="J23" s="213"/>
      <c r="K23" s="213"/>
      <c r="L23" s="213"/>
      <c r="M23" s="213"/>
      <c r="N23" s="213"/>
      <c r="O23" s="59"/>
    </row>
    <row r="24" spans="1:16" s="57" customFormat="1" ht="18" customHeight="1" x14ac:dyDescent="0.45">
      <c r="A24" s="60" t="s">
        <v>410</v>
      </c>
      <c r="B24" s="58"/>
      <c r="C24" s="58"/>
      <c r="D24" s="58"/>
      <c r="E24" s="58"/>
      <c r="F24" s="58"/>
      <c r="G24" s="58"/>
      <c r="H24" s="58"/>
      <c r="I24" s="58"/>
      <c r="J24" s="213"/>
      <c r="K24" s="213"/>
      <c r="L24" s="213"/>
      <c r="M24" s="213"/>
      <c r="N24" s="213"/>
      <c r="O24" s="59"/>
    </row>
    <row r="25" spans="1:16" ht="18" customHeight="1" x14ac:dyDescent="0.45">
      <c r="A25" s="60"/>
      <c r="B25" s="580" t="s">
        <v>307</v>
      </c>
      <c r="C25" s="581"/>
      <c r="D25" s="581"/>
      <c r="E25" s="582"/>
      <c r="F25" s="582"/>
      <c r="G25" s="582"/>
      <c r="H25" s="582"/>
      <c r="I25" s="582"/>
      <c r="J25" s="582"/>
      <c r="K25" s="582"/>
      <c r="L25" s="582"/>
      <c r="M25" s="582"/>
      <c r="N25" s="583"/>
    </row>
    <row r="26" spans="1:16" ht="90" customHeight="1" x14ac:dyDescent="0.45">
      <c r="B26" s="568"/>
      <c r="C26" s="569"/>
      <c r="D26" s="569"/>
      <c r="E26" s="544"/>
      <c r="F26" s="544"/>
      <c r="G26" s="544"/>
      <c r="H26" s="544"/>
      <c r="I26" s="544"/>
      <c r="J26" s="544"/>
      <c r="K26" s="544"/>
      <c r="L26" s="544"/>
      <c r="M26" s="544"/>
      <c r="N26" s="570"/>
    </row>
    <row r="27" spans="1:16" ht="18" customHeight="1" x14ac:dyDescent="0.45">
      <c r="B27" s="577" t="s">
        <v>306</v>
      </c>
      <c r="C27" s="573"/>
      <c r="D27" s="573"/>
      <c r="E27" s="578"/>
      <c r="F27" s="578"/>
      <c r="G27" s="578"/>
      <c r="H27" s="578"/>
      <c r="I27" s="578"/>
      <c r="J27" s="578"/>
      <c r="K27" s="578"/>
      <c r="L27" s="578"/>
      <c r="M27" s="578"/>
      <c r="N27" s="579"/>
    </row>
    <row r="28" spans="1:16" ht="55.05" customHeight="1" x14ac:dyDescent="0.45">
      <c r="B28" s="584"/>
      <c r="C28" s="585"/>
      <c r="D28" s="585"/>
      <c r="E28" s="586"/>
      <c r="F28" s="586"/>
      <c r="G28" s="586"/>
      <c r="H28" s="586"/>
      <c r="I28" s="586"/>
      <c r="J28" s="586"/>
      <c r="K28" s="586"/>
      <c r="L28" s="586"/>
      <c r="M28" s="586"/>
      <c r="N28" s="587"/>
    </row>
    <row r="29" spans="1:16" ht="5.0999999999999996" customHeight="1" x14ac:dyDescent="0.45"/>
  </sheetData>
  <sheetProtection formatCells="0" formatColumns="0" formatRows="0"/>
  <mergeCells count="16">
    <mergeCell ref="B27:N27"/>
    <mergeCell ref="B25:N25"/>
    <mergeCell ref="B26:N26"/>
    <mergeCell ref="B28:N28"/>
    <mergeCell ref="B8:N13"/>
    <mergeCell ref="B22:N22"/>
    <mergeCell ref="D17:N17"/>
    <mergeCell ref="D18:N18"/>
    <mergeCell ref="D20:N20"/>
    <mergeCell ref="D21:N21"/>
    <mergeCell ref="B7:N7"/>
    <mergeCell ref="B4:N4"/>
    <mergeCell ref="E5:N5"/>
    <mergeCell ref="B19:N19"/>
    <mergeCell ref="B6:D6"/>
    <mergeCell ref="B5:D5"/>
  </mergeCells>
  <phoneticPr fontId="2"/>
  <dataValidations xWindow="317" yWindow="773" count="6">
    <dataValidation type="textLength" operator="lessThanOrEqual" allowBlank="1" showInputMessage="1" showErrorMessage="1" error="２０文字を超えています、２０文字以内で記載をお願いします" prompt="20文字以内で記載して下さい" sqref="J23:N24">
      <formula1>20</formula1>
    </dataValidation>
    <dataValidation allowBlank="1" showInputMessage="1" showErrorMessage="1" prompt="入力不用（自動入力されます）" sqref="E5:N5"/>
    <dataValidation allowBlank="1" showInputMessage="1" showErrorMessage="1" prompt="助成対象商品となる商品について、第三者に分かるように記載してください" sqref="B8:N13"/>
    <dataValidation allowBlank="1" showInputMessage="1" showErrorMessage="1" prompt="令和４年５月31日までに開発が完了し、事業化している（販売できる状態にある）ものが_x000a_助成対象になります" sqref="P6"/>
    <dataValidation allowBlank="1" showInputMessage="1" showErrorMessage="1" prompt="申請日までに開発が完了し、事業化している（販売できる状態にある）ものが_x000a_助成対象になります" sqref="E6 G6 J6 L6"/>
    <dataValidation type="list" allowBlank="1" showInputMessage="1" showErrorMessage="1" sqref="C17:C18 C20:C21">
      <formula1>"　,〇"</formula1>
    </dataValidation>
  </dataValidations>
  <printOptions horizontalCentered="1"/>
  <pageMargins left="0.78740157480314965" right="0.59055118110236227" top="0.59055118110236227" bottom="0.59055118110236227" header="0.31496062992125984" footer="0.31496062992125984"/>
  <pageSetup paperSize="9" scale="92" firstPageNumber="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79998168889431442"/>
    <pageSetUpPr fitToPage="1"/>
  </sheetPr>
  <dimension ref="A1:K42"/>
  <sheetViews>
    <sheetView showGridLines="0" showZeros="0" view="pageBreakPreview" topLeftCell="A22" zoomScale="80" zoomScaleNormal="100" zoomScaleSheetLayoutView="80" workbookViewId="0">
      <selection activeCell="G25" sqref="G25"/>
    </sheetView>
  </sheetViews>
  <sheetFormatPr defaultColWidth="8.19921875" defaultRowHeight="13.2" x14ac:dyDescent="0.45"/>
  <cols>
    <col min="1" max="1" width="2.69921875" style="44" customWidth="1"/>
    <col min="2" max="2" width="1.796875" style="44" customWidth="1"/>
    <col min="3" max="3" width="9.296875" style="44" customWidth="1"/>
    <col min="4" max="4" width="20.19921875" style="44" customWidth="1"/>
    <col min="5" max="5" width="12.5" style="44" customWidth="1"/>
    <col min="6" max="6" width="18.296875" style="44" customWidth="1"/>
    <col min="7" max="7" width="15.5" style="44" customWidth="1"/>
    <col min="8" max="8" width="3.09765625" style="44" customWidth="1"/>
    <col min="9" max="16384" width="8.19921875" style="44"/>
  </cols>
  <sheetData>
    <row r="1" spans="1:9" ht="25.05" customHeight="1" x14ac:dyDescent="0.45">
      <c r="A1" s="127" t="s">
        <v>252</v>
      </c>
      <c r="B1" s="127"/>
      <c r="C1" s="196"/>
      <c r="D1" s="196"/>
      <c r="E1" s="196"/>
      <c r="F1" s="196"/>
      <c r="G1" s="197"/>
    </row>
    <row r="2" spans="1:9" ht="18" customHeight="1" x14ac:dyDescent="0.45">
      <c r="A2" s="56" t="s">
        <v>467</v>
      </c>
      <c r="B2" s="56"/>
      <c r="C2" s="196"/>
      <c r="D2" s="196"/>
      <c r="E2" s="196"/>
      <c r="F2" s="196"/>
      <c r="G2" s="197"/>
    </row>
    <row r="3" spans="1:9" ht="18" customHeight="1" x14ac:dyDescent="0.45">
      <c r="B3" s="615" t="s">
        <v>259</v>
      </c>
      <c r="C3" s="616"/>
      <c r="D3" s="616"/>
      <c r="E3" s="616"/>
      <c r="F3" s="616"/>
      <c r="G3" s="617"/>
      <c r="I3" s="141"/>
    </row>
    <row r="4" spans="1:9" ht="34.5" customHeight="1" x14ac:dyDescent="0.45">
      <c r="B4" s="109"/>
      <c r="C4" s="124" t="s">
        <v>310</v>
      </c>
      <c r="D4" s="625"/>
      <c r="E4" s="625"/>
      <c r="F4" s="626"/>
      <c r="G4" s="627"/>
    </row>
    <row r="5" spans="1:9" ht="27" customHeight="1" x14ac:dyDescent="0.45">
      <c r="B5" s="109"/>
      <c r="C5" s="599" t="s">
        <v>313</v>
      </c>
      <c r="D5" s="601"/>
      <c r="E5" s="601"/>
      <c r="F5" s="602"/>
      <c r="G5" s="603"/>
    </row>
    <row r="6" spans="1:9" ht="27" customHeight="1" x14ac:dyDescent="0.45">
      <c r="B6" s="110"/>
      <c r="C6" s="599"/>
      <c r="D6" s="601"/>
      <c r="E6" s="601"/>
      <c r="F6" s="602"/>
      <c r="G6" s="603"/>
    </row>
    <row r="7" spans="1:9" ht="18" customHeight="1" x14ac:dyDescent="0.45">
      <c r="B7" s="618" t="s">
        <v>253</v>
      </c>
      <c r="C7" s="619"/>
      <c r="D7" s="619"/>
      <c r="E7" s="619"/>
      <c r="F7" s="619"/>
      <c r="G7" s="620"/>
    </row>
    <row r="8" spans="1:9" ht="27" customHeight="1" x14ac:dyDescent="0.45">
      <c r="B8" s="109"/>
      <c r="C8" s="624" t="s">
        <v>312</v>
      </c>
      <c r="D8" s="625"/>
      <c r="E8" s="625"/>
      <c r="F8" s="626"/>
      <c r="G8" s="627"/>
    </row>
    <row r="9" spans="1:9" ht="27" customHeight="1" x14ac:dyDescent="0.45">
      <c r="B9" s="109"/>
      <c r="C9" s="599"/>
      <c r="D9" s="601"/>
      <c r="E9" s="601"/>
      <c r="F9" s="602"/>
      <c r="G9" s="603"/>
    </row>
    <row r="10" spans="1:9" ht="27" customHeight="1" x14ac:dyDescent="0.45">
      <c r="B10" s="109"/>
      <c r="C10" s="599"/>
      <c r="D10" s="601"/>
      <c r="E10" s="601"/>
      <c r="F10" s="602"/>
      <c r="G10" s="603"/>
    </row>
    <row r="11" spans="1:9" ht="27" customHeight="1" x14ac:dyDescent="0.45">
      <c r="B11" s="109"/>
      <c r="C11" s="599" t="s">
        <v>309</v>
      </c>
      <c r="D11" s="601"/>
      <c r="E11" s="601"/>
      <c r="F11" s="602"/>
      <c r="G11" s="603"/>
    </row>
    <row r="12" spans="1:9" ht="27" customHeight="1" x14ac:dyDescent="0.45">
      <c r="B12" s="109"/>
      <c r="C12" s="599"/>
      <c r="D12" s="601"/>
      <c r="E12" s="601"/>
      <c r="F12" s="602"/>
      <c r="G12" s="603"/>
    </row>
    <row r="13" spans="1:9" ht="27" customHeight="1" x14ac:dyDescent="0.45">
      <c r="B13" s="109"/>
      <c r="C13" s="599"/>
      <c r="D13" s="601"/>
      <c r="E13" s="601"/>
      <c r="F13" s="602"/>
      <c r="G13" s="603"/>
    </row>
    <row r="14" spans="1:9" ht="27" customHeight="1" x14ac:dyDescent="0.45">
      <c r="B14" s="109"/>
      <c r="C14" s="599" t="s">
        <v>314</v>
      </c>
      <c r="D14" s="601"/>
      <c r="E14" s="601"/>
      <c r="F14" s="602"/>
      <c r="G14" s="603"/>
    </row>
    <row r="15" spans="1:9" ht="27" customHeight="1" x14ac:dyDescent="0.45">
      <c r="B15" s="109"/>
      <c r="C15" s="599"/>
      <c r="D15" s="601"/>
      <c r="E15" s="601"/>
      <c r="F15" s="602"/>
      <c r="G15" s="603"/>
    </row>
    <row r="16" spans="1:9" ht="27" customHeight="1" x14ac:dyDescent="0.45">
      <c r="B16" s="110"/>
      <c r="C16" s="599"/>
      <c r="D16" s="601"/>
      <c r="E16" s="601"/>
      <c r="F16" s="602"/>
      <c r="G16" s="603"/>
    </row>
    <row r="17" spans="2:11" ht="17.55" customHeight="1" x14ac:dyDescent="0.45">
      <c r="B17" s="618" t="s">
        <v>233</v>
      </c>
      <c r="C17" s="619"/>
      <c r="D17" s="619"/>
      <c r="E17" s="619"/>
      <c r="F17" s="619"/>
      <c r="G17" s="620"/>
    </row>
    <row r="18" spans="2:11" ht="27" customHeight="1" x14ac:dyDescent="0.45">
      <c r="B18" s="109"/>
      <c r="C18" s="599" t="s">
        <v>315</v>
      </c>
      <c r="D18" s="601"/>
      <c r="E18" s="601"/>
      <c r="F18" s="602"/>
      <c r="G18" s="603"/>
    </row>
    <row r="19" spans="2:11" ht="27" customHeight="1" x14ac:dyDescent="0.45">
      <c r="B19" s="109"/>
      <c r="C19" s="599"/>
      <c r="D19" s="601"/>
      <c r="E19" s="601"/>
      <c r="F19" s="602"/>
      <c r="G19" s="603"/>
    </row>
    <row r="20" spans="2:11" ht="27" customHeight="1" x14ac:dyDescent="0.45">
      <c r="B20" s="109"/>
      <c r="C20" s="599" t="s">
        <v>311</v>
      </c>
      <c r="D20" s="601"/>
      <c r="E20" s="601"/>
      <c r="F20" s="602"/>
      <c r="G20" s="603"/>
    </row>
    <row r="21" spans="2:11" ht="27" customHeight="1" x14ac:dyDescent="0.45">
      <c r="B21" s="109"/>
      <c r="C21" s="599"/>
      <c r="D21" s="601"/>
      <c r="E21" s="601"/>
      <c r="F21" s="602"/>
      <c r="G21" s="603"/>
    </row>
    <row r="22" spans="2:11" ht="27" customHeight="1" x14ac:dyDescent="0.45">
      <c r="B22" s="109"/>
      <c r="C22" s="599" t="s">
        <v>397</v>
      </c>
      <c r="D22" s="601"/>
      <c r="E22" s="601"/>
      <c r="F22" s="602"/>
      <c r="G22" s="603"/>
    </row>
    <row r="23" spans="2:11" ht="27" customHeight="1" x14ac:dyDescent="0.45">
      <c r="B23" s="110"/>
      <c r="C23" s="599"/>
      <c r="D23" s="601"/>
      <c r="E23" s="601"/>
      <c r="F23" s="602"/>
      <c r="G23" s="603"/>
    </row>
    <row r="24" spans="2:11" ht="18" customHeight="1" x14ac:dyDescent="0.45">
      <c r="B24" s="621" t="s">
        <v>234</v>
      </c>
      <c r="C24" s="622"/>
      <c r="D24" s="622"/>
      <c r="E24" s="622"/>
      <c r="F24" s="622"/>
      <c r="G24" s="623"/>
    </row>
    <row r="25" spans="2:11" ht="18" customHeight="1" x14ac:dyDescent="0.45">
      <c r="B25" s="109"/>
      <c r="C25" s="607" t="s">
        <v>254</v>
      </c>
      <c r="D25" s="608"/>
      <c r="E25" s="608"/>
      <c r="F25" s="609"/>
      <c r="G25" s="111"/>
      <c r="I25" s="338" t="str">
        <f>IF(OR(G25="",G25="　"),"出願または保有について選択をしてください","")</f>
        <v>出願または保有について選択をしてください</v>
      </c>
    </row>
    <row r="26" spans="2:11" ht="18" customHeight="1" x14ac:dyDescent="0.45">
      <c r="B26" s="109"/>
      <c r="C26" s="610" t="s">
        <v>389</v>
      </c>
      <c r="D26" s="611"/>
      <c r="E26" s="258"/>
      <c r="F26" s="115" t="s">
        <v>390</v>
      </c>
      <c r="G26" s="116"/>
      <c r="I26" s="45"/>
    </row>
    <row r="27" spans="2:11" ht="18" customHeight="1" x14ac:dyDescent="0.45">
      <c r="B27" s="109"/>
      <c r="C27" s="612" t="s">
        <v>391</v>
      </c>
      <c r="D27" s="613"/>
      <c r="E27" s="613"/>
      <c r="F27" s="614"/>
      <c r="G27" s="111"/>
      <c r="H27" s="260"/>
      <c r="I27" s="338" t="str">
        <f>IF(OR(G27="",G27="　"),"使用許諾について選択をしてください","")</f>
        <v>使用許諾について選択をしてください</v>
      </c>
      <c r="J27" s="261"/>
      <c r="K27" s="261"/>
    </row>
    <row r="28" spans="2:11" ht="18" customHeight="1" x14ac:dyDescent="0.45">
      <c r="B28" s="109"/>
      <c r="C28" s="610" t="s">
        <v>389</v>
      </c>
      <c r="D28" s="611"/>
      <c r="E28" s="258"/>
      <c r="F28" s="115" t="s">
        <v>390</v>
      </c>
      <c r="G28" s="116"/>
      <c r="H28" s="260"/>
      <c r="I28" s="338"/>
      <c r="J28" s="261"/>
      <c r="K28" s="261"/>
    </row>
    <row r="29" spans="2:11" ht="27" customHeight="1" x14ac:dyDescent="0.45">
      <c r="B29" s="109"/>
      <c r="C29" s="599" t="s">
        <v>398</v>
      </c>
      <c r="D29" s="601"/>
      <c r="E29" s="601"/>
      <c r="F29" s="602"/>
      <c r="G29" s="603"/>
      <c r="H29" s="260"/>
      <c r="I29" s="261"/>
      <c r="J29" s="261"/>
      <c r="K29" s="261"/>
    </row>
    <row r="30" spans="2:11" ht="27" customHeight="1" x14ac:dyDescent="0.45">
      <c r="B30" s="112"/>
      <c r="C30" s="600" t="s">
        <v>235</v>
      </c>
      <c r="D30" s="604"/>
      <c r="E30" s="604"/>
      <c r="F30" s="605"/>
      <c r="G30" s="606"/>
    </row>
    <row r="31" spans="2:11" ht="13.05" customHeight="1" x14ac:dyDescent="0.45">
      <c r="C31" s="46"/>
      <c r="D31" s="46"/>
      <c r="E31" s="46"/>
      <c r="F31" s="46"/>
    </row>
    <row r="32" spans="2:11" ht="13.05" customHeight="1" x14ac:dyDescent="0.45">
      <c r="C32" s="46"/>
      <c r="D32" s="46"/>
      <c r="E32" s="46"/>
      <c r="F32" s="46"/>
    </row>
    <row r="33" spans="3:6" ht="13.05" customHeight="1" x14ac:dyDescent="0.45">
      <c r="C33" s="46"/>
      <c r="D33" s="46"/>
      <c r="E33" s="46"/>
      <c r="F33" s="46"/>
    </row>
    <row r="34" spans="3:6" ht="13.05" customHeight="1" x14ac:dyDescent="0.45">
      <c r="C34" s="46"/>
      <c r="D34" s="46"/>
      <c r="E34" s="46"/>
      <c r="F34" s="46"/>
    </row>
    <row r="35" spans="3:6" ht="13.05" customHeight="1" x14ac:dyDescent="0.45">
      <c r="C35" s="46"/>
      <c r="D35" s="46"/>
      <c r="E35" s="46"/>
      <c r="F35" s="46"/>
    </row>
    <row r="36" spans="3:6" ht="13.05" customHeight="1" x14ac:dyDescent="0.45">
      <c r="C36" s="46"/>
      <c r="D36" s="46"/>
      <c r="E36" s="46"/>
      <c r="F36" s="46"/>
    </row>
    <row r="37" spans="3:6" ht="13.05" customHeight="1" x14ac:dyDescent="0.45">
      <c r="C37" s="46"/>
      <c r="D37" s="46"/>
      <c r="E37" s="46"/>
      <c r="F37" s="46"/>
    </row>
    <row r="38" spans="3:6" x14ac:dyDescent="0.45">
      <c r="C38" s="46"/>
      <c r="D38" s="46"/>
      <c r="E38" s="46"/>
      <c r="F38" s="46"/>
    </row>
    <row r="39" spans="3:6" x14ac:dyDescent="0.45">
      <c r="C39" s="46"/>
      <c r="D39" s="46"/>
      <c r="E39" s="46"/>
      <c r="F39" s="46"/>
    </row>
    <row r="40" spans="3:6" x14ac:dyDescent="0.45">
      <c r="C40" s="46"/>
      <c r="D40" s="46"/>
      <c r="E40" s="46"/>
      <c r="F40" s="46"/>
    </row>
    <row r="41" spans="3:6" x14ac:dyDescent="0.45">
      <c r="C41" s="46"/>
      <c r="D41" s="46"/>
      <c r="E41" s="46"/>
      <c r="F41" s="46"/>
    </row>
    <row r="42" spans="3:6" x14ac:dyDescent="0.45">
      <c r="C42" s="46"/>
      <c r="D42" s="46"/>
      <c r="E42" s="46"/>
      <c r="F42" s="46"/>
    </row>
  </sheetData>
  <sheetProtection formatCells="0" formatColumns="0" formatRows="0"/>
  <mergeCells count="25">
    <mergeCell ref="B3:G3"/>
    <mergeCell ref="B7:G7"/>
    <mergeCell ref="B17:G17"/>
    <mergeCell ref="B24:G24"/>
    <mergeCell ref="C14:C16"/>
    <mergeCell ref="C5:C6"/>
    <mergeCell ref="C8:C10"/>
    <mergeCell ref="C11:C13"/>
    <mergeCell ref="D4:G4"/>
    <mergeCell ref="D5:G6"/>
    <mergeCell ref="D8:G10"/>
    <mergeCell ref="D11:G13"/>
    <mergeCell ref="D14:G16"/>
    <mergeCell ref="C29:C30"/>
    <mergeCell ref="D29:G30"/>
    <mergeCell ref="C18:C19"/>
    <mergeCell ref="C20:C21"/>
    <mergeCell ref="C22:C23"/>
    <mergeCell ref="D18:G19"/>
    <mergeCell ref="D20:G21"/>
    <mergeCell ref="D22:G23"/>
    <mergeCell ref="C25:F25"/>
    <mergeCell ref="C26:D26"/>
    <mergeCell ref="C27:F27"/>
    <mergeCell ref="C28:D28"/>
  </mergeCells>
  <phoneticPr fontId="2"/>
  <dataValidations xWindow="312" yWindow="635" count="3">
    <dataValidation type="list" allowBlank="1" showInputMessage="1" showErrorMessage="1" sqref="G25">
      <formula1>"　,はい,いいえ"</formula1>
    </dataValidation>
    <dataValidation type="list" allowBlank="1" showInputMessage="1" showErrorMessage="1" sqref="E26 E28">
      <formula1>"特許,実用新案,商標,意匠,複数(説明欄に記入)"</formula1>
    </dataValidation>
    <dataValidation type="list" allowBlank="1" showInputMessage="1" showErrorMessage="1" prompt="ライセンス購入や実施許諾を受けて開発した製品かどうか" sqref="G27">
      <formula1>"　,はい,いいえ"</formula1>
    </dataValidation>
  </dataValidations>
  <printOptions horizontalCentered="1"/>
  <pageMargins left="0.78740157480314965" right="0.59055118110236227" top="0.59055118110236227" bottom="0.59055118110236227" header="0.31496062992125984" footer="0.31496062992125984"/>
  <pageSetup paperSize="9" firstPageNumber="49" orientation="portrait" r:id="rId1"/>
  <rowBreaks count="1" manualBreakCount="1">
    <brk id="3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M48"/>
  <sheetViews>
    <sheetView showGridLines="0" showZeros="0" view="pageBreakPreview" topLeftCell="A19" zoomScale="80" zoomScaleNormal="100" zoomScaleSheetLayoutView="80" workbookViewId="0">
      <selection activeCell="D10" sqref="D10:D16"/>
    </sheetView>
  </sheetViews>
  <sheetFormatPr defaultColWidth="8.19921875" defaultRowHeight="16.2" x14ac:dyDescent="0.45"/>
  <cols>
    <col min="1" max="1" width="2.296875" style="51" customWidth="1"/>
    <col min="2" max="2" width="1.69921875" style="51" customWidth="1"/>
    <col min="3" max="3" width="14.5" style="51" customWidth="1"/>
    <col min="4" max="4" width="61.69921875" style="51" customWidth="1"/>
    <col min="5" max="5" width="3.19921875" style="51" customWidth="1"/>
    <col min="6" max="7" width="8.19921875" style="51" customWidth="1"/>
    <col min="8" max="16384" width="8.19921875" style="51"/>
  </cols>
  <sheetData>
    <row r="1" spans="1:13" s="44" customFormat="1" ht="25.05" customHeight="1" x14ac:dyDescent="0.45">
      <c r="A1" s="127" t="s">
        <v>258</v>
      </c>
      <c r="D1" s="196"/>
      <c r="E1" s="196"/>
      <c r="F1" s="197"/>
    </row>
    <row r="2" spans="1:13" s="44" customFormat="1" ht="18" customHeight="1" x14ac:dyDescent="0.45">
      <c r="A2" s="56" t="s">
        <v>468</v>
      </c>
      <c r="D2" s="196"/>
      <c r="E2" s="196"/>
      <c r="F2" s="197"/>
    </row>
    <row r="3" spans="1:13" s="33" customFormat="1" ht="37.5" customHeight="1" x14ac:dyDescent="0.45">
      <c r="A3" s="56"/>
      <c r="B3" s="564" t="s">
        <v>424</v>
      </c>
      <c r="C3" s="564"/>
      <c r="D3" s="564"/>
      <c r="E3" s="142"/>
      <c r="F3" s="142"/>
      <c r="G3" s="142"/>
      <c r="H3" s="142"/>
      <c r="I3" s="142"/>
      <c r="J3" s="142"/>
      <c r="K3" s="142"/>
      <c r="L3" s="142"/>
      <c r="M3" s="142"/>
    </row>
    <row r="4" spans="1:13" ht="18" customHeight="1" x14ac:dyDescent="0.45">
      <c r="B4" s="630" t="s">
        <v>260</v>
      </c>
      <c r="C4" s="631"/>
      <c r="D4" s="632"/>
      <c r="F4" s="141"/>
    </row>
    <row r="5" spans="1:13" ht="20.100000000000001" customHeight="1" x14ac:dyDescent="0.45">
      <c r="B5" s="628"/>
      <c r="C5" s="643" t="s">
        <v>316</v>
      </c>
      <c r="D5" s="633"/>
    </row>
    <row r="6" spans="1:13" ht="20.100000000000001" customHeight="1" x14ac:dyDescent="0.45">
      <c r="B6" s="628"/>
      <c r="C6" s="643"/>
      <c r="D6" s="633"/>
    </row>
    <row r="7" spans="1:13" ht="20.100000000000001" customHeight="1" x14ac:dyDescent="0.45">
      <c r="B7" s="628"/>
      <c r="C7" s="643"/>
      <c r="D7" s="633"/>
    </row>
    <row r="8" spans="1:13" ht="20.100000000000001" customHeight="1" x14ac:dyDescent="0.45">
      <c r="B8" s="628"/>
      <c r="C8" s="643"/>
      <c r="D8" s="633"/>
    </row>
    <row r="9" spans="1:13" ht="20.100000000000001" customHeight="1" x14ac:dyDescent="0.45">
      <c r="B9" s="628"/>
      <c r="C9" s="643"/>
      <c r="D9" s="633"/>
    </row>
    <row r="10" spans="1:13" ht="20.100000000000001" customHeight="1" x14ac:dyDescent="0.45">
      <c r="B10" s="628"/>
      <c r="C10" s="643" t="s">
        <v>317</v>
      </c>
      <c r="D10" s="603"/>
    </row>
    <row r="11" spans="1:13" ht="20.100000000000001" customHeight="1" x14ac:dyDescent="0.45">
      <c r="B11" s="628"/>
      <c r="C11" s="643"/>
      <c r="D11" s="603"/>
    </row>
    <row r="12" spans="1:13" ht="20.100000000000001" customHeight="1" x14ac:dyDescent="0.45">
      <c r="B12" s="628"/>
      <c r="C12" s="643"/>
      <c r="D12" s="603"/>
    </row>
    <row r="13" spans="1:13" ht="20.100000000000001" customHeight="1" x14ac:dyDescent="0.45">
      <c r="B13" s="628"/>
      <c r="C13" s="643"/>
      <c r="D13" s="603"/>
    </row>
    <row r="14" spans="1:13" ht="20.100000000000001" customHeight="1" x14ac:dyDescent="0.45">
      <c r="B14" s="628"/>
      <c r="C14" s="643"/>
      <c r="D14" s="603"/>
    </row>
    <row r="15" spans="1:13" ht="20.100000000000001" customHeight="1" x14ac:dyDescent="0.45">
      <c r="B15" s="628"/>
      <c r="C15" s="643"/>
      <c r="D15" s="603"/>
    </row>
    <row r="16" spans="1:13" ht="20.100000000000001" customHeight="1" x14ac:dyDescent="0.45">
      <c r="B16" s="628"/>
      <c r="C16" s="643"/>
      <c r="D16" s="603"/>
    </row>
    <row r="17" spans="2:10" ht="20.100000000000001" customHeight="1" x14ac:dyDescent="0.45">
      <c r="B17" s="628"/>
      <c r="C17" s="643" t="s">
        <v>318</v>
      </c>
      <c r="D17" s="603"/>
    </row>
    <row r="18" spans="2:10" ht="20.100000000000001" customHeight="1" x14ac:dyDescent="0.45">
      <c r="B18" s="628"/>
      <c r="C18" s="643"/>
      <c r="D18" s="603"/>
    </row>
    <row r="19" spans="2:10" ht="20.100000000000001" customHeight="1" x14ac:dyDescent="0.45">
      <c r="B19" s="628"/>
      <c r="C19" s="643"/>
      <c r="D19" s="603"/>
    </row>
    <row r="20" spans="2:10" ht="20.100000000000001" customHeight="1" x14ac:dyDescent="0.45">
      <c r="B20" s="628"/>
      <c r="C20" s="643"/>
      <c r="D20" s="603"/>
    </row>
    <row r="21" spans="2:10" ht="20.100000000000001" customHeight="1" x14ac:dyDescent="0.45">
      <c r="B21" s="629"/>
      <c r="C21" s="643"/>
      <c r="D21" s="603"/>
    </row>
    <row r="22" spans="2:10" ht="19.05" customHeight="1" x14ac:dyDescent="0.45">
      <c r="B22" s="634" t="s">
        <v>412</v>
      </c>
      <c r="C22" s="635"/>
      <c r="D22" s="636"/>
    </row>
    <row r="23" spans="2:10" ht="26.1" customHeight="1" x14ac:dyDescent="0.45">
      <c r="B23" s="637" t="s">
        <v>435</v>
      </c>
      <c r="C23" s="638"/>
      <c r="D23" s="639"/>
      <c r="E23" s="641"/>
      <c r="F23" s="642"/>
      <c r="G23" s="642"/>
      <c r="H23" s="642"/>
      <c r="I23" s="642"/>
      <c r="J23" s="642"/>
    </row>
    <row r="24" spans="2:10" ht="26.1" customHeight="1" x14ac:dyDescent="0.45">
      <c r="B24" s="640"/>
      <c r="C24" s="638"/>
      <c r="D24" s="639"/>
    </row>
    <row r="25" spans="2:10" ht="26.1" customHeight="1" x14ac:dyDescent="0.45">
      <c r="B25" s="640"/>
      <c r="C25" s="638"/>
      <c r="D25" s="639"/>
    </row>
    <row r="26" spans="2:10" ht="26.1" customHeight="1" x14ac:dyDescent="0.45">
      <c r="B26" s="640"/>
      <c r="C26" s="638"/>
      <c r="D26" s="639"/>
    </row>
    <row r="27" spans="2:10" ht="26.1" customHeight="1" x14ac:dyDescent="0.45">
      <c r="B27" s="640"/>
      <c r="C27" s="638"/>
      <c r="D27" s="639"/>
    </row>
    <row r="28" spans="2:10" ht="26.1" customHeight="1" x14ac:dyDescent="0.45">
      <c r="B28" s="640"/>
      <c r="C28" s="638"/>
      <c r="D28" s="639"/>
    </row>
    <row r="29" spans="2:10" ht="26.1" customHeight="1" x14ac:dyDescent="0.45">
      <c r="B29" s="640"/>
      <c r="C29" s="638"/>
      <c r="D29" s="639"/>
    </row>
    <row r="30" spans="2:10" ht="28.05" customHeight="1" x14ac:dyDescent="0.45">
      <c r="B30" s="640"/>
      <c r="C30" s="638"/>
      <c r="D30" s="639"/>
    </row>
    <row r="31" spans="2:10" ht="30" customHeight="1" x14ac:dyDescent="0.45"/>
    <row r="32" spans="2:10" ht="16.5" customHeight="1" x14ac:dyDescent="0.45"/>
    <row r="33" ht="18" customHeight="1" x14ac:dyDescent="0.45"/>
    <row r="34" ht="19.5" customHeight="1" x14ac:dyDescent="0.45"/>
    <row r="35" ht="19.5" customHeight="1" x14ac:dyDescent="0.45"/>
    <row r="36" ht="19.5" customHeight="1" x14ac:dyDescent="0.45"/>
    <row r="37" ht="19.5" customHeight="1" x14ac:dyDescent="0.45"/>
    <row r="38" ht="19.5" customHeight="1" x14ac:dyDescent="0.45"/>
    <row r="39" ht="30" customHeight="1" x14ac:dyDescent="0.45"/>
    <row r="40" ht="30" customHeight="1" x14ac:dyDescent="0.45"/>
    <row r="41" ht="30" customHeight="1" x14ac:dyDescent="0.45"/>
    <row r="42" ht="30" customHeight="1" x14ac:dyDescent="0.45"/>
    <row r="43" ht="30" customHeight="1" x14ac:dyDescent="0.45"/>
    <row r="44" ht="30" customHeight="1" x14ac:dyDescent="0.45"/>
    <row r="45" ht="36" customHeight="1" x14ac:dyDescent="0.45"/>
    <row r="46" ht="36" customHeight="1" x14ac:dyDescent="0.45"/>
    <row r="47" ht="36" customHeight="1" x14ac:dyDescent="0.45"/>
    <row r="48" ht="36" customHeight="1" x14ac:dyDescent="0.45"/>
  </sheetData>
  <sheetProtection formatCells="0" formatColumns="0" formatRows="0"/>
  <mergeCells count="14">
    <mergeCell ref="B22:D22"/>
    <mergeCell ref="B23:D30"/>
    <mergeCell ref="E23:J23"/>
    <mergeCell ref="C5:C9"/>
    <mergeCell ref="C10:C16"/>
    <mergeCell ref="C17:C21"/>
    <mergeCell ref="B3:D3"/>
    <mergeCell ref="B17:B21"/>
    <mergeCell ref="D17:D21"/>
    <mergeCell ref="B4:D4"/>
    <mergeCell ref="B5:B9"/>
    <mergeCell ref="D5:D9"/>
    <mergeCell ref="B10:B16"/>
    <mergeCell ref="D10:D16"/>
  </mergeCells>
  <phoneticPr fontId="2"/>
  <printOptions horizontalCentered="1"/>
  <pageMargins left="0.78740157480314965" right="0.59055118110236227" top="0.59055118110236227" bottom="0.59055118110236227" header="0.31496062992125984" footer="0.31496062992125984"/>
  <pageSetup paperSize="9" firstPageNumber="52" orientation="portrait" r:id="rId1"/>
  <rowBreaks count="1" manualBreakCount="1">
    <brk id="3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79998168889431442"/>
    <pageSetUpPr fitToPage="1"/>
  </sheetPr>
  <dimension ref="A1:P55"/>
  <sheetViews>
    <sheetView showGridLines="0" showZeros="0" view="pageBreakPreview" topLeftCell="A4" zoomScale="115" zoomScaleNormal="115" zoomScaleSheetLayoutView="115" workbookViewId="0">
      <selection activeCell="L10" sqref="L10:M10"/>
    </sheetView>
  </sheetViews>
  <sheetFormatPr defaultColWidth="9" defaultRowHeight="24" customHeight="1" x14ac:dyDescent="0.45"/>
  <cols>
    <col min="1" max="1" width="1" style="36" customWidth="1"/>
    <col min="2" max="2" width="1.09765625" style="36" customWidth="1"/>
    <col min="3" max="3" width="2.296875" style="36" customWidth="1"/>
    <col min="4" max="4" width="4.796875" style="36" customWidth="1"/>
    <col min="5" max="5" width="6.796875" style="36" customWidth="1"/>
    <col min="6" max="6" width="24.09765625" style="214" customWidth="1"/>
    <col min="7" max="7" width="3.09765625" style="214" customWidth="1"/>
    <col min="8" max="8" width="7.5" style="214" customWidth="1"/>
    <col min="9" max="9" width="8.09765625" style="214" customWidth="1"/>
    <col min="10" max="10" width="3" style="214" customWidth="1"/>
    <col min="11" max="11" width="4.296875" style="214" customWidth="1"/>
    <col min="12" max="12" width="1.796875" style="214" customWidth="1"/>
    <col min="13" max="13" width="7.69921875" style="214" customWidth="1"/>
    <col min="14" max="14" width="4.5" style="214" customWidth="1"/>
    <col min="15" max="15" width="3.09765625" style="36" customWidth="1"/>
    <col min="16" max="35" width="9" style="36"/>
    <col min="36" max="36" width="12.796875" style="36" customWidth="1"/>
    <col min="37" max="37" width="15.59765625" style="36" customWidth="1"/>
    <col min="38" max="38" width="9" style="36"/>
    <col min="39" max="39" width="19" style="36" customWidth="1"/>
    <col min="40" max="40" width="26.5" style="36" customWidth="1"/>
    <col min="41" max="41" width="17" style="36" customWidth="1"/>
    <col min="42" max="42" width="21.09765625" style="36" customWidth="1"/>
    <col min="43" max="43" width="23.296875" style="36" customWidth="1"/>
    <col min="44" max="44" width="22.09765625" style="36" customWidth="1"/>
    <col min="45" max="45" width="9" style="36"/>
    <col min="46" max="46" width="21.09765625" style="36" customWidth="1"/>
    <col min="47" max="47" width="27" style="36" customWidth="1"/>
    <col min="48" max="48" width="34.296875" style="36" customWidth="1"/>
    <col min="49" max="16384" width="9" style="36"/>
  </cols>
  <sheetData>
    <row r="1" spans="1:16" ht="17.25" customHeight="1" x14ac:dyDescent="0.45">
      <c r="A1" s="127" t="s">
        <v>264</v>
      </c>
      <c r="B1" s="127"/>
      <c r="C1" s="196"/>
      <c r="G1" s="215"/>
      <c r="H1" s="215"/>
      <c r="I1" s="215"/>
      <c r="J1" s="215"/>
      <c r="K1" s="215"/>
      <c r="L1" s="215"/>
      <c r="M1" s="197"/>
      <c r="N1" s="215"/>
      <c r="O1" s="129"/>
      <c r="P1" s="129"/>
    </row>
    <row r="2" spans="1:16" ht="17.100000000000001" customHeight="1" x14ac:dyDescent="0.45">
      <c r="A2" s="56"/>
      <c r="B2" s="651" t="s">
        <v>335</v>
      </c>
      <c r="C2" s="652"/>
      <c r="D2" s="652"/>
      <c r="E2" s="652"/>
      <c r="F2" s="652"/>
      <c r="G2" s="652"/>
      <c r="H2" s="652"/>
      <c r="I2" s="652"/>
      <c r="J2" s="652"/>
      <c r="K2" s="652"/>
      <c r="L2" s="652"/>
      <c r="M2" s="652"/>
      <c r="N2" s="653"/>
      <c r="P2" s="141"/>
    </row>
    <row r="3" spans="1:16" ht="10.5" customHeight="1" x14ac:dyDescent="0.45">
      <c r="B3" s="216"/>
      <c r="C3" s="217"/>
      <c r="D3" s="218"/>
      <c r="E3" s="218"/>
      <c r="F3" s="218"/>
      <c r="G3" s="218"/>
      <c r="H3" s="218"/>
      <c r="I3" s="218"/>
      <c r="J3" s="218"/>
      <c r="K3" s="218"/>
      <c r="L3" s="218"/>
      <c r="M3" s="218"/>
      <c r="N3" s="219"/>
    </row>
    <row r="4" spans="1:16" ht="18" customHeight="1" x14ac:dyDescent="0.45">
      <c r="B4" s="654" t="s">
        <v>322</v>
      </c>
      <c r="C4" s="655"/>
      <c r="D4" s="655"/>
      <c r="E4" s="655"/>
      <c r="F4" s="655"/>
      <c r="G4" s="655"/>
      <c r="H4" s="655"/>
      <c r="I4" s="655"/>
      <c r="J4" s="655"/>
      <c r="K4" s="655"/>
      <c r="L4" s="655"/>
      <c r="M4" s="655"/>
      <c r="N4" s="656"/>
    </row>
    <row r="5" spans="1:16" ht="13.5" customHeight="1" x14ac:dyDescent="0.45">
      <c r="B5" s="220"/>
      <c r="C5" s="666" t="s">
        <v>320</v>
      </c>
      <c r="D5" s="669" t="s">
        <v>1</v>
      </c>
      <c r="E5" s="670"/>
      <c r="F5" s="95"/>
      <c r="G5" s="674" t="s">
        <v>5</v>
      </c>
      <c r="H5" s="675"/>
      <c r="I5" s="712" t="s">
        <v>477</v>
      </c>
      <c r="J5" s="713"/>
      <c r="K5" s="713"/>
      <c r="L5" s="713"/>
      <c r="M5" s="256" t="s">
        <v>401</v>
      </c>
      <c r="N5" s="267"/>
    </row>
    <row r="6" spans="1:16" ht="13.5" customHeight="1" x14ac:dyDescent="0.45">
      <c r="B6" s="220"/>
      <c r="C6" s="667"/>
      <c r="D6" s="674" t="s">
        <v>190</v>
      </c>
      <c r="E6" s="675"/>
      <c r="F6" s="82"/>
      <c r="G6" s="671" t="s">
        <v>2</v>
      </c>
      <c r="H6" s="221" t="s">
        <v>4</v>
      </c>
      <c r="I6" s="644"/>
      <c r="J6" s="645"/>
      <c r="K6" s="650" t="s">
        <v>3</v>
      </c>
      <c r="L6" s="650"/>
      <c r="M6" s="645"/>
      <c r="N6" s="673"/>
      <c r="O6" s="138"/>
    </row>
    <row r="7" spans="1:16" ht="13.5" customHeight="1" x14ac:dyDescent="0.45">
      <c r="B7" s="220"/>
      <c r="C7" s="667"/>
      <c r="D7" s="702" t="s">
        <v>319</v>
      </c>
      <c r="E7" s="703"/>
      <c r="F7" s="648"/>
      <c r="G7" s="672"/>
      <c r="H7" s="264" t="s">
        <v>0</v>
      </c>
      <c r="I7" s="644"/>
      <c r="J7" s="645"/>
      <c r="K7" s="650" t="s">
        <v>3</v>
      </c>
      <c r="L7" s="650"/>
      <c r="M7" s="645"/>
      <c r="N7" s="673"/>
      <c r="O7" s="223"/>
    </row>
    <row r="8" spans="1:16" ht="13.5" customHeight="1" x14ac:dyDescent="0.45">
      <c r="B8" s="220"/>
      <c r="C8" s="667"/>
      <c r="D8" s="704"/>
      <c r="E8" s="689"/>
      <c r="F8" s="649"/>
      <c r="G8" s="705" t="s">
        <v>323</v>
      </c>
      <c r="H8" s="684"/>
      <c r="I8" s="94"/>
      <c r="J8" s="663" t="s">
        <v>324</v>
      </c>
      <c r="K8" s="664"/>
      <c r="L8" s="665"/>
      <c r="M8" s="696"/>
      <c r="N8" s="697"/>
    </row>
    <row r="9" spans="1:16" ht="13.5" customHeight="1" x14ac:dyDescent="0.45">
      <c r="B9" s="220"/>
      <c r="C9" s="667"/>
      <c r="D9" s="661" t="s">
        <v>270</v>
      </c>
      <c r="E9" s="661"/>
      <c r="F9" s="662"/>
      <c r="G9" s="657" t="s">
        <v>239</v>
      </c>
      <c r="H9" s="658"/>
      <c r="I9" s="646"/>
      <c r="J9" s="647"/>
      <c r="K9" s="676" t="s">
        <v>357</v>
      </c>
      <c r="L9" s="646"/>
      <c r="M9" s="647"/>
      <c r="N9" s="680" t="s">
        <v>358</v>
      </c>
      <c r="O9" s="224"/>
      <c r="P9" s="62"/>
    </row>
    <row r="10" spans="1:16" ht="13.5" customHeight="1" x14ac:dyDescent="0.45">
      <c r="B10" s="220"/>
      <c r="C10" s="667"/>
      <c r="D10" s="661"/>
      <c r="E10" s="661"/>
      <c r="F10" s="662"/>
      <c r="G10" s="683" t="s">
        <v>238</v>
      </c>
      <c r="H10" s="684"/>
      <c r="I10" s="659"/>
      <c r="J10" s="660"/>
      <c r="K10" s="677"/>
      <c r="L10" s="659"/>
      <c r="M10" s="660"/>
      <c r="N10" s="681"/>
      <c r="O10" s="224"/>
    </row>
    <row r="11" spans="1:16" ht="13.5" customHeight="1" x14ac:dyDescent="0.45">
      <c r="B11" s="220"/>
      <c r="C11" s="667"/>
      <c r="D11" s="661"/>
      <c r="E11" s="661"/>
      <c r="F11" s="662"/>
      <c r="G11" s="683" t="s">
        <v>262</v>
      </c>
      <c r="H11" s="684"/>
      <c r="I11" s="659"/>
      <c r="J11" s="660"/>
      <c r="K11" s="677"/>
      <c r="L11" s="659"/>
      <c r="M11" s="660"/>
      <c r="N11" s="681"/>
      <c r="O11" s="224"/>
    </row>
    <row r="12" spans="1:16" ht="13.5" customHeight="1" x14ac:dyDescent="0.45">
      <c r="B12" s="220"/>
      <c r="C12" s="667"/>
      <c r="D12" s="698" t="s">
        <v>325</v>
      </c>
      <c r="E12" s="699"/>
      <c r="F12" s="263"/>
      <c r="G12" s="700"/>
      <c r="H12" s="701"/>
      <c r="I12" s="692"/>
      <c r="J12" s="693"/>
      <c r="K12" s="678"/>
      <c r="L12" s="692"/>
      <c r="M12" s="693"/>
      <c r="N12" s="681"/>
      <c r="O12" s="224"/>
    </row>
    <row r="13" spans="1:16" ht="13.5" customHeight="1" x14ac:dyDescent="0.45">
      <c r="B13" s="220"/>
      <c r="C13" s="666"/>
      <c r="D13" s="685" t="s">
        <v>261</v>
      </c>
      <c r="E13" s="686"/>
      <c r="F13" s="263"/>
      <c r="G13" s="683" t="s">
        <v>268</v>
      </c>
      <c r="H13" s="687"/>
      <c r="I13" s="659"/>
      <c r="J13" s="660"/>
      <c r="K13" s="677"/>
      <c r="L13" s="659"/>
      <c r="M13" s="660"/>
      <c r="N13" s="681"/>
      <c r="O13" s="138"/>
    </row>
    <row r="14" spans="1:16" ht="13.5" customHeight="1" x14ac:dyDescent="0.45">
      <c r="B14" s="220"/>
      <c r="C14" s="668"/>
      <c r="D14" s="688" t="s">
        <v>177</v>
      </c>
      <c r="E14" s="689"/>
      <c r="F14" s="125"/>
      <c r="G14" s="690" t="s">
        <v>263</v>
      </c>
      <c r="H14" s="691"/>
      <c r="I14" s="706">
        <f>IF(I5="リアルのみ",I9+I10+I11+I12,IF(I5="リアル + オンライン",SUM(I9:I13),IF(AND(I5="選択してください",SUM(I9:I13)&gt;=1),"出展形態選択",I13)))</f>
        <v>0</v>
      </c>
      <c r="J14" s="706"/>
      <c r="K14" s="679"/>
      <c r="L14" s="694">
        <f>IF(I5="リアルのみ",L9+L10+L11+L12,IF(I5="リアル + オンライン",SUM(L9:L13),IF(AND(I5="選択してください",SUM(L9:L13)&gt;=1),"出展形態選択",L13)))</f>
        <v>0</v>
      </c>
      <c r="M14" s="695"/>
      <c r="N14" s="682"/>
    </row>
    <row r="15" spans="1:16" ht="13.5" customHeight="1" x14ac:dyDescent="0.45">
      <c r="B15" s="220"/>
      <c r="C15" s="666" t="s">
        <v>321</v>
      </c>
      <c r="D15" s="669" t="s">
        <v>1</v>
      </c>
      <c r="E15" s="670"/>
      <c r="F15" s="95"/>
      <c r="G15" s="698" t="s">
        <v>5</v>
      </c>
      <c r="H15" s="699"/>
      <c r="I15" s="712"/>
      <c r="J15" s="713"/>
      <c r="K15" s="713"/>
      <c r="L15" s="713"/>
      <c r="M15" s="256" t="s">
        <v>401</v>
      </c>
      <c r="N15" s="267"/>
    </row>
    <row r="16" spans="1:16" ht="13.5" customHeight="1" x14ac:dyDescent="0.45">
      <c r="B16" s="220"/>
      <c r="C16" s="667"/>
      <c r="D16" s="674" t="s">
        <v>190</v>
      </c>
      <c r="E16" s="675"/>
      <c r="F16" s="82"/>
      <c r="G16" s="671" t="s">
        <v>2</v>
      </c>
      <c r="H16" s="221" t="s">
        <v>4</v>
      </c>
      <c r="I16" s="644"/>
      <c r="J16" s="645"/>
      <c r="K16" s="650" t="s">
        <v>3</v>
      </c>
      <c r="L16" s="650"/>
      <c r="M16" s="645"/>
      <c r="N16" s="673"/>
      <c r="O16" s="138"/>
    </row>
    <row r="17" spans="2:16" ht="13.5" customHeight="1" x14ac:dyDescent="0.45">
      <c r="B17" s="220"/>
      <c r="C17" s="667"/>
      <c r="D17" s="702" t="s">
        <v>319</v>
      </c>
      <c r="E17" s="703"/>
      <c r="F17" s="648"/>
      <c r="G17" s="672"/>
      <c r="H17" s="264" t="s">
        <v>0</v>
      </c>
      <c r="I17" s="644"/>
      <c r="J17" s="645"/>
      <c r="K17" s="650" t="s">
        <v>3</v>
      </c>
      <c r="L17" s="650"/>
      <c r="M17" s="645"/>
      <c r="N17" s="673"/>
      <c r="O17" s="223"/>
    </row>
    <row r="18" spans="2:16" ht="13.5" customHeight="1" x14ac:dyDescent="0.45">
      <c r="B18" s="220"/>
      <c r="C18" s="667"/>
      <c r="D18" s="704"/>
      <c r="E18" s="689"/>
      <c r="F18" s="649"/>
      <c r="G18" s="705" t="s">
        <v>323</v>
      </c>
      <c r="H18" s="684"/>
      <c r="I18" s="94"/>
      <c r="J18" s="663" t="s">
        <v>324</v>
      </c>
      <c r="K18" s="664"/>
      <c r="L18" s="665"/>
      <c r="M18" s="696"/>
      <c r="N18" s="697"/>
    </row>
    <row r="19" spans="2:16" ht="13.5" customHeight="1" x14ac:dyDescent="0.45">
      <c r="B19" s="220"/>
      <c r="C19" s="667"/>
      <c r="D19" s="661" t="s">
        <v>270</v>
      </c>
      <c r="E19" s="661"/>
      <c r="F19" s="662"/>
      <c r="G19" s="657" t="s">
        <v>239</v>
      </c>
      <c r="H19" s="658"/>
      <c r="I19" s="646"/>
      <c r="J19" s="647"/>
      <c r="K19" s="707" t="s">
        <v>357</v>
      </c>
      <c r="L19" s="646"/>
      <c r="M19" s="647"/>
      <c r="N19" s="680" t="s">
        <v>358</v>
      </c>
      <c r="O19" s="224"/>
      <c r="P19" s="62"/>
    </row>
    <row r="20" spans="2:16" ht="13.5" customHeight="1" x14ac:dyDescent="0.45">
      <c r="B20" s="220"/>
      <c r="C20" s="667"/>
      <c r="D20" s="661"/>
      <c r="E20" s="661"/>
      <c r="F20" s="662"/>
      <c r="G20" s="683" t="s">
        <v>238</v>
      </c>
      <c r="H20" s="684"/>
      <c r="I20" s="659"/>
      <c r="J20" s="660"/>
      <c r="K20" s="708"/>
      <c r="L20" s="659"/>
      <c r="M20" s="660"/>
      <c r="N20" s="681"/>
      <c r="O20" s="224"/>
    </row>
    <row r="21" spans="2:16" ht="13.5" customHeight="1" x14ac:dyDescent="0.45">
      <c r="B21" s="220"/>
      <c r="C21" s="667"/>
      <c r="D21" s="661"/>
      <c r="E21" s="661"/>
      <c r="F21" s="662"/>
      <c r="G21" s="683" t="s">
        <v>262</v>
      </c>
      <c r="H21" s="684"/>
      <c r="I21" s="659"/>
      <c r="J21" s="660"/>
      <c r="K21" s="708"/>
      <c r="L21" s="659"/>
      <c r="M21" s="660"/>
      <c r="N21" s="681"/>
      <c r="O21" s="224"/>
    </row>
    <row r="22" spans="2:16" ht="13.5" customHeight="1" x14ac:dyDescent="0.45">
      <c r="B22" s="220"/>
      <c r="C22" s="667"/>
      <c r="D22" s="698" t="s">
        <v>325</v>
      </c>
      <c r="E22" s="699"/>
      <c r="F22" s="263"/>
      <c r="G22" s="700"/>
      <c r="H22" s="701"/>
      <c r="I22" s="692"/>
      <c r="J22" s="693"/>
      <c r="K22" s="708"/>
      <c r="L22" s="692"/>
      <c r="M22" s="693"/>
      <c r="N22" s="681"/>
      <c r="O22" s="224"/>
    </row>
    <row r="23" spans="2:16" ht="13.5" customHeight="1" x14ac:dyDescent="0.45">
      <c r="B23" s="220"/>
      <c r="C23" s="666"/>
      <c r="D23" s="685" t="s">
        <v>261</v>
      </c>
      <c r="E23" s="686"/>
      <c r="F23" s="307"/>
      <c r="G23" s="683" t="s">
        <v>268</v>
      </c>
      <c r="H23" s="687"/>
      <c r="I23" s="659"/>
      <c r="J23" s="660"/>
      <c r="K23" s="708"/>
      <c r="L23" s="659"/>
      <c r="M23" s="660"/>
      <c r="N23" s="681"/>
      <c r="O23" s="138"/>
    </row>
    <row r="24" spans="2:16" ht="13.5" customHeight="1" x14ac:dyDescent="0.45">
      <c r="B24" s="220"/>
      <c r="C24" s="666"/>
      <c r="D24" s="698" t="s">
        <v>177</v>
      </c>
      <c r="E24" s="699"/>
      <c r="F24" s="263"/>
      <c r="G24" s="690" t="s">
        <v>263</v>
      </c>
      <c r="H24" s="691"/>
      <c r="I24" s="694">
        <f>IF(I15="リアルのみ",I19+I20+I21+I22,IF(I15="リアル + オンライン",SUM(I19:I23),IF(AND(I15="選択してください",SUM(I19:I23)&gt;=1),"出展形態選択",I23)))</f>
        <v>0</v>
      </c>
      <c r="J24" s="695"/>
      <c r="K24" s="709"/>
      <c r="L24" s="694">
        <f>IF(I15="リアルのみ",L19+L20+L21+L22,IF(I15="リアル + オンライン",SUM(L19:L23),IF(AND(I15="選択してください",SUM(L19:L23)&gt;=1),"出展形態選択",L23)))</f>
        <v>0</v>
      </c>
      <c r="M24" s="695"/>
      <c r="N24" s="682"/>
    </row>
    <row r="25" spans="2:16" ht="13.5" customHeight="1" x14ac:dyDescent="0.45">
      <c r="B25" s="220"/>
      <c r="C25" s="666" t="s">
        <v>326</v>
      </c>
      <c r="D25" s="669" t="s">
        <v>1</v>
      </c>
      <c r="E25" s="670"/>
      <c r="F25" s="95"/>
      <c r="G25" s="698" t="s">
        <v>5</v>
      </c>
      <c r="H25" s="699"/>
      <c r="I25" s="712" t="s">
        <v>477</v>
      </c>
      <c r="J25" s="713"/>
      <c r="K25" s="713"/>
      <c r="L25" s="713"/>
      <c r="M25" s="256" t="s">
        <v>401</v>
      </c>
      <c r="N25" s="267"/>
    </row>
    <row r="26" spans="2:16" ht="13.5" customHeight="1" x14ac:dyDescent="0.45">
      <c r="B26" s="220"/>
      <c r="C26" s="667"/>
      <c r="D26" s="674" t="s">
        <v>190</v>
      </c>
      <c r="E26" s="675"/>
      <c r="F26" s="82"/>
      <c r="G26" s="671" t="s">
        <v>2</v>
      </c>
      <c r="H26" s="221" t="s">
        <v>4</v>
      </c>
      <c r="I26" s="644"/>
      <c r="J26" s="645"/>
      <c r="K26" s="650" t="s">
        <v>3</v>
      </c>
      <c r="L26" s="650"/>
      <c r="M26" s="645"/>
      <c r="N26" s="673"/>
      <c r="O26" s="138"/>
    </row>
    <row r="27" spans="2:16" ht="13.5" customHeight="1" x14ac:dyDescent="0.45">
      <c r="B27" s="220"/>
      <c r="C27" s="667"/>
      <c r="D27" s="702" t="s">
        <v>319</v>
      </c>
      <c r="E27" s="703"/>
      <c r="F27" s="648"/>
      <c r="G27" s="672"/>
      <c r="H27" s="264" t="s">
        <v>0</v>
      </c>
      <c r="I27" s="644"/>
      <c r="J27" s="645"/>
      <c r="K27" s="650" t="s">
        <v>3</v>
      </c>
      <c r="L27" s="650"/>
      <c r="M27" s="645"/>
      <c r="N27" s="673"/>
      <c r="O27" s="223"/>
    </row>
    <row r="28" spans="2:16" ht="13.5" customHeight="1" x14ac:dyDescent="0.45">
      <c r="B28" s="220"/>
      <c r="C28" s="667"/>
      <c r="D28" s="704"/>
      <c r="E28" s="689"/>
      <c r="F28" s="649"/>
      <c r="G28" s="705" t="s">
        <v>323</v>
      </c>
      <c r="H28" s="684"/>
      <c r="I28" s="94"/>
      <c r="J28" s="663" t="s">
        <v>324</v>
      </c>
      <c r="K28" s="664"/>
      <c r="L28" s="665"/>
      <c r="M28" s="696"/>
      <c r="N28" s="697"/>
    </row>
    <row r="29" spans="2:16" ht="13.5" customHeight="1" x14ac:dyDescent="0.45">
      <c r="B29" s="220"/>
      <c r="C29" s="667"/>
      <c r="D29" s="661" t="s">
        <v>270</v>
      </c>
      <c r="E29" s="661"/>
      <c r="F29" s="662"/>
      <c r="G29" s="657" t="s">
        <v>239</v>
      </c>
      <c r="H29" s="658"/>
      <c r="I29" s="646"/>
      <c r="J29" s="647"/>
      <c r="K29" s="676" t="s">
        <v>357</v>
      </c>
      <c r="L29" s="646"/>
      <c r="M29" s="647"/>
      <c r="N29" s="680" t="s">
        <v>358</v>
      </c>
      <c r="O29" s="224"/>
      <c r="P29" s="62"/>
    </row>
    <row r="30" spans="2:16" ht="13.5" customHeight="1" x14ac:dyDescent="0.45">
      <c r="B30" s="220"/>
      <c r="C30" s="667"/>
      <c r="D30" s="661"/>
      <c r="E30" s="661"/>
      <c r="F30" s="662"/>
      <c r="G30" s="683" t="s">
        <v>238</v>
      </c>
      <c r="H30" s="684"/>
      <c r="I30" s="659"/>
      <c r="J30" s="660"/>
      <c r="K30" s="677"/>
      <c r="L30" s="659"/>
      <c r="M30" s="660"/>
      <c r="N30" s="681"/>
      <c r="O30" s="224"/>
    </row>
    <row r="31" spans="2:16" ht="13.5" customHeight="1" x14ac:dyDescent="0.45">
      <c r="B31" s="220"/>
      <c r="C31" s="667"/>
      <c r="D31" s="661"/>
      <c r="E31" s="661"/>
      <c r="F31" s="662"/>
      <c r="G31" s="683" t="s">
        <v>262</v>
      </c>
      <c r="H31" s="684"/>
      <c r="I31" s="659"/>
      <c r="J31" s="660"/>
      <c r="K31" s="677"/>
      <c r="L31" s="659"/>
      <c r="M31" s="660"/>
      <c r="N31" s="681"/>
      <c r="O31" s="224"/>
    </row>
    <row r="32" spans="2:16" ht="13.5" customHeight="1" x14ac:dyDescent="0.45">
      <c r="B32" s="220"/>
      <c r="C32" s="667"/>
      <c r="D32" s="698" t="s">
        <v>325</v>
      </c>
      <c r="E32" s="699"/>
      <c r="F32" s="263"/>
      <c r="G32" s="700"/>
      <c r="H32" s="701"/>
      <c r="I32" s="692"/>
      <c r="J32" s="693"/>
      <c r="K32" s="678"/>
      <c r="L32" s="692"/>
      <c r="M32" s="693"/>
      <c r="N32" s="681"/>
      <c r="O32" s="224"/>
    </row>
    <row r="33" spans="2:16" ht="13.5" customHeight="1" x14ac:dyDescent="0.45">
      <c r="B33" s="220"/>
      <c r="C33" s="666"/>
      <c r="D33" s="685" t="s">
        <v>261</v>
      </c>
      <c r="E33" s="686"/>
      <c r="F33" s="307"/>
      <c r="G33" s="683" t="s">
        <v>268</v>
      </c>
      <c r="H33" s="687"/>
      <c r="I33" s="659"/>
      <c r="J33" s="660"/>
      <c r="K33" s="677"/>
      <c r="L33" s="659"/>
      <c r="M33" s="660"/>
      <c r="N33" s="681"/>
      <c r="O33" s="138"/>
    </row>
    <row r="34" spans="2:16" ht="13.5" customHeight="1" x14ac:dyDescent="0.45">
      <c r="B34" s="220"/>
      <c r="C34" s="666"/>
      <c r="D34" s="698" t="s">
        <v>177</v>
      </c>
      <c r="E34" s="699"/>
      <c r="F34" s="263"/>
      <c r="G34" s="690" t="s">
        <v>263</v>
      </c>
      <c r="H34" s="691"/>
      <c r="I34" s="706">
        <f>IF(I25="リアルのみ",I29+I30+I31+I32,IF(I25="リアル + オンライン",SUM(I29:I33),IF(AND(I25="選択してください",SUM(I29:I33)&gt;=1),"出展形態選択",I33)))</f>
        <v>0</v>
      </c>
      <c r="J34" s="706"/>
      <c r="K34" s="679"/>
      <c r="L34" s="694">
        <f>IF(I25="リアルのみ",L29+L30+L31+L32,IF(I25="リアル + オンライン",SUM(L29:L33),IF(AND(I25="選択してください",SUM(L29:L33)&gt;=1),"出展形態選択",L33)))</f>
        <v>0</v>
      </c>
      <c r="M34" s="695"/>
      <c r="N34" s="682"/>
    </row>
    <row r="35" spans="2:16" ht="13.5" customHeight="1" x14ac:dyDescent="0.45">
      <c r="B35" s="220"/>
      <c r="C35" s="666" t="s">
        <v>327</v>
      </c>
      <c r="D35" s="669" t="s">
        <v>1</v>
      </c>
      <c r="E35" s="670"/>
      <c r="F35" s="95"/>
      <c r="G35" s="698" t="s">
        <v>5</v>
      </c>
      <c r="H35" s="699"/>
      <c r="I35" s="712"/>
      <c r="J35" s="713"/>
      <c r="K35" s="713"/>
      <c r="L35" s="713"/>
      <c r="M35" s="256" t="s">
        <v>401</v>
      </c>
      <c r="N35" s="267"/>
    </row>
    <row r="36" spans="2:16" ht="13.5" customHeight="1" x14ac:dyDescent="0.45">
      <c r="B36" s="220"/>
      <c r="C36" s="667"/>
      <c r="D36" s="674" t="s">
        <v>190</v>
      </c>
      <c r="E36" s="675"/>
      <c r="F36" s="82"/>
      <c r="G36" s="671" t="s">
        <v>2</v>
      </c>
      <c r="H36" s="221" t="s">
        <v>4</v>
      </c>
      <c r="I36" s="644"/>
      <c r="J36" s="645"/>
      <c r="K36" s="650" t="s">
        <v>3</v>
      </c>
      <c r="L36" s="650"/>
      <c r="M36" s="645"/>
      <c r="N36" s="673"/>
      <c r="O36" s="138"/>
    </row>
    <row r="37" spans="2:16" ht="13.5" customHeight="1" x14ac:dyDescent="0.45">
      <c r="B37" s="220"/>
      <c r="C37" s="667"/>
      <c r="D37" s="702" t="s">
        <v>319</v>
      </c>
      <c r="E37" s="703"/>
      <c r="F37" s="648"/>
      <c r="G37" s="672"/>
      <c r="H37" s="264" t="s">
        <v>0</v>
      </c>
      <c r="I37" s="644"/>
      <c r="J37" s="645"/>
      <c r="K37" s="650" t="s">
        <v>3</v>
      </c>
      <c r="L37" s="650"/>
      <c r="M37" s="645"/>
      <c r="N37" s="673"/>
      <c r="O37" s="223"/>
    </row>
    <row r="38" spans="2:16" ht="13.5" customHeight="1" x14ac:dyDescent="0.45">
      <c r="B38" s="220"/>
      <c r="C38" s="667"/>
      <c r="D38" s="704"/>
      <c r="E38" s="689"/>
      <c r="F38" s="649"/>
      <c r="G38" s="705" t="s">
        <v>323</v>
      </c>
      <c r="H38" s="684"/>
      <c r="I38" s="94"/>
      <c r="J38" s="663" t="s">
        <v>324</v>
      </c>
      <c r="K38" s="664"/>
      <c r="L38" s="665"/>
      <c r="M38" s="696"/>
      <c r="N38" s="697"/>
    </row>
    <row r="39" spans="2:16" ht="13.5" customHeight="1" x14ac:dyDescent="0.45">
      <c r="B39" s="220"/>
      <c r="C39" s="667"/>
      <c r="D39" s="661" t="s">
        <v>270</v>
      </c>
      <c r="E39" s="661"/>
      <c r="F39" s="662"/>
      <c r="G39" s="657" t="s">
        <v>239</v>
      </c>
      <c r="H39" s="658"/>
      <c r="I39" s="646"/>
      <c r="J39" s="647"/>
      <c r="K39" s="676" t="s">
        <v>357</v>
      </c>
      <c r="L39" s="646"/>
      <c r="M39" s="647"/>
      <c r="N39" s="680" t="s">
        <v>358</v>
      </c>
      <c r="O39" s="224"/>
      <c r="P39" s="62"/>
    </row>
    <row r="40" spans="2:16" ht="13.5" customHeight="1" x14ac:dyDescent="0.45">
      <c r="B40" s="220"/>
      <c r="C40" s="667"/>
      <c r="D40" s="661"/>
      <c r="E40" s="661"/>
      <c r="F40" s="662"/>
      <c r="G40" s="683" t="s">
        <v>238</v>
      </c>
      <c r="H40" s="684"/>
      <c r="I40" s="659"/>
      <c r="J40" s="660"/>
      <c r="K40" s="677"/>
      <c r="L40" s="659"/>
      <c r="M40" s="660"/>
      <c r="N40" s="681"/>
      <c r="O40" s="224"/>
    </row>
    <row r="41" spans="2:16" ht="13.5" customHeight="1" x14ac:dyDescent="0.45">
      <c r="B41" s="220"/>
      <c r="C41" s="667"/>
      <c r="D41" s="661"/>
      <c r="E41" s="661"/>
      <c r="F41" s="662"/>
      <c r="G41" s="683" t="s">
        <v>262</v>
      </c>
      <c r="H41" s="684"/>
      <c r="I41" s="659"/>
      <c r="J41" s="660"/>
      <c r="K41" s="677"/>
      <c r="L41" s="659"/>
      <c r="M41" s="660"/>
      <c r="N41" s="681"/>
      <c r="O41" s="224"/>
    </row>
    <row r="42" spans="2:16" ht="13.5" customHeight="1" x14ac:dyDescent="0.45">
      <c r="B42" s="220"/>
      <c r="C42" s="667"/>
      <c r="D42" s="698" t="s">
        <v>325</v>
      </c>
      <c r="E42" s="699"/>
      <c r="F42" s="263"/>
      <c r="G42" s="700"/>
      <c r="H42" s="701"/>
      <c r="I42" s="692"/>
      <c r="J42" s="693"/>
      <c r="K42" s="678"/>
      <c r="L42" s="692"/>
      <c r="M42" s="693"/>
      <c r="N42" s="681"/>
      <c r="O42" s="224"/>
    </row>
    <row r="43" spans="2:16" ht="13.5" customHeight="1" x14ac:dyDescent="0.45">
      <c r="B43" s="220"/>
      <c r="C43" s="666"/>
      <c r="D43" s="685" t="s">
        <v>261</v>
      </c>
      <c r="E43" s="686"/>
      <c r="F43" s="307"/>
      <c r="G43" s="683" t="s">
        <v>268</v>
      </c>
      <c r="H43" s="687"/>
      <c r="I43" s="659"/>
      <c r="J43" s="660"/>
      <c r="K43" s="677"/>
      <c r="L43" s="659"/>
      <c r="M43" s="660"/>
      <c r="N43" s="681"/>
      <c r="O43" s="138"/>
    </row>
    <row r="44" spans="2:16" ht="13.5" customHeight="1" x14ac:dyDescent="0.45">
      <c r="B44" s="220"/>
      <c r="C44" s="666"/>
      <c r="D44" s="698" t="s">
        <v>177</v>
      </c>
      <c r="E44" s="699"/>
      <c r="F44" s="263"/>
      <c r="G44" s="690" t="s">
        <v>263</v>
      </c>
      <c r="H44" s="691"/>
      <c r="I44" s="706">
        <f>IF(I35="リアルのみ",I39+I40+I41+I42,IF(I35="リアル + オンライン",SUM(I39:I43),IF(AND(I35="選択してください",SUM(I39:I43)&gt;=1),"出展形態選択",I43)))</f>
        <v>0</v>
      </c>
      <c r="J44" s="706"/>
      <c r="K44" s="679"/>
      <c r="L44" s="694">
        <f>IF(I35="リアルのみ",L39+L40+L41+L42,IF(I35="リアル + オンライン",SUM(L39:L43),IF(AND(I35="選択してください",SUM(L39:L43)&gt;=1),"出展形態選択",L43)))</f>
        <v>0</v>
      </c>
      <c r="M44" s="695"/>
      <c r="N44" s="682"/>
    </row>
    <row r="45" spans="2:16" ht="13.5" customHeight="1" x14ac:dyDescent="0.45">
      <c r="B45" s="220"/>
      <c r="C45" s="666" t="s">
        <v>328</v>
      </c>
      <c r="D45" s="669" t="s">
        <v>1</v>
      </c>
      <c r="E45" s="670"/>
      <c r="F45" s="95"/>
      <c r="G45" s="698" t="s">
        <v>5</v>
      </c>
      <c r="H45" s="699"/>
      <c r="I45" s="712"/>
      <c r="J45" s="713"/>
      <c r="K45" s="713"/>
      <c r="L45" s="713"/>
      <c r="M45" s="256" t="s">
        <v>401</v>
      </c>
      <c r="N45" s="267"/>
    </row>
    <row r="46" spans="2:16" ht="13.5" customHeight="1" x14ac:dyDescent="0.45">
      <c r="B46" s="220"/>
      <c r="C46" s="667"/>
      <c r="D46" s="674" t="s">
        <v>190</v>
      </c>
      <c r="E46" s="675"/>
      <c r="F46" s="82"/>
      <c r="G46" s="671" t="s">
        <v>2</v>
      </c>
      <c r="H46" s="221" t="s">
        <v>4</v>
      </c>
      <c r="I46" s="644"/>
      <c r="J46" s="645"/>
      <c r="K46" s="650" t="s">
        <v>3</v>
      </c>
      <c r="L46" s="650"/>
      <c r="M46" s="645"/>
      <c r="N46" s="673"/>
      <c r="O46" s="138"/>
    </row>
    <row r="47" spans="2:16" ht="13.5" customHeight="1" x14ac:dyDescent="0.45">
      <c r="B47" s="220"/>
      <c r="C47" s="667"/>
      <c r="D47" s="702" t="s">
        <v>319</v>
      </c>
      <c r="E47" s="703"/>
      <c r="F47" s="648"/>
      <c r="G47" s="672"/>
      <c r="H47" s="264" t="s">
        <v>0</v>
      </c>
      <c r="I47" s="644"/>
      <c r="J47" s="645"/>
      <c r="K47" s="650" t="s">
        <v>3</v>
      </c>
      <c r="L47" s="650"/>
      <c r="M47" s="645"/>
      <c r="N47" s="673"/>
      <c r="O47" s="223"/>
    </row>
    <row r="48" spans="2:16" ht="13.5" customHeight="1" x14ac:dyDescent="0.45">
      <c r="B48" s="220"/>
      <c r="C48" s="667"/>
      <c r="D48" s="704"/>
      <c r="E48" s="689"/>
      <c r="F48" s="649"/>
      <c r="G48" s="705" t="s">
        <v>323</v>
      </c>
      <c r="H48" s="684"/>
      <c r="I48" s="94"/>
      <c r="J48" s="663" t="s">
        <v>324</v>
      </c>
      <c r="K48" s="664"/>
      <c r="L48" s="665"/>
      <c r="M48" s="696"/>
      <c r="N48" s="697"/>
    </row>
    <row r="49" spans="2:16" ht="13.5" customHeight="1" x14ac:dyDescent="0.45">
      <c r="B49" s="220"/>
      <c r="C49" s="667"/>
      <c r="D49" s="661" t="s">
        <v>270</v>
      </c>
      <c r="E49" s="661"/>
      <c r="F49" s="662"/>
      <c r="G49" s="657" t="s">
        <v>239</v>
      </c>
      <c r="H49" s="658"/>
      <c r="I49" s="711"/>
      <c r="J49" s="711"/>
      <c r="K49" s="676" t="s">
        <v>357</v>
      </c>
      <c r="L49" s="646"/>
      <c r="M49" s="647"/>
      <c r="N49" s="680" t="s">
        <v>358</v>
      </c>
      <c r="O49" s="224"/>
      <c r="P49" s="62"/>
    </row>
    <row r="50" spans="2:16" ht="13.5" customHeight="1" x14ac:dyDescent="0.45">
      <c r="B50" s="220"/>
      <c r="C50" s="667"/>
      <c r="D50" s="661"/>
      <c r="E50" s="661"/>
      <c r="F50" s="662"/>
      <c r="G50" s="683" t="s">
        <v>238</v>
      </c>
      <c r="H50" s="684"/>
      <c r="I50" s="710"/>
      <c r="J50" s="710"/>
      <c r="K50" s="677"/>
      <c r="L50" s="659"/>
      <c r="M50" s="660"/>
      <c r="N50" s="681"/>
      <c r="O50" s="224"/>
    </row>
    <row r="51" spans="2:16" ht="13.5" customHeight="1" x14ac:dyDescent="0.45">
      <c r="B51" s="220"/>
      <c r="C51" s="667"/>
      <c r="D51" s="661"/>
      <c r="E51" s="661"/>
      <c r="F51" s="662"/>
      <c r="G51" s="683" t="s">
        <v>262</v>
      </c>
      <c r="H51" s="684"/>
      <c r="I51" s="710"/>
      <c r="J51" s="710"/>
      <c r="K51" s="677"/>
      <c r="L51" s="659"/>
      <c r="M51" s="660"/>
      <c r="N51" s="681"/>
      <c r="O51" s="224"/>
    </row>
    <row r="52" spans="2:16" ht="13.5" customHeight="1" x14ac:dyDescent="0.45">
      <c r="B52" s="220"/>
      <c r="C52" s="667"/>
      <c r="D52" s="698" t="s">
        <v>325</v>
      </c>
      <c r="E52" s="699"/>
      <c r="F52" s="263"/>
      <c r="G52" s="700"/>
      <c r="H52" s="701"/>
      <c r="I52" s="692"/>
      <c r="J52" s="693"/>
      <c r="K52" s="678"/>
      <c r="L52" s="692"/>
      <c r="M52" s="693"/>
      <c r="N52" s="681"/>
      <c r="O52" s="224"/>
    </row>
    <row r="53" spans="2:16" ht="13.5" customHeight="1" x14ac:dyDescent="0.45">
      <c r="B53" s="220"/>
      <c r="C53" s="666"/>
      <c r="D53" s="685" t="s">
        <v>261</v>
      </c>
      <c r="E53" s="686"/>
      <c r="F53" s="307"/>
      <c r="G53" s="683" t="s">
        <v>268</v>
      </c>
      <c r="H53" s="687"/>
      <c r="I53" s="710"/>
      <c r="J53" s="710"/>
      <c r="K53" s="677"/>
      <c r="L53" s="659"/>
      <c r="M53" s="660"/>
      <c r="N53" s="681"/>
      <c r="O53" s="138"/>
    </row>
    <row r="54" spans="2:16" ht="13.5" customHeight="1" x14ac:dyDescent="0.45">
      <c r="B54" s="220"/>
      <c r="C54" s="666"/>
      <c r="D54" s="698" t="s">
        <v>177</v>
      </c>
      <c r="E54" s="699"/>
      <c r="F54" s="263"/>
      <c r="G54" s="690" t="s">
        <v>263</v>
      </c>
      <c r="H54" s="691"/>
      <c r="I54" s="706">
        <f>IF(I45="リアルのみ",I49+I50+I51+I52,IF(I45="リアル + オンライン",SUM(I49:I53),IF(AND(I45="選択してください",SUM(I49:I53)&gt;=1),"出展形態選択",I53)))</f>
        <v>0</v>
      </c>
      <c r="J54" s="706"/>
      <c r="K54" s="679"/>
      <c r="L54" s="694">
        <f>IF(I45="リアルのみ",L49+L50+L51+L52,IF(I45="リアル + オンライン",SUM(L49:L53),IF(AND(I45="選択してください",SUM(L49:L53)&gt;=1),"出展形態選択",L53)))</f>
        <v>0</v>
      </c>
      <c r="M54" s="695"/>
      <c r="N54" s="682"/>
    </row>
    <row r="55" spans="2:16" ht="4.05" customHeight="1" x14ac:dyDescent="0.45">
      <c r="G55" s="225"/>
      <c r="H55" s="225"/>
      <c r="I55" s="225"/>
      <c r="J55" s="225"/>
      <c r="K55" s="225"/>
      <c r="L55" s="225"/>
      <c r="M55" s="225"/>
      <c r="N55" s="225"/>
    </row>
  </sheetData>
  <sheetProtection formatCells="0" formatColumns="0" formatRows="0"/>
  <mergeCells count="212">
    <mergeCell ref="I15:L15"/>
    <mergeCell ref="I25:L25"/>
    <mergeCell ref="I35:L35"/>
    <mergeCell ref="I45:L45"/>
    <mergeCell ref="I5:L5"/>
    <mergeCell ref="D52:E52"/>
    <mergeCell ref="G52:H52"/>
    <mergeCell ref="I52:J52"/>
    <mergeCell ref="L52:M52"/>
    <mergeCell ref="M48:N48"/>
    <mergeCell ref="L39:M39"/>
    <mergeCell ref="N39:N44"/>
    <mergeCell ref="G40:H40"/>
    <mergeCell ref="I40:J40"/>
    <mergeCell ref="L40:M40"/>
    <mergeCell ref="N49:N54"/>
    <mergeCell ref="G41:H41"/>
    <mergeCell ref="I41:J41"/>
    <mergeCell ref="L41:M41"/>
    <mergeCell ref="D42:E42"/>
    <mergeCell ref="G42:H42"/>
    <mergeCell ref="I42:J42"/>
    <mergeCell ref="L42:M42"/>
    <mergeCell ref="D43:E43"/>
    <mergeCell ref="I49:J49"/>
    <mergeCell ref="K49:K54"/>
    <mergeCell ref="L49:M49"/>
    <mergeCell ref="G54:H54"/>
    <mergeCell ref="I54:J54"/>
    <mergeCell ref="L54:M54"/>
    <mergeCell ref="D49:E51"/>
    <mergeCell ref="F49:F51"/>
    <mergeCell ref="G49:H49"/>
    <mergeCell ref="G50:H50"/>
    <mergeCell ref="I50:J50"/>
    <mergeCell ref="L50:M50"/>
    <mergeCell ref="G51:H51"/>
    <mergeCell ref="I51:J51"/>
    <mergeCell ref="L51:M51"/>
    <mergeCell ref="D44:E44"/>
    <mergeCell ref="G44:H44"/>
    <mergeCell ref="I44:J44"/>
    <mergeCell ref="L44:M44"/>
    <mergeCell ref="C45:C54"/>
    <mergeCell ref="D45:E45"/>
    <mergeCell ref="G45:H45"/>
    <mergeCell ref="D46:E46"/>
    <mergeCell ref="G46:G47"/>
    <mergeCell ref="I46:J46"/>
    <mergeCell ref="K46:L46"/>
    <mergeCell ref="M46:N46"/>
    <mergeCell ref="D47:E48"/>
    <mergeCell ref="F47:F48"/>
    <mergeCell ref="I47:J47"/>
    <mergeCell ref="K47:L47"/>
    <mergeCell ref="M47:N47"/>
    <mergeCell ref="G48:H48"/>
    <mergeCell ref="J48:L48"/>
    <mergeCell ref="D54:E54"/>
    <mergeCell ref="D53:E53"/>
    <mergeCell ref="G53:H53"/>
    <mergeCell ref="I53:J53"/>
    <mergeCell ref="L53:M53"/>
    <mergeCell ref="C35:C44"/>
    <mergeCell ref="D35:E35"/>
    <mergeCell ref="G35:H35"/>
    <mergeCell ref="D36:E36"/>
    <mergeCell ref="G36:G37"/>
    <mergeCell ref="I36:J36"/>
    <mergeCell ref="K36:L36"/>
    <mergeCell ref="M36:N36"/>
    <mergeCell ref="D37:E38"/>
    <mergeCell ref="F37:F38"/>
    <mergeCell ref="I37:J37"/>
    <mergeCell ref="K37:L37"/>
    <mergeCell ref="M37:N37"/>
    <mergeCell ref="G38:H38"/>
    <mergeCell ref="J38:L38"/>
    <mergeCell ref="M38:N38"/>
    <mergeCell ref="D39:E41"/>
    <mergeCell ref="G43:H43"/>
    <mergeCell ref="I43:J43"/>
    <mergeCell ref="L43:M43"/>
    <mergeCell ref="F39:F41"/>
    <mergeCell ref="G39:H39"/>
    <mergeCell ref="I39:J39"/>
    <mergeCell ref="K39:K44"/>
    <mergeCell ref="C15:C24"/>
    <mergeCell ref="M28:N28"/>
    <mergeCell ref="D29:E31"/>
    <mergeCell ref="F29:F31"/>
    <mergeCell ref="G29:H29"/>
    <mergeCell ref="I29:J29"/>
    <mergeCell ref="K29:K34"/>
    <mergeCell ref="L29:M29"/>
    <mergeCell ref="N29:N34"/>
    <mergeCell ref="G30:H30"/>
    <mergeCell ref="I30:J30"/>
    <mergeCell ref="L30:M30"/>
    <mergeCell ref="G31:H31"/>
    <mergeCell ref="I31:J31"/>
    <mergeCell ref="L31:M31"/>
    <mergeCell ref="D32:E32"/>
    <mergeCell ref="G32:H32"/>
    <mergeCell ref="I32:J32"/>
    <mergeCell ref="L32:M32"/>
    <mergeCell ref="D33:E33"/>
    <mergeCell ref="G33:H33"/>
    <mergeCell ref="I33:J33"/>
    <mergeCell ref="L33:M33"/>
    <mergeCell ref="D34:E34"/>
    <mergeCell ref="C25:C34"/>
    <mergeCell ref="D25:E25"/>
    <mergeCell ref="G25:H25"/>
    <mergeCell ref="D26:E26"/>
    <mergeCell ref="G26:G27"/>
    <mergeCell ref="I26:J26"/>
    <mergeCell ref="K26:L26"/>
    <mergeCell ref="M26:N26"/>
    <mergeCell ref="D27:E28"/>
    <mergeCell ref="F27:F28"/>
    <mergeCell ref="I27:J27"/>
    <mergeCell ref="K27:L27"/>
    <mergeCell ref="M27:N27"/>
    <mergeCell ref="G28:H28"/>
    <mergeCell ref="J28:L28"/>
    <mergeCell ref="G34:H34"/>
    <mergeCell ref="I34:J34"/>
    <mergeCell ref="L34:M34"/>
    <mergeCell ref="G20:H20"/>
    <mergeCell ref="I20:J20"/>
    <mergeCell ref="L20:M20"/>
    <mergeCell ref="G21:H21"/>
    <mergeCell ref="I21:J21"/>
    <mergeCell ref="L21:M21"/>
    <mergeCell ref="D22:E22"/>
    <mergeCell ref="G22:H22"/>
    <mergeCell ref="I22:J22"/>
    <mergeCell ref="L22:M22"/>
    <mergeCell ref="D19:E21"/>
    <mergeCell ref="F19:F21"/>
    <mergeCell ref="G19:H19"/>
    <mergeCell ref="I19:J19"/>
    <mergeCell ref="K19:K24"/>
    <mergeCell ref="L19:M19"/>
    <mergeCell ref="D23:E23"/>
    <mergeCell ref="G23:H23"/>
    <mergeCell ref="I23:J23"/>
    <mergeCell ref="L23:M23"/>
    <mergeCell ref="D24:E24"/>
    <mergeCell ref="G24:H24"/>
    <mergeCell ref="I24:J24"/>
    <mergeCell ref="L24:M24"/>
    <mergeCell ref="I16:J16"/>
    <mergeCell ref="K16:L16"/>
    <mergeCell ref="M16:N16"/>
    <mergeCell ref="D17:E18"/>
    <mergeCell ref="F17:F18"/>
    <mergeCell ref="I17:J17"/>
    <mergeCell ref="K17:L17"/>
    <mergeCell ref="M17:N17"/>
    <mergeCell ref="G18:H18"/>
    <mergeCell ref="J18:L18"/>
    <mergeCell ref="M18:N18"/>
    <mergeCell ref="N19:N24"/>
    <mergeCell ref="G13:H13"/>
    <mergeCell ref="D14:E14"/>
    <mergeCell ref="G14:H14"/>
    <mergeCell ref="L11:M11"/>
    <mergeCell ref="L12:M12"/>
    <mergeCell ref="L13:M13"/>
    <mergeCell ref="L14:M14"/>
    <mergeCell ref="K7:L7"/>
    <mergeCell ref="M8:N8"/>
    <mergeCell ref="D12:E12"/>
    <mergeCell ref="G12:H12"/>
    <mergeCell ref="M7:N7"/>
    <mergeCell ref="D7:E8"/>
    <mergeCell ref="G8:H8"/>
    <mergeCell ref="I11:J11"/>
    <mergeCell ref="I12:J12"/>
    <mergeCell ref="I13:J13"/>
    <mergeCell ref="I14:J14"/>
    <mergeCell ref="G10:H10"/>
    <mergeCell ref="D15:E15"/>
    <mergeCell ref="G15:H15"/>
    <mergeCell ref="D16:E16"/>
    <mergeCell ref="G16:G17"/>
    <mergeCell ref="I6:J6"/>
    <mergeCell ref="I7:J7"/>
    <mergeCell ref="I9:J9"/>
    <mergeCell ref="F7:F8"/>
    <mergeCell ref="K6:L6"/>
    <mergeCell ref="B2:N2"/>
    <mergeCell ref="B4:N4"/>
    <mergeCell ref="G9:H9"/>
    <mergeCell ref="I10:J10"/>
    <mergeCell ref="D9:E11"/>
    <mergeCell ref="F9:F11"/>
    <mergeCell ref="J8:L8"/>
    <mergeCell ref="L9:M9"/>
    <mergeCell ref="L10:M10"/>
    <mergeCell ref="C5:C14"/>
    <mergeCell ref="D5:E5"/>
    <mergeCell ref="G6:G7"/>
    <mergeCell ref="M6:N6"/>
    <mergeCell ref="D6:E6"/>
    <mergeCell ref="K9:K14"/>
    <mergeCell ref="N9:N14"/>
    <mergeCell ref="G5:H5"/>
    <mergeCell ref="G11:H11"/>
    <mergeCell ref="D13:E13"/>
  </mergeCells>
  <phoneticPr fontId="2"/>
  <conditionalFormatting sqref="I7 M7 I13 L13">
    <cfRule type="expression" dxfId="21" priority="23">
      <formula>$I$5="リアルのみ"</formula>
    </cfRule>
  </conditionalFormatting>
  <conditionalFormatting sqref="M6 I6 I9:J12 L9:M12 N5">
    <cfRule type="expression" dxfId="20" priority="17">
      <formula>$I$5="オンラインのみ"</formula>
    </cfRule>
  </conditionalFormatting>
  <conditionalFormatting sqref="I17:J17 M17:N17 I23 L23">
    <cfRule type="expression" dxfId="19" priority="16">
      <formula>$I$15="リアルのみ"</formula>
    </cfRule>
  </conditionalFormatting>
  <conditionalFormatting sqref="N15 I16:J16 M16:N16 I19:J22 L19:M22">
    <cfRule type="expression" dxfId="18" priority="15">
      <formula>$I$15="オンラインのみ"</formula>
    </cfRule>
  </conditionalFormatting>
  <conditionalFormatting sqref="I26 M26 I29:J32 L29:M32 N25 I26:J26 M26:N26 I29:J32 L29:M32">
    <cfRule type="expression" dxfId="17" priority="14">
      <formula>$I$25="オンラインのみ"</formula>
    </cfRule>
  </conditionalFormatting>
  <conditionalFormatting sqref="I27:J27 M27:N27 I33 L33">
    <cfRule type="expression" dxfId="16" priority="13">
      <formula>$I$25="リアルのみ"</formula>
    </cfRule>
  </conditionalFormatting>
  <conditionalFormatting sqref="I36 M36 I39:J42 L39:M42 N35 I36:J36 M36:N36 I39:J42 L39:M42">
    <cfRule type="expression" dxfId="15" priority="12">
      <formula>$I$35="オンラインのみ"</formula>
    </cfRule>
  </conditionalFormatting>
  <conditionalFormatting sqref="I37:J37 M37:N37 I43 L43">
    <cfRule type="expression" dxfId="14" priority="11">
      <formula>$I$35="リアルのみ"</formula>
    </cfRule>
  </conditionalFormatting>
  <conditionalFormatting sqref="I46 M46 I49:J52 L49:M52 N45 I46:J46 M46:N46 I49:J52 L49:M52">
    <cfRule type="expression" dxfId="13" priority="10">
      <formula>$I$45="オンラインのみ"</formula>
    </cfRule>
  </conditionalFormatting>
  <conditionalFormatting sqref="I47:J47 M47:N47 I53:J53 L53:M53">
    <cfRule type="expression" dxfId="12" priority="9">
      <formula>$I$45="リアルのみ"</formula>
    </cfRule>
  </conditionalFormatting>
  <dataValidations count="36">
    <dataValidation type="list" allowBlank="1" showInputMessage="1" showErrorMessage="1" prompt="プルダウンして選択" sqref="I35 I15 I5 I25 I45">
      <formula1>"選択してください,リアルのみ,リアル + オンライン,オンラインのみ"</formula1>
    </dataValidation>
    <dataValidation allowBlank="1" showInputMessage="1" showErrorMessage="1" errorTitle="出店形態" sqref="P6"/>
    <dataValidation type="custom" allowBlank="1" showInputMessage="1" showErrorMessage="1" errorTitle="出展形態について" error="出展形態をご確認ください。" sqref="P47">
      <formula1>OR($I$45="リアル + オンライン",$I$45="リアルのみ")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L53:M53">
      <formula1>AND(ISNUMBER(L53),OR($I$45="リアル + オンライン",$I$45="オンラインのみ"))</formula1>
    </dataValidation>
    <dataValidation allowBlank="1" showInputMessage="1" showErrorMessage="1" prompt="入力不用（自動計算されます）" sqref="L54:M54 I54:J54 I44:J44 L44:M44 L34:M34 I34:J34 I24:J24 L24:M24 I14:J14 L14:M14"/>
    <dataValidation imeMode="halfAlpha" allowBlank="1" showInputMessage="1" showErrorMessage="1" sqref="N45 N35 N25 N15 N5 I6:J6 I7:J7 I8 M6:N6 M7:N7 M8:N8"/>
    <dataValidation type="custom" imeMode="halfAlpha" allowBlank="1" showInputMessage="1" showErrorMessage="1" errorTitle="出展形態について 又は 数値を入力ください" error="出展形態をご確認ください 又は このセルには数値以外は入力できません" sqref="I32:J32 I12:J12 L32:M32 L39:M42 L12:M12 I42:J42">
      <formula1>AND(ISNUMBER(I12),OR($I$5="リアル + オンライン",$I$5="リアルのみ"))</formula1>
    </dataValidation>
    <dataValidation type="custom" imeMode="halfAlpha" showInputMessage="1" errorTitle="出展形態について 又は 数値を入力ください" error="出展形態をご確認ください 又は このセルには数値以外は入力できません" sqref="L13:M13">
      <formula1>AND(ISNUMBER(L13),OR($I$5="リアル + オンライン",$I$5="オンラインのみ"))</formula1>
    </dataValidation>
    <dataValidation type="custom" imeMode="halfAlpha" allowBlank="1" showInputMessage="1" showErrorMessage="1" errorTitle="出展形態について 又 は数値を入力ください" error="出展形態をご確認ください 又は このセルには数値以外は入力できません" sqref="I22:J22 L22:M22">
      <formula1>AND(ISNUMBER(I22),OR($I$5="リアル + オンライン",$I$5="リアルのみ"))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L49:M52 I52:J52">
      <formula1>AND(ISNUMBER(I49),OR($I$45="リアル + オンライン",$I$45="リアルのみ"))</formula1>
    </dataValidation>
    <dataValidation imeMode="halfAlpha" allowBlank="1" showInputMessage="1" errorTitle="出展形態について 又は 会期をご確認ください。" sqref="I48"/>
    <dataValidation imeMode="halfAlpha" allowBlank="1" showInputMessage="1" errorTitle="出展形態について 又は 会期をご確認ください。" sqref="I47:J47"/>
    <dataValidation imeMode="halfAlpha" allowBlank="1" showInputMessage="1" errorTitle="出展形態について 又は 会期をご確認ください。" sqref="I46:J46 M46:N46"/>
    <dataValidation imeMode="halfAlpha" allowBlank="1" showInputMessage="1" errorTitle="出展形態について 又は 会期をご確認ください。" sqref="M47:N47"/>
    <dataValidation imeMode="halfAlpha" allowBlank="1" showInputMessage="1" errorTitle="出展形態について 又は 会期をご確認ください。" sqref="M37:N37 I16:J16 I26:J26 I18 M36:N36 I37:J37 I36:J36 M16:N16 I17:J17 M17:N17 M26:N26 I27:J27 M27:N27 I28"/>
    <dataValidation imeMode="fullAlpha" allowBlank="1" showInputMessage="1" errorTitle="出展形態について 又は 会期をご確認ください。" sqref="I38"/>
    <dataValidation imeMode="halfAlph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48:N48"/>
    <dataValidation imeMode="halfAlph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18:N18"/>
    <dataValidation imeMode="halfKatakan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28:N28"/>
    <dataValidation imeMode="halfAlph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38:N38"/>
    <dataValidation type="custom" imeMode="halfAlpha" showInputMessage="1" errorTitle="出展形態について 又は 数値を入力ください" error="出展形態をご確認ください 又は このセルには数値以外は入力できません" sqref="I13:J13">
      <formula1>AND(ISNUMBER(I13),OR($I$5="リアル + オンライン",$I$5="オンラインのみ"))</formula1>
    </dataValidation>
    <dataValidation type="custom" imeMode="halfAlpha" showInputMessage="1" errorTitle="出展形態について 又は 数値を入力ください" error="出展形態をご確認ください 又は このセルには数値以外は入力できません" sqref="I23:J23">
      <formula1>AND(ISNUMBER(I23),OR($I$15="リアル + オンライン",$I$15="オンラインのみ"))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L23:M23">
      <formula1>AND(ISNUMBER(I23),OR($I$15="リアル + オンライン",$I$15="オンラインのみ"))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33:J33">
      <formula1>AND(ISNUMBER(I33),OR($I$25="リアル + オンライン",$I$25="オンラインのみ"))</formula1>
    </dataValidation>
    <dataValidation type="custom" imeMode="halfAlpha" showInputMessage="1" errorTitle="出展形態について 又は 数値を入力ください" error="出展形態をご確認ください 又は このセルには数値以外は入力できません" sqref="L33:M33">
      <formula1>AND(ISNUMBER(I33),OR($I$25="リアル + オンライン",$I$25="オンラインのみ"))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43:J43">
      <formula1>AND(ISNUMBER(I33),OR($I$35="リアル + オンライン",$I$35="オンラインのみ"))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L43:M43">
      <formula1>AND(ISNUMBER(I33),OR($I$35="リアル + オンライン",$I$35="リアルのみ"))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53:J53">
      <formula1>AND(ISNUMBER(I53),OR($I$45="リアル + オンライン",$I$45="オンラインのみ"))</formula1>
    </dataValidation>
    <dataValidation type="list" allowBlank="1" showInputMessage="1" showErrorMessage="1" sqref="F13 F23 F33 F43 F53">
      <formula1>"選択してください,どちらにも該当しない,パビリオン,共同出展,パビリオン＋共同出展"</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9:J9 L9:M9 I10:J10 L10:M10 I11:J11 L11:M11">
      <formula1>AND(ISNUMBER(I9),OR($I$5="リアル + オンライン",$I$5="リアルのみ"))</formula1>
    </dataValidation>
    <dataValidation type="custom" imeMode="halfAlpha" showInputMessage="1" showErrorMessage="1" errorTitle="出展形態について 又 は数値を入力ください" error="出展形態をご確認ください 又は このセルには数値以外は入力できません" sqref="I19:J19 I20:J20 L19:M19 L20:M20 L21:M21">
      <formula1>AND(ISNUMBER(I19),OR($I$15="リアル + オンライン",$I$15="リアルのみ"))</formula1>
    </dataValidation>
    <dataValidation type="custom" imeMode="halfAlpha" allowBlank="1" showInputMessage="1" showErrorMessage="1" errorTitle="出展形態について 又 は数値を入力ください" error="出展形態をご確認ください 又は このセルには数値以外は入力できません" sqref="I21:J21">
      <formula1>AND(ISNUMBER(I21),OR($I$15="リアル + オンライン",$I$15="リアルのみ"))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29:J29 I30:J30 I31:J31 L29:M29 L30:M30 L31:M31">
      <formula1>AND(ISNUMBER(I29),OR($I$25="リアル + オンライン",$I$25="リアルのみ"))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39:J39 I40:J40 I41:J41">
      <formula1>AND(ISNUMBER(I39),OR($I$35="リアル + オンライン",$I$35="リアルのみ"))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49:J49">
      <formula1>AND(ISNUMBER(I49),OR($I$45="リアル + オンライン",$I$45="リアルのみ"))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50:J50 I51:J51">
      <formula1>AND(ISNUMBER(I50),OR($I$45="リアル + オンライン",$I$45="リアルのみ"))</formula1>
    </dataValidation>
  </dataValidations>
  <printOptions horizontalCentered="1"/>
  <pageMargins left="0.78740157480314965" right="0.59055118110236227" top="0.59055118110236227"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P57"/>
  <sheetViews>
    <sheetView showGridLines="0" showZeros="0" view="pageBreakPreview" zoomScaleNormal="115" zoomScaleSheetLayoutView="100" workbookViewId="0">
      <selection activeCell="I2" sqref="I2:L2"/>
    </sheetView>
  </sheetViews>
  <sheetFormatPr defaultColWidth="9" defaultRowHeight="24" customHeight="1" x14ac:dyDescent="0.45"/>
  <cols>
    <col min="1" max="1" width="1.5" style="36" customWidth="1"/>
    <col min="2" max="2" width="1.09765625" style="36" customWidth="1"/>
    <col min="3" max="3" width="2.09765625" style="36" customWidth="1"/>
    <col min="4" max="4" width="4.796875" style="36" customWidth="1"/>
    <col min="5" max="5" width="6.796875" style="36" customWidth="1"/>
    <col min="6" max="6" width="22.796875" style="214" customWidth="1"/>
    <col min="7" max="7" width="3.09765625" style="214" customWidth="1"/>
    <col min="8" max="8" width="7" style="214" customWidth="1"/>
    <col min="9" max="9" width="8.09765625" style="214" customWidth="1"/>
    <col min="10" max="10" width="3" style="214" customWidth="1"/>
    <col min="11" max="11" width="4.296875" style="214" customWidth="1"/>
    <col min="12" max="12" width="1.796875" style="214" customWidth="1"/>
    <col min="13" max="13" width="9.296875" style="214" customWidth="1"/>
    <col min="14" max="14" width="3.69921875" style="214" customWidth="1"/>
    <col min="15" max="15" width="3.09765625" style="36" customWidth="1"/>
    <col min="16" max="35" width="9" style="36"/>
    <col min="36" max="36" width="12.796875" style="36" customWidth="1"/>
    <col min="37" max="37" width="15.59765625" style="36" customWidth="1"/>
    <col min="38" max="38" width="9" style="36"/>
    <col min="39" max="39" width="19" style="36" customWidth="1"/>
    <col min="40" max="40" width="26.5" style="36" customWidth="1"/>
    <col min="41" max="41" width="17" style="36" customWidth="1"/>
    <col min="42" max="42" width="21.09765625" style="36" customWidth="1"/>
    <col min="43" max="43" width="23.296875" style="36" customWidth="1"/>
    <col min="44" max="44" width="22.09765625" style="36" customWidth="1"/>
    <col min="45" max="45" width="9" style="36"/>
    <col min="46" max="46" width="21.09765625" style="36" customWidth="1"/>
    <col min="47" max="47" width="27" style="36" customWidth="1"/>
    <col min="48" max="48" width="34.296875" style="36" customWidth="1"/>
    <col min="49" max="16384" width="9" style="36"/>
  </cols>
  <sheetData>
    <row r="1" spans="1:16" ht="17.25" customHeight="1" x14ac:dyDescent="0.45">
      <c r="A1" s="127" t="s">
        <v>265</v>
      </c>
      <c r="B1" s="127"/>
      <c r="C1" s="196"/>
      <c r="G1" s="215"/>
      <c r="H1" s="215"/>
      <c r="I1" s="215"/>
      <c r="J1" s="215"/>
      <c r="K1" s="215"/>
      <c r="L1" s="215"/>
      <c r="M1" s="197"/>
      <c r="N1" s="215"/>
      <c r="O1" s="129"/>
      <c r="P1" s="129"/>
    </row>
    <row r="2" spans="1:16" ht="12.6" customHeight="1" x14ac:dyDescent="0.45">
      <c r="B2" s="226"/>
      <c r="C2" s="666" t="s">
        <v>331</v>
      </c>
      <c r="D2" s="669" t="s">
        <v>1</v>
      </c>
      <c r="E2" s="670"/>
      <c r="F2" s="95"/>
      <c r="G2" s="674" t="s">
        <v>5</v>
      </c>
      <c r="H2" s="675"/>
      <c r="I2" s="712"/>
      <c r="J2" s="713"/>
      <c r="K2" s="713"/>
      <c r="L2" s="713"/>
      <c r="M2" s="256" t="s">
        <v>401</v>
      </c>
      <c r="N2" s="267"/>
      <c r="P2" s="141"/>
    </row>
    <row r="3" spans="1:16" ht="12.6" customHeight="1" x14ac:dyDescent="0.45">
      <c r="B3" s="226"/>
      <c r="C3" s="667"/>
      <c r="D3" s="674" t="s">
        <v>190</v>
      </c>
      <c r="E3" s="675"/>
      <c r="F3" s="82"/>
      <c r="G3" s="671" t="s">
        <v>2</v>
      </c>
      <c r="H3" s="221" t="s">
        <v>4</v>
      </c>
      <c r="I3" s="644"/>
      <c r="J3" s="645"/>
      <c r="K3" s="650" t="s">
        <v>3</v>
      </c>
      <c r="L3" s="650"/>
      <c r="M3" s="645"/>
      <c r="N3" s="673"/>
    </row>
    <row r="4" spans="1:16" ht="12.6" customHeight="1" x14ac:dyDescent="0.45">
      <c r="B4" s="226"/>
      <c r="C4" s="667"/>
      <c r="D4" s="702" t="s">
        <v>319</v>
      </c>
      <c r="E4" s="703"/>
      <c r="F4" s="648"/>
      <c r="G4" s="672"/>
      <c r="H4" s="264" t="s">
        <v>0</v>
      </c>
      <c r="I4" s="644"/>
      <c r="J4" s="645"/>
      <c r="K4" s="650" t="s">
        <v>3</v>
      </c>
      <c r="L4" s="650"/>
      <c r="M4" s="645"/>
      <c r="N4" s="673"/>
    </row>
    <row r="5" spans="1:16" ht="12.6" customHeight="1" x14ac:dyDescent="0.45">
      <c r="B5" s="226"/>
      <c r="C5" s="667"/>
      <c r="D5" s="704"/>
      <c r="E5" s="689"/>
      <c r="F5" s="649"/>
      <c r="G5" s="705" t="s">
        <v>323</v>
      </c>
      <c r="H5" s="684"/>
      <c r="I5" s="94"/>
      <c r="J5" s="663" t="s">
        <v>324</v>
      </c>
      <c r="K5" s="664"/>
      <c r="L5" s="665"/>
      <c r="M5" s="696"/>
      <c r="N5" s="697"/>
    </row>
    <row r="6" spans="1:16" ht="12.6" customHeight="1" x14ac:dyDescent="0.45">
      <c r="B6" s="226"/>
      <c r="C6" s="667"/>
      <c r="D6" s="661" t="s">
        <v>270</v>
      </c>
      <c r="E6" s="661"/>
      <c r="F6" s="662"/>
      <c r="G6" s="657" t="s">
        <v>239</v>
      </c>
      <c r="H6" s="658"/>
      <c r="I6" s="646"/>
      <c r="J6" s="647"/>
      <c r="K6" s="676" t="s">
        <v>357</v>
      </c>
      <c r="L6" s="646"/>
      <c r="M6" s="647"/>
      <c r="N6" s="680" t="s">
        <v>358</v>
      </c>
      <c r="O6" s="62"/>
      <c r="P6" s="62"/>
    </row>
    <row r="7" spans="1:16" ht="12.6" customHeight="1" x14ac:dyDescent="0.45">
      <c r="B7" s="226"/>
      <c r="C7" s="667"/>
      <c r="D7" s="661"/>
      <c r="E7" s="661"/>
      <c r="F7" s="662"/>
      <c r="G7" s="683" t="s">
        <v>238</v>
      </c>
      <c r="H7" s="684"/>
      <c r="I7" s="659"/>
      <c r="J7" s="660"/>
      <c r="K7" s="677"/>
      <c r="L7" s="659"/>
      <c r="M7" s="660"/>
      <c r="N7" s="681"/>
    </row>
    <row r="8" spans="1:16" ht="12.6" customHeight="1" x14ac:dyDescent="0.45">
      <c r="B8" s="226"/>
      <c r="C8" s="667"/>
      <c r="D8" s="661"/>
      <c r="E8" s="661"/>
      <c r="F8" s="662"/>
      <c r="G8" s="683" t="s">
        <v>262</v>
      </c>
      <c r="H8" s="684"/>
      <c r="I8" s="659"/>
      <c r="J8" s="660"/>
      <c r="K8" s="677"/>
      <c r="L8" s="659"/>
      <c r="M8" s="660"/>
      <c r="N8" s="681"/>
    </row>
    <row r="9" spans="1:16" ht="12.6" customHeight="1" x14ac:dyDescent="0.45">
      <c r="B9" s="226"/>
      <c r="C9" s="667"/>
      <c r="D9" s="698" t="s">
        <v>325</v>
      </c>
      <c r="E9" s="699"/>
      <c r="F9" s="263"/>
      <c r="G9" s="700"/>
      <c r="H9" s="701"/>
      <c r="I9" s="692"/>
      <c r="J9" s="693"/>
      <c r="K9" s="678"/>
      <c r="L9" s="692"/>
      <c r="M9" s="693"/>
      <c r="N9" s="681"/>
    </row>
    <row r="10" spans="1:16" ht="12.6" customHeight="1" x14ac:dyDescent="0.45">
      <c r="B10" s="226"/>
      <c r="C10" s="666"/>
      <c r="D10" s="685" t="s">
        <v>261</v>
      </c>
      <c r="E10" s="686"/>
      <c r="F10" s="263"/>
      <c r="G10" s="683" t="s">
        <v>268</v>
      </c>
      <c r="H10" s="687"/>
      <c r="I10" s="710"/>
      <c r="J10" s="710"/>
      <c r="K10" s="677"/>
      <c r="L10" s="659"/>
      <c r="M10" s="660"/>
      <c r="N10" s="681"/>
    </row>
    <row r="11" spans="1:16" ht="12.6" customHeight="1" x14ac:dyDescent="0.45">
      <c r="B11" s="226"/>
      <c r="C11" s="668"/>
      <c r="D11" s="688" t="s">
        <v>177</v>
      </c>
      <c r="E11" s="689"/>
      <c r="F11" s="125"/>
      <c r="G11" s="690" t="s">
        <v>263</v>
      </c>
      <c r="H11" s="691"/>
      <c r="I11" s="706">
        <f>IF(I2="リアルのみ",I6+I7+I8+I9,IF(I2="リアル + オンライン",SUM(I6:I10),IF(AND(I2="選択してください",SUM(I6:I10)&gt;=1),"出展形態選択",I10)))</f>
        <v>0</v>
      </c>
      <c r="J11" s="706"/>
      <c r="K11" s="679"/>
      <c r="L11" s="694">
        <f>IF(I2="リアルのみ",L6+L7+L8+L9,IF(I2="リアル + オンライン",SUM(L6:L10),IF(AND(I2="選択してください",SUM(L6:L10)&gt;=1),"出展形態選択",L10)))</f>
        <v>0</v>
      </c>
      <c r="M11" s="695"/>
      <c r="N11" s="682"/>
    </row>
    <row r="12" spans="1:16" ht="12.6" customHeight="1" x14ac:dyDescent="0.45">
      <c r="B12" s="226"/>
      <c r="C12" s="666" t="s">
        <v>332</v>
      </c>
      <c r="D12" s="669" t="s">
        <v>1</v>
      </c>
      <c r="E12" s="670"/>
      <c r="F12" s="95"/>
      <c r="G12" s="674" t="s">
        <v>5</v>
      </c>
      <c r="H12" s="675"/>
      <c r="I12" s="712"/>
      <c r="J12" s="713"/>
      <c r="K12" s="713"/>
      <c r="L12" s="713"/>
      <c r="M12" s="256" t="s">
        <v>401</v>
      </c>
      <c r="N12" s="267"/>
    </row>
    <row r="13" spans="1:16" ht="12.6" customHeight="1" x14ac:dyDescent="0.45">
      <c r="B13" s="226"/>
      <c r="C13" s="667"/>
      <c r="D13" s="674" t="s">
        <v>190</v>
      </c>
      <c r="E13" s="675"/>
      <c r="F13" s="82"/>
      <c r="G13" s="671" t="s">
        <v>2</v>
      </c>
      <c r="H13" s="221" t="s">
        <v>4</v>
      </c>
      <c r="I13" s="644"/>
      <c r="J13" s="645"/>
      <c r="K13" s="650" t="s">
        <v>3</v>
      </c>
      <c r="L13" s="650"/>
      <c r="M13" s="645"/>
      <c r="N13" s="673"/>
    </row>
    <row r="14" spans="1:16" ht="12.6" customHeight="1" x14ac:dyDescent="0.45">
      <c r="B14" s="226"/>
      <c r="C14" s="667"/>
      <c r="D14" s="702" t="s">
        <v>319</v>
      </c>
      <c r="E14" s="703"/>
      <c r="F14" s="648"/>
      <c r="G14" s="672"/>
      <c r="H14" s="264" t="s">
        <v>0</v>
      </c>
      <c r="I14" s="644"/>
      <c r="J14" s="645"/>
      <c r="K14" s="650" t="s">
        <v>3</v>
      </c>
      <c r="L14" s="650"/>
      <c r="M14" s="645"/>
      <c r="N14" s="673"/>
    </row>
    <row r="15" spans="1:16" ht="12.6" customHeight="1" x14ac:dyDescent="0.45">
      <c r="B15" s="226"/>
      <c r="C15" s="667"/>
      <c r="D15" s="704"/>
      <c r="E15" s="689"/>
      <c r="F15" s="649"/>
      <c r="G15" s="705" t="s">
        <v>323</v>
      </c>
      <c r="H15" s="684"/>
      <c r="I15" s="94"/>
      <c r="J15" s="663" t="s">
        <v>324</v>
      </c>
      <c r="K15" s="664"/>
      <c r="L15" s="665"/>
      <c r="M15" s="696"/>
      <c r="N15" s="697"/>
    </row>
    <row r="16" spans="1:16" ht="12.6" customHeight="1" x14ac:dyDescent="0.45">
      <c r="B16" s="226"/>
      <c r="C16" s="667"/>
      <c r="D16" s="661" t="s">
        <v>270</v>
      </c>
      <c r="E16" s="661"/>
      <c r="F16" s="662"/>
      <c r="G16" s="657" t="s">
        <v>239</v>
      </c>
      <c r="H16" s="658"/>
      <c r="I16" s="646"/>
      <c r="J16" s="647"/>
      <c r="K16" s="676" t="s">
        <v>357</v>
      </c>
      <c r="L16" s="646"/>
      <c r="M16" s="647"/>
      <c r="N16" s="680" t="s">
        <v>358</v>
      </c>
      <c r="O16" s="62"/>
      <c r="P16" s="62"/>
    </row>
    <row r="17" spans="2:16" ht="12.6" customHeight="1" x14ac:dyDescent="0.45">
      <c r="B17" s="226"/>
      <c r="C17" s="667"/>
      <c r="D17" s="661"/>
      <c r="E17" s="661"/>
      <c r="F17" s="662"/>
      <c r="G17" s="683" t="s">
        <v>238</v>
      </c>
      <c r="H17" s="684"/>
      <c r="I17" s="659"/>
      <c r="J17" s="660"/>
      <c r="K17" s="677"/>
      <c r="L17" s="659"/>
      <c r="M17" s="660"/>
      <c r="N17" s="681"/>
    </row>
    <row r="18" spans="2:16" ht="12.6" customHeight="1" x14ac:dyDescent="0.45">
      <c r="B18" s="226"/>
      <c r="C18" s="667"/>
      <c r="D18" s="661"/>
      <c r="E18" s="661"/>
      <c r="F18" s="662"/>
      <c r="G18" s="683" t="s">
        <v>262</v>
      </c>
      <c r="H18" s="684"/>
      <c r="I18" s="659"/>
      <c r="J18" s="660"/>
      <c r="K18" s="677"/>
      <c r="L18" s="659"/>
      <c r="M18" s="660"/>
      <c r="N18" s="681"/>
    </row>
    <row r="19" spans="2:16" ht="12.6" customHeight="1" x14ac:dyDescent="0.45">
      <c r="B19" s="226"/>
      <c r="C19" s="667"/>
      <c r="D19" s="698" t="s">
        <v>325</v>
      </c>
      <c r="E19" s="699"/>
      <c r="F19" s="263"/>
      <c r="G19" s="700"/>
      <c r="H19" s="701"/>
      <c r="I19" s="692"/>
      <c r="J19" s="693"/>
      <c r="K19" s="678"/>
      <c r="L19" s="692"/>
      <c r="M19" s="693"/>
      <c r="N19" s="681"/>
    </row>
    <row r="20" spans="2:16" ht="12.6" customHeight="1" x14ac:dyDescent="0.45">
      <c r="B20" s="226"/>
      <c r="C20" s="666"/>
      <c r="D20" s="685" t="s">
        <v>261</v>
      </c>
      <c r="E20" s="686"/>
      <c r="F20" s="307"/>
      <c r="G20" s="683" t="s">
        <v>268</v>
      </c>
      <c r="H20" s="687"/>
      <c r="I20" s="710"/>
      <c r="J20" s="710"/>
      <c r="K20" s="677"/>
      <c r="L20" s="659"/>
      <c r="M20" s="660"/>
      <c r="N20" s="681"/>
    </row>
    <row r="21" spans="2:16" ht="12.6" customHeight="1" x14ac:dyDescent="0.45">
      <c r="B21" s="226"/>
      <c r="C21" s="668"/>
      <c r="D21" s="688" t="s">
        <v>177</v>
      </c>
      <c r="E21" s="689"/>
      <c r="F21" s="125"/>
      <c r="G21" s="690" t="s">
        <v>263</v>
      </c>
      <c r="H21" s="691"/>
      <c r="I21" s="706">
        <f>IF(I12="リアルのみ",I16+I17+I18+I19,IF(I12="リアル + オンライン",SUM(I16:I20),IF(AND(I12="選択してください",SUM(I16:I20)&gt;=1),"出展形態選択",I20)))</f>
        <v>0</v>
      </c>
      <c r="J21" s="706"/>
      <c r="K21" s="679"/>
      <c r="L21" s="694">
        <f>IF(I12="リアルのみ",L16+L17+L18+L19,IF(I12="リアル + オンライン",SUM(L16:L20),IF(AND(I12="選択してください",SUM(L16:L20)&gt;=1),"出展形態選択",L20)))</f>
        <v>0</v>
      </c>
      <c r="M21" s="695"/>
      <c r="N21" s="682"/>
    </row>
    <row r="22" spans="2:16" ht="12.6" customHeight="1" x14ac:dyDescent="0.45">
      <c r="B22" s="226"/>
      <c r="C22" s="666" t="s">
        <v>400</v>
      </c>
      <c r="D22" s="669" t="s">
        <v>1</v>
      </c>
      <c r="E22" s="670"/>
      <c r="F22" s="95"/>
      <c r="G22" s="674" t="s">
        <v>5</v>
      </c>
      <c r="H22" s="675"/>
      <c r="I22" s="712"/>
      <c r="J22" s="713"/>
      <c r="K22" s="713"/>
      <c r="L22" s="713"/>
      <c r="M22" s="256" t="s">
        <v>401</v>
      </c>
      <c r="N22" s="267"/>
    </row>
    <row r="23" spans="2:16" ht="12.6" customHeight="1" x14ac:dyDescent="0.45">
      <c r="B23" s="226"/>
      <c r="C23" s="667"/>
      <c r="D23" s="674" t="s">
        <v>190</v>
      </c>
      <c r="E23" s="675"/>
      <c r="F23" s="82"/>
      <c r="G23" s="671" t="s">
        <v>2</v>
      </c>
      <c r="H23" s="221" t="s">
        <v>4</v>
      </c>
      <c r="I23" s="644"/>
      <c r="J23" s="645"/>
      <c r="K23" s="650" t="s">
        <v>3</v>
      </c>
      <c r="L23" s="650"/>
      <c r="M23" s="645"/>
      <c r="N23" s="673"/>
    </row>
    <row r="24" spans="2:16" ht="12.6" customHeight="1" x14ac:dyDescent="0.45">
      <c r="B24" s="226"/>
      <c r="C24" s="667"/>
      <c r="D24" s="702" t="s">
        <v>319</v>
      </c>
      <c r="E24" s="703"/>
      <c r="F24" s="648"/>
      <c r="G24" s="672"/>
      <c r="H24" s="264" t="s">
        <v>0</v>
      </c>
      <c r="I24" s="644"/>
      <c r="J24" s="645"/>
      <c r="K24" s="650" t="s">
        <v>3</v>
      </c>
      <c r="L24" s="650"/>
      <c r="M24" s="645"/>
      <c r="N24" s="673"/>
    </row>
    <row r="25" spans="2:16" ht="12.6" customHeight="1" x14ac:dyDescent="0.45">
      <c r="B25" s="226"/>
      <c r="C25" s="667"/>
      <c r="D25" s="704"/>
      <c r="E25" s="689"/>
      <c r="F25" s="649"/>
      <c r="G25" s="705" t="s">
        <v>323</v>
      </c>
      <c r="H25" s="684"/>
      <c r="I25" s="94"/>
      <c r="J25" s="663" t="s">
        <v>324</v>
      </c>
      <c r="K25" s="664"/>
      <c r="L25" s="665"/>
      <c r="M25" s="696"/>
      <c r="N25" s="697"/>
    </row>
    <row r="26" spans="2:16" ht="12.6" customHeight="1" x14ac:dyDescent="0.45">
      <c r="B26" s="226"/>
      <c r="C26" s="667"/>
      <c r="D26" s="661" t="s">
        <v>270</v>
      </c>
      <c r="E26" s="661"/>
      <c r="F26" s="662"/>
      <c r="G26" s="657" t="s">
        <v>239</v>
      </c>
      <c r="H26" s="658"/>
      <c r="I26" s="711"/>
      <c r="J26" s="711"/>
      <c r="K26" s="676" t="s">
        <v>357</v>
      </c>
      <c r="L26" s="646"/>
      <c r="M26" s="647"/>
      <c r="N26" s="680" t="s">
        <v>358</v>
      </c>
      <c r="O26" s="62"/>
      <c r="P26" s="62"/>
    </row>
    <row r="27" spans="2:16" ht="12.6" customHeight="1" x14ac:dyDescent="0.45">
      <c r="B27" s="226"/>
      <c r="C27" s="667"/>
      <c r="D27" s="661"/>
      <c r="E27" s="661"/>
      <c r="F27" s="662"/>
      <c r="G27" s="683" t="s">
        <v>238</v>
      </c>
      <c r="H27" s="684"/>
      <c r="I27" s="710"/>
      <c r="J27" s="710"/>
      <c r="K27" s="677"/>
      <c r="L27" s="659"/>
      <c r="M27" s="660"/>
      <c r="N27" s="681"/>
    </row>
    <row r="28" spans="2:16" ht="12.6" customHeight="1" x14ac:dyDescent="0.45">
      <c r="B28" s="226"/>
      <c r="C28" s="667"/>
      <c r="D28" s="661"/>
      <c r="E28" s="661"/>
      <c r="F28" s="662"/>
      <c r="G28" s="683" t="s">
        <v>262</v>
      </c>
      <c r="H28" s="684"/>
      <c r="I28" s="710"/>
      <c r="J28" s="710"/>
      <c r="K28" s="677"/>
      <c r="L28" s="659"/>
      <c r="M28" s="660"/>
      <c r="N28" s="681"/>
    </row>
    <row r="29" spans="2:16" ht="12.6" customHeight="1" x14ac:dyDescent="0.45">
      <c r="B29" s="226"/>
      <c r="C29" s="667"/>
      <c r="D29" s="698" t="s">
        <v>325</v>
      </c>
      <c r="E29" s="699"/>
      <c r="F29" s="263"/>
      <c r="G29" s="700"/>
      <c r="H29" s="701"/>
      <c r="I29" s="692"/>
      <c r="J29" s="693"/>
      <c r="K29" s="678"/>
      <c r="L29" s="692"/>
      <c r="M29" s="693"/>
      <c r="N29" s="681"/>
    </row>
    <row r="30" spans="2:16" ht="12.6" customHeight="1" x14ac:dyDescent="0.45">
      <c r="B30" s="226"/>
      <c r="C30" s="666"/>
      <c r="D30" s="685" t="s">
        <v>261</v>
      </c>
      <c r="E30" s="686"/>
      <c r="F30" s="307"/>
      <c r="G30" s="683" t="s">
        <v>268</v>
      </c>
      <c r="H30" s="687"/>
      <c r="I30" s="710"/>
      <c r="J30" s="710"/>
      <c r="K30" s="677"/>
      <c r="L30" s="659"/>
      <c r="M30" s="660"/>
      <c r="N30" s="681"/>
    </row>
    <row r="31" spans="2:16" ht="12.6" customHeight="1" x14ac:dyDescent="0.45">
      <c r="B31" s="226"/>
      <c r="C31" s="668"/>
      <c r="D31" s="688" t="s">
        <v>177</v>
      </c>
      <c r="E31" s="689"/>
      <c r="F31" s="125"/>
      <c r="G31" s="690" t="s">
        <v>263</v>
      </c>
      <c r="H31" s="691"/>
      <c r="I31" s="706">
        <f>IF(I22="リアルのみ",I26+I27+I28+I29,IF(I22="リアル + オンライン",SUM(I26:I30),IF(AND(I22="選択してください",SUM(I26:I30)&gt;=1),"出展形態選択",I30)))</f>
        <v>0</v>
      </c>
      <c r="J31" s="706"/>
      <c r="K31" s="679"/>
      <c r="L31" s="694">
        <f>IF(I22="リアルのみ",L26+L27+L28+L29,IF(I22="リアル + オンライン",SUM(L26:L30),IF(AND(I22="選択してください",SUM(L26:L30)&gt;=1),"出展形態選択",L30)))</f>
        <v>0</v>
      </c>
      <c r="M31" s="695"/>
      <c r="N31" s="682"/>
    </row>
    <row r="32" spans="2:16" ht="12.6" customHeight="1" x14ac:dyDescent="0.45">
      <c r="B32" s="226"/>
      <c r="C32" s="666" t="s">
        <v>333</v>
      </c>
      <c r="D32" s="669" t="s">
        <v>1</v>
      </c>
      <c r="E32" s="670"/>
      <c r="F32" s="95"/>
      <c r="G32" s="674" t="s">
        <v>5</v>
      </c>
      <c r="H32" s="675"/>
      <c r="I32" s="712"/>
      <c r="J32" s="713"/>
      <c r="K32" s="713"/>
      <c r="L32" s="713"/>
      <c r="M32" s="256" t="s">
        <v>401</v>
      </c>
      <c r="N32" s="267"/>
    </row>
    <row r="33" spans="2:16" ht="12.6" customHeight="1" x14ac:dyDescent="0.45">
      <c r="B33" s="226"/>
      <c r="C33" s="667"/>
      <c r="D33" s="674" t="s">
        <v>190</v>
      </c>
      <c r="E33" s="675"/>
      <c r="F33" s="82"/>
      <c r="G33" s="671" t="s">
        <v>2</v>
      </c>
      <c r="H33" s="221" t="s">
        <v>4</v>
      </c>
      <c r="I33" s="644"/>
      <c r="J33" s="645"/>
      <c r="K33" s="650" t="s">
        <v>3</v>
      </c>
      <c r="L33" s="650"/>
      <c r="M33" s="645"/>
      <c r="N33" s="673"/>
    </row>
    <row r="34" spans="2:16" ht="12.6" customHeight="1" x14ac:dyDescent="0.45">
      <c r="B34" s="226"/>
      <c r="C34" s="667"/>
      <c r="D34" s="702" t="s">
        <v>319</v>
      </c>
      <c r="E34" s="703"/>
      <c r="F34" s="648"/>
      <c r="G34" s="672"/>
      <c r="H34" s="264" t="s">
        <v>0</v>
      </c>
      <c r="I34" s="644"/>
      <c r="J34" s="645"/>
      <c r="K34" s="650" t="s">
        <v>3</v>
      </c>
      <c r="L34" s="650"/>
      <c r="M34" s="645"/>
      <c r="N34" s="673"/>
    </row>
    <row r="35" spans="2:16" ht="12.6" customHeight="1" x14ac:dyDescent="0.45">
      <c r="B35" s="226"/>
      <c r="C35" s="667"/>
      <c r="D35" s="704"/>
      <c r="E35" s="689"/>
      <c r="F35" s="649"/>
      <c r="G35" s="705" t="s">
        <v>323</v>
      </c>
      <c r="H35" s="684"/>
      <c r="I35" s="94"/>
      <c r="J35" s="663" t="s">
        <v>324</v>
      </c>
      <c r="K35" s="664"/>
      <c r="L35" s="665"/>
      <c r="M35" s="696"/>
      <c r="N35" s="697"/>
    </row>
    <row r="36" spans="2:16" ht="12.6" customHeight="1" x14ac:dyDescent="0.45">
      <c r="B36" s="226"/>
      <c r="C36" s="667"/>
      <c r="D36" s="661" t="s">
        <v>270</v>
      </c>
      <c r="E36" s="661"/>
      <c r="F36" s="662"/>
      <c r="G36" s="657" t="s">
        <v>239</v>
      </c>
      <c r="H36" s="658"/>
      <c r="I36" s="711"/>
      <c r="J36" s="711"/>
      <c r="K36" s="676" t="s">
        <v>357</v>
      </c>
      <c r="L36" s="646"/>
      <c r="M36" s="647"/>
      <c r="N36" s="680" t="s">
        <v>358</v>
      </c>
      <c r="O36" s="62"/>
      <c r="P36" s="62"/>
    </row>
    <row r="37" spans="2:16" ht="12.6" customHeight="1" x14ac:dyDescent="0.45">
      <c r="B37" s="226"/>
      <c r="C37" s="667"/>
      <c r="D37" s="661"/>
      <c r="E37" s="661"/>
      <c r="F37" s="662"/>
      <c r="G37" s="683" t="s">
        <v>238</v>
      </c>
      <c r="H37" s="684"/>
      <c r="I37" s="710"/>
      <c r="J37" s="710"/>
      <c r="K37" s="677"/>
      <c r="L37" s="659"/>
      <c r="M37" s="660"/>
      <c r="N37" s="681"/>
    </row>
    <row r="38" spans="2:16" ht="12.6" customHeight="1" x14ac:dyDescent="0.45">
      <c r="B38" s="226"/>
      <c r="C38" s="667"/>
      <c r="D38" s="661"/>
      <c r="E38" s="661"/>
      <c r="F38" s="662"/>
      <c r="G38" s="683" t="s">
        <v>262</v>
      </c>
      <c r="H38" s="684"/>
      <c r="I38" s="710"/>
      <c r="J38" s="710"/>
      <c r="K38" s="677"/>
      <c r="L38" s="659"/>
      <c r="M38" s="660"/>
      <c r="N38" s="681"/>
    </row>
    <row r="39" spans="2:16" ht="12.6" customHeight="1" x14ac:dyDescent="0.45">
      <c r="B39" s="226"/>
      <c r="C39" s="667"/>
      <c r="D39" s="698" t="s">
        <v>325</v>
      </c>
      <c r="E39" s="699"/>
      <c r="F39" s="263"/>
      <c r="G39" s="700"/>
      <c r="H39" s="701"/>
      <c r="I39" s="692"/>
      <c r="J39" s="693"/>
      <c r="K39" s="678"/>
      <c r="L39" s="692"/>
      <c r="M39" s="693"/>
      <c r="N39" s="681"/>
    </row>
    <row r="40" spans="2:16" ht="12.6" customHeight="1" x14ac:dyDescent="0.45">
      <c r="B40" s="226"/>
      <c r="C40" s="666"/>
      <c r="D40" s="685" t="s">
        <v>261</v>
      </c>
      <c r="E40" s="686"/>
      <c r="F40" s="307"/>
      <c r="G40" s="683" t="s">
        <v>268</v>
      </c>
      <c r="H40" s="687"/>
      <c r="I40" s="710"/>
      <c r="J40" s="710"/>
      <c r="K40" s="677"/>
      <c r="L40" s="659"/>
      <c r="M40" s="660"/>
      <c r="N40" s="681"/>
    </row>
    <row r="41" spans="2:16" ht="12.6" customHeight="1" x14ac:dyDescent="0.45">
      <c r="B41" s="226"/>
      <c r="C41" s="668"/>
      <c r="D41" s="688" t="s">
        <v>177</v>
      </c>
      <c r="E41" s="689"/>
      <c r="F41" s="125"/>
      <c r="G41" s="690" t="s">
        <v>263</v>
      </c>
      <c r="H41" s="691"/>
      <c r="I41" s="706">
        <f>IF(I32="リアルのみ",I36+I37+I38+I39,IF(I32="リアル + オンライン",SUM(I36:I40),IF(AND(I32="選択してください",SUM(I36:I40)&gt;=1),"出展形態選択",I40)))</f>
        <v>0</v>
      </c>
      <c r="J41" s="706"/>
      <c r="K41" s="679"/>
      <c r="L41" s="694">
        <f>IF(I32="リアルのみ",L36+L37+L38+L39,IF(I32="リアル + オンライン",SUM(L36:L40),IF(AND(I32="選択してください",SUM(L36:L40)&gt;=1),"出展形態選択",L40)))</f>
        <v>0</v>
      </c>
      <c r="M41" s="695"/>
      <c r="N41" s="682"/>
    </row>
    <row r="42" spans="2:16" ht="12.6" customHeight="1" x14ac:dyDescent="0.45">
      <c r="B42" s="226"/>
      <c r="C42" s="666" t="s">
        <v>334</v>
      </c>
      <c r="D42" s="669" t="s">
        <v>1</v>
      </c>
      <c r="E42" s="670"/>
      <c r="F42" s="95"/>
      <c r="G42" s="674" t="s">
        <v>5</v>
      </c>
      <c r="H42" s="675"/>
      <c r="I42" s="712"/>
      <c r="J42" s="713"/>
      <c r="K42" s="713"/>
      <c r="L42" s="713"/>
      <c r="M42" s="256" t="s">
        <v>401</v>
      </c>
      <c r="N42" s="267"/>
    </row>
    <row r="43" spans="2:16" ht="12.6" customHeight="1" x14ac:dyDescent="0.45">
      <c r="B43" s="226"/>
      <c r="C43" s="667"/>
      <c r="D43" s="674" t="s">
        <v>190</v>
      </c>
      <c r="E43" s="675"/>
      <c r="F43" s="82"/>
      <c r="G43" s="671" t="s">
        <v>2</v>
      </c>
      <c r="H43" s="221" t="s">
        <v>4</v>
      </c>
      <c r="I43" s="644"/>
      <c r="J43" s="645"/>
      <c r="K43" s="650" t="s">
        <v>3</v>
      </c>
      <c r="L43" s="650"/>
      <c r="M43" s="645"/>
      <c r="N43" s="673"/>
    </row>
    <row r="44" spans="2:16" ht="12.6" customHeight="1" x14ac:dyDescent="0.45">
      <c r="B44" s="226"/>
      <c r="C44" s="667"/>
      <c r="D44" s="702" t="s">
        <v>319</v>
      </c>
      <c r="E44" s="703"/>
      <c r="F44" s="648"/>
      <c r="G44" s="672"/>
      <c r="H44" s="264" t="s">
        <v>0</v>
      </c>
      <c r="I44" s="644"/>
      <c r="J44" s="645"/>
      <c r="K44" s="650" t="s">
        <v>3</v>
      </c>
      <c r="L44" s="650"/>
      <c r="M44" s="645"/>
      <c r="N44" s="673"/>
    </row>
    <row r="45" spans="2:16" ht="12.6" customHeight="1" x14ac:dyDescent="0.45">
      <c r="B45" s="226"/>
      <c r="C45" s="667"/>
      <c r="D45" s="704"/>
      <c r="E45" s="689"/>
      <c r="F45" s="649"/>
      <c r="G45" s="705" t="s">
        <v>323</v>
      </c>
      <c r="H45" s="684"/>
      <c r="I45" s="94"/>
      <c r="J45" s="663" t="s">
        <v>324</v>
      </c>
      <c r="K45" s="664"/>
      <c r="L45" s="665"/>
      <c r="M45" s="696"/>
      <c r="N45" s="697"/>
    </row>
    <row r="46" spans="2:16" ht="12.6" customHeight="1" x14ac:dyDescent="0.45">
      <c r="B46" s="226"/>
      <c r="C46" s="667"/>
      <c r="D46" s="661" t="s">
        <v>270</v>
      </c>
      <c r="E46" s="661"/>
      <c r="F46" s="662"/>
      <c r="G46" s="657" t="s">
        <v>239</v>
      </c>
      <c r="H46" s="658"/>
      <c r="I46" s="711"/>
      <c r="J46" s="711"/>
      <c r="K46" s="676" t="s">
        <v>357</v>
      </c>
      <c r="L46" s="646"/>
      <c r="M46" s="647"/>
      <c r="N46" s="680" t="s">
        <v>358</v>
      </c>
      <c r="O46" s="62"/>
      <c r="P46" s="62"/>
    </row>
    <row r="47" spans="2:16" ht="12.6" customHeight="1" x14ac:dyDescent="0.45">
      <c r="B47" s="226"/>
      <c r="C47" s="667"/>
      <c r="D47" s="661"/>
      <c r="E47" s="661"/>
      <c r="F47" s="662"/>
      <c r="G47" s="683" t="s">
        <v>238</v>
      </c>
      <c r="H47" s="684"/>
      <c r="I47" s="710"/>
      <c r="J47" s="710"/>
      <c r="K47" s="677"/>
      <c r="L47" s="659"/>
      <c r="M47" s="660"/>
      <c r="N47" s="681"/>
    </row>
    <row r="48" spans="2:16" ht="12.45" customHeight="1" x14ac:dyDescent="0.45">
      <c r="B48" s="226"/>
      <c r="C48" s="667"/>
      <c r="D48" s="661"/>
      <c r="E48" s="661"/>
      <c r="F48" s="662"/>
      <c r="G48" s="683" t="s">
        <v>262</v>
      </c>
      <c r="H48" s="684"/>
      <c r="I48" s="659"/>
      <c r="J48" s="660"/>
      <c r="K48" s="677"/>
      <c r="L48" s="659"/>
      <c r="M48" s="660"/>
      <c r="N48" s="681"/>
    </row>
    <row r="49" spans="2:16" ht="12.6" customHeight="1" x14ac:dyDescent="0.45">
      <c r="B49" s="226"/>
      <c r="C49" s="667"/>
      <c r="D49" s="698" t="s">
        <v>325</v>
      </c>
      <c r="E49" s="699"/>
      <c r="F49" s="263"/>
      <c r="G49" s="700"/>
      <c r="H49" s="701"/>
      <c r="I49" s="692"/>
      <c r="J49" s="693"/>
      <c r="K49" s="678"/>
      <c r="L49" s="692"/>
      <c r="M49" s="693"/>
      <c r="N49" s="681"/>
    </row>
    <row r="50" spans="2:16" ht="12.6" customHeight="1" x14ac:dyDescent="0.45">
      <c r="B50" s="226"/>
      <c r="C50" s="666"/>
      <c r="D50" s="685" t="s">
        <v>261</v>
      </c>
      <c r="E50" s="686"/>
      <c r="F50" s="307"/>
      <c r="G50" s="683" t="s">
        <v>268</v>
      </c>
      <c r="H50" s="687"/>
      <c r="I50" s="710"/>
      <c r="J50" s="710"/>
      <c r="K50" s="677"/>
      <c r="L50" s="659"/>
      <c r="M50" s="660"/>
      <c r="N50" s="681"/>
    </row>
    <row r="51" spans="2:16" ht="12.6" customHeight="1" x14ac:dyDescent="0.45">
      <c r="B51" s="226"/>
      <c r="C51" s="668"/>
      <c r="D51" s="688" t="s">
        <v>177</v>
      </c>
      <c r="E51" s="689"/>
      <c r="F51" s="125"/>
      <c r="G51" s="690" t="s">
        <v>263</v>
      </c>
      <c r="H51" s="691"/>
      <c r="I51" s="706">
        <f>IF(I42="リアルのみ",I46+I47+I48+I49,IF(I42="リアル + オンライン",SUM(I46:I50),IF(AND(I42="選択してください",SUM(I46:I50)&gt;=1),"出展形態選択",I50)))</f>
        <v>0</v>
      </c>
      <c r="J51" s="706"/>
      <c r="K51" s="679"/>
      <c r="L51" s="694">
        <f>IF(I42="リアルのみ",L46+L47+L48+L49,IF(I42="リアル + オンライン",SUM(L46:L50),IF(AND(I42="選択してください",SUM(L46:L50)&gt;=1),"出展形態選択",L50)))</f>
        <v>0</v>
      </c>
      <c r="M51" s="695"/>
      <c r="N51" s="682"/>
    </row>
    <row r="52" spans="2:16" ht="12" customHeight="1" x14ac:dyDescent="0.45">
      <c r="B52" s="220"/>
      <c r="C52" s="724" t="s">
        <v>330</v>
      </c>
      <c r="D52" s="724"/>
      <c r="E52" s="725"/>
      <c r="F52" s="715" t="s">
        <v>329</v>
      </c>
      <c r="G52" s="716"/>
      <c r="H52" s="717"/>
      <c r="I52" s="714">
        <f>SUM('別紙1_7_展示会等１～５(p.8)'!I9,'別紙1_7_展示会等１～５(p.8)'!I19,'別紙1_7_展示会等１～５(p.8)'!I29,'別紙1_7_展示会等１～５(p.8)'!I39,'別紙1_7_展示会等１～５(p.8)'!I49,I6,I16,I26,I36,I46)</f>
        <v>0</v>
      </c>
      <c r="J52" s="714"/>
      <c r="K52" s="718" t="s">
        <v>382</v>
      </c>
      <c r="L52" s="714">
        <f>SUM('別紙1_7_展示会等１～５(p.8)'!L9,'別紙1_7_展示会等１～５(p.8)'!L19,'別紙1_7_展示会等１～５(p.8)'!L29,'別紙1_7_展示会等１～５(p.8)'!L39,'別紙1_7_展示会等１～５(p.8)'!L49,L6,L16,L26,L36,L46,)</f>
        <v>0</v>
      </c>
      <c r="M52" s="714"/>
      <c r="N52" s="721" t="s">
        <v>383</v>
      </c>
      <c r="O52" s="62"/>
      <c r="P52" s="62"/>
    </row>
    <row r="53" spans="2:16" ht="12" customHeight="1" x14ac:dyDescent="0.45">
      <c r="B53" s="220"/>
      <c r="C53" s="726"/>
      <c r="D53" s="726"/>
      <c r="E53" s="727"/>
      <c r="F53" s="730" t="s">
        <v>238</v>
      </c>
      <c r="G53" s="731"/>
      <c r="H53" s="732"/>
      <c r="I53" s="714">
        <f>SUM('別紙1_7_展示会等１～５(p.8)'!I10,'別紙1_7_展示会等１～５(p.8)'!I20,'別紙1_7_展示会等１～５(p.8)'!I30,'別紙1_7_展示会等１～５(p.8)'!I40,'別紙1_7_展示会等１～５(p.8)'!I50,I7,I17,I27,I37,I47)</f>
        <v>0</v>
      </c>
      <c r="J53" s="714"/>
      <c r="K53" s="719"/>
      <c r="L53" s="714">
        <f>SUM('別紙1_7_展示会等１～５(p.8)'!L10,'別紙1_7_展示会等１～５(p.8)'!L20,'別紙1_7_展示会等１～５(p.8)'!L30,'別紙1_7_展示会等１～５(p.8)'!L40,'別紙1_7_展示会等１～５(p.8)'!L50,L7,L17,L27,L37,L47,)</f>
        <v>0</v>
      </c>
      <c r="M53" s="714"/>
      <c r="N53" s="722"/>
    </row>
    <row r="54" spans="2:16" ht="12" customHeight="1" x14ac:dyDescent="0.45">
      <c r="B54" s="220"/>
      <c r="C54" s="726"/>
      <c r="D54" s="726"/>
      <c r="E54" s="727"/>
      <c r="F54" s="730" t="s">
        <v>262</v>
      </c>
      <c r="G54" s="731"/>
      <c r="H54" s="732"/>
      <c r="I54" s="714">
        <f>SUM('別紙1_7_展示会等１～５(p.8)'!I11,'別紙1_7_展示会等１～５(p.8)'!I21,'別紙1_7_展示会等１～５(p.8)'!I31,'別紙1_7_展示会等１～５(p.8)'!I41,'別紙1_7_展示会等１～５(p.8)'!I51,I8,I18,I28,I38,I48)</f>
        <v>0</v>
      </c>
      <c r="J54" s="714"/>
      <c r="K54" s="719"/>
      <c r="L54" s="714">
        <f>SUM('別紙1_7_展示会等１～５(p.8)'!L11,'別紙1_7_展示会等１～５(p.8)'!L21,'別紙1_7_展示会等１～５(p.8)'!L31,'別紙1_7_展示会等１～５(p.8)'!L41,'別紙1_7_展示会等１～５(p.8)'!L51,L8,L18,L28,L38,L48,)</f>
        <v>0</v>
      </c>
      <c r="M54" s="714"/>
      <c r="N54" s="722"/>
    </row>
    <row r="55" spans="2:16" ht="12" customHeight="1" x14ac:dyDescent="0.45">
      <c r="B55" s="220"/>
      <c r="C55" s="726"/>
      <c r="D55" s="726"/>
      <c r="E55" s="727"/>
      <c r="F55" s="730" t="s">
        <v>268</v>
      </c>
      <c r="G55" s="731"/>
      <c r="H55" s="732"/>
      <c r="I55" s="714">
        <f>SUM('別紙1_7_展示会等１～５(p.8)'!I13,'別紙1_7_展示会等１～５(p.8)'!I23,'別紙1_7_展示会等１～５(p.8)'!I33,'別紙1_7_展示会等１～５(p.8)'!I43,'別紙1_7_展示会等１～５(p.8)'!I53,I10,I20,I30,I40,I50)</f>
        <v>0</v>
      </c>
      <c r="J55" s="714"/>
      <c r="K55" s="719"/>
      <c r="L55" s="714">
        <f>SUM('別紙1_7_展示会等１～５(p.8)'!L13,'別紙1_7_展示会等１～５(p.8)'!L23,'別紙1_7_展示会等１～５(p.8)'!L33,'別紙1_7_展示会等１～５(p.8)'!L43,'別紙1_7_展示会等１～５(p.8)'!L53,L10,L20,L30,L40,L50,)</f>
        <v>0</v>
      </c>
      <c r="M55" s="714"/>
      <c r="N55" s="722"/>
    </row>
    <row r="56" spans="2:16" ht="24.45" customHeight="1" x14ac:dyDescent="0.45">
      <c r="B56" s="227"/>
      <c r="C56" s="728"/>
      <c r="D56" s="728"/>
      <c r="E56" s="729"/>
      <c r="F56" s="733" t="s">
        <v>269</v>
      </c>
      <c r="G56" s="734"/>
      <c r="H56" s="735"/>
      <c r="I56" s="736">
        <f>SUM(I52:J55)</f>
        <v>0</v>
      </c>
      <c r="J56" s="736"/>
      <c r="K56" s="720"/>
      <c r="L56" s="736">
        <f>SUM(L52:M55)</f>
        <v>0</v>
      </c>
      <c r="M56" s="736"/>
      <c r="N56" s="723"/>
    </row>
    <row r="57" spans="2:16" ht="4.05" customHeight="1" x14ac:dyDescent="0.45">
      <c r="G57" s="225"/>
      <c r="H57" s="225"/>
      <c r="I57" s="225"/>
      <c r="J57" s="225"/>
      <c r="K57" s="225"/>
      <c r="L57" s="225"/>
      <c r="M57" s="225"/>
      <c r="N57" s="225"/>
    </row>
  </sheetData>
  <sheetProtection formatCells="0" formatColumns="0" formatRows="0"/>
  <dataConsolidate/>
  <mergeCells count="228">
    <mergeCell ref="G49:H49"/>
    <mergeCell ref="I49:J49"/>
    <mergeCell ref="L49:M49"/>
    <mergeCell ref="L39:M39"/>
    <mergeCell ref="G33:G34"/>
    <mergeCell ref="I33:J33"/>
    <mergeCell ref="K33:L33"/>
    <mergeCell ref="M33:N33"/>
    <mergeCell ref="L19:M19"/>
    <mergeCell ref="K23:L23"/>
    <mergeCell ref="M23:N23"/>
    <mergeCell ref="I53:J53"/>
    <mergeCell ref="L53:M53"/>
    <mergeCell ref="I54:J54"/>
    <mergeCell ref="L54:M54"/>
    <mergeCell ref="L50:M50"/>
    <mergeCell ref="I56:J56"/>
    <mergeCell ref="L56:M56"/>
    <mergeCell ref="I2:L2"/>
    <mergeCell ref="I12:L12"/>
    <mergeCell ref="I22:L22"/>
    <mergeCell ref="I32:L32"/>
    <mergeCell ref="I42:L42"/>
    <mergeCell ref="L48:M48"/>
    <mergeCell ref="I13:J13"/>
    <mergeCell ref="K13:L13"/>
    <mergeCell ref="M13:N13"/>
    <mergeCell ref="I3:J3"/>
    <mergeCell ref="K3:L3"/>
    <mergeCell ref="M3:N3"/>
    <mergeCell ref="D51:E51"/>
    <mergeCell ref="G51:H51"/>
    <mergeCell ref="I51:J51"/>
    <mergeCell ref="L51:M51"/>
    <mergeCell ref="I52:J52"/>
    <mergeCell ref="N46:N51"/>
    <mergeCell ref="G47:H47"/>
    <mergeCell ref="I47:J47"/>
    <mergeCell ref="L47:M47"/>
    <mergeCell ref="G48:H48"/>
    <mergeCell ref="I48:J48"/>
    <mergeCell ref="F52:H52"/>
    <mergeCell ref="K52:K56"/>
    <mergeCell ref="N52:N56"/>
    <mergeCell ref="C52:E56"/>
    <mergeCell ref="F53:H53"/>
    <mergeCell ref="F54:H54"/>
    <mergeCell ref="F55:H55"/>
    <mergeCell ref="F56:H56"/>
    <mergeCell ref="I55:J55"/>
    <mergeCell ref="L55:M55"/>
    <mergeCell ref="G50:H50"/>
    <mergeCell ref="I50:J50"/>
    <mergeCell ref="L52:M52"/>
    <mergeCell ref="F44:F45"/>
    <mergeCell ref="I44:J44"/>
    <mergeCell ref="K44:L44"/>
    <mergeCell ref="M44:N44"/>
    <mergeCell ref="G45:H45"/>
    <mergeCell ref="J45:L45"/>
    <mergeCell ref="M45:N45"/>
    <mergeCell ref="C42:C51"/>
    <mergeCell ref="D42:E42"/>
    <mergeCell ref="G42:H42"/>
    <mergeCell ref="D43:E43"/>
    <mergeCell ref="G43:G44"/>
    <mergeCell ref="I43:J43"/>
    <mergeCell ref="K43:L43"/>
    <mergeCell ref="M43:N43"/>
    <mergeCell ref="D44:E45"/>
    <mergeCell ref="D46:E48"/>
    <mergeCell ref="F46:F48"/>
    <mergeCell ref="G46:H46"/>
    <mergeCell ref="I46:J46"/>
    <mergeCell ref="K46:K51"/>
    <mergeCell ref="L46:M46"/>
    <mergeCell ref="D49:E49"/>
    <mergeCell ref="D50:E50"/>
    <mergeCell ref="D36:E38"/>
    <mergeCell ref="F36:F38"/>
    <mergeCell ref="G36:H36"/>
    <mergeCell ref="I36:J36"/>
    <mergeCell ref="K36:K41"/>
    <mergeCell ref="L36:M36"/>
    <mergeCell ref="N36:N41"/>
    <mergeCell ref="G37:H37"/>
    <mergeCell ref="D40:E40"/>
    <mergeCell ref="G40:H40"/>
    <mergeCell ref="I40:J40"/>
    <mergeCell ref="L40:M40"/>
    <mergeCell ref="D41:E41"/>
    <mergeCell ref="G41:H41"/>
    <mergeCell ref="I41:J41"/>
    <mergeCell ref="L41:M41"/>
    <mergeCell ref="I37:J37"/>
    <mergeCell ref="L37:M37"/>
    <mergeCell ref="G38:H38"/>
    <mergeCell ref="I38:J38"/>
    <mergeCell ref="L38:M38"/>
    <mergeCell ref="D39:E39"/>
    <mergeCell ref="G39:H39"/>
    <mergeCell ref="I39:J39"/>
    <mergeCell ref="D34:E35"/>
    <mergeCell ref="F34:F35"/>
    <mergeCell ref="I34:J34"/>
    <mergeCell ref="K34:L34"/>
    <mergeCell ref="M34:N34"/>
    <mergeCell ref="G35:H35"/>
    <mergeCell ref="J35:L35"/>
    <mergeCell ref="M35:N35"/>
    <mergeCell ref="L30:M30"/>
    <mergeCell ref="D31:E31"/>
    <mergeCell ref="G31:H31"/>
    <mergeCell ref="I31:J31"/>
    <mergeCell ref="L31:M31"/>
    <mergeCell ref="C32:C41"/>
    <mergeCell ref="D32:E32"/>
    <mergeCell ref="G32:H32"/>
    <mergeCell ref="D33:E33"/>
    <mergeCell ref="N26:N31"/>
    <mergeCell ref="G27:H27"/>
    <mergeCell ref="I27:J27"/>
    <mergeCell ref="L27:M27"/>
    <mergeCell ref="G28:H28"/>
    <mergeCell ref="I28:J28"/>
    <mergeCell ref="L28:M28"/>
    <mergeCell ref="G29:H29"/>
    <mergeCell ref="I29:J29"/>
    <mergeCell ref="L29:M29"/>
    <mergeCell ref="D26:E28"/>
    <mergeCell ref="F26:F28"/>
    <mergeCell ref="G26:H26"/>
    <mergeCell ref="I26:J26"/>
    <mergeCell ref="C22:C31"/>
    <mergeCell ref="D22:E22"/>
    <mergeCell ref="G22:H22"/>
    <mergeCell ref="D23:E23"/>
    <mergeCell ref="G23:G24"/>
    <mergeCell ref="I23:J23"/>
    <mergeCell ref="D24:E25"/>
    <mergeCell ref="K26:K31"/>
    <mergeCell ref="L26:M26"/>
    <mergeCell ref="D29:E29"/>
    <mergeCell ref="D30:E30"/>
    <mergeCell ref="G30:H30"/>
    <mergeCell ref="I30:J30"/>
    <mergeCell ref="F24:F25"/>
    <mergeCell ref="I24:J24"/>
    <mergeCell ref="K24:L24"/>
    <mergeCell ref="M24:N24"/>
    <mergeCell ref="G25:H25"/>
    <mergeCell ref="J25:L25"/>
    <mergeCell ref="M25:N25"/>
    <mergeCell ref="D16:E18"/>
    <mergeCell ref="F16:F18"/>
    <mergeCell ref="G16:H16"/>
    <mergeCell ref="I16:J16"/>
    <mergeCell ref="K16:K21"/>
    <mergeCell ref="L16:M16"/>
    <mergeCell ref="N16:N21"/>
    <mergeCell ref="G17:H17"/>
    <mergeCell ref="D20:E20"/>
    <mergeCell ref="G20:H20"/>
    <mergeCell ref="I20:J20"/>
    <mergeCell ref="L20:M20"/>
    <mergeCell ref="D21:E21"/>
    <mergeCell ref="G21:H21"/>
    <mergeCell ref="I21:J21"/>
    <mergeCell ref="L21:M21"/>
    <mergeCell ref="I17:J17"/>
    <mergeCell ref="L17:M17"/>
    <mergeCell ref="G18:H18"/>
    <mergeCell ref="I18:J18"/>
    <mergeCell ref="L18:M18"/>
    <mergeCell ref="D19:E19"/>
    <mergeCell ref="G19:H19"/>
    <mergeCell ref="I19:J19"/>
    <mergeCell ref="D14:E15"/>
    <mergeCell ref="F14:F15"/>
    <mergeCell ref="I14:J14"/>
    <mergeCell ref="K14:L14"/>
    <mergeCell ref="M14:N14"/>
    <mergeCell ref="G15:H15"/>
    <mergeCell ref="J15:L15"/>
    <mergeCell ref="M15:N15"/>
    <mergeCell ref="D11:E11"/>
    <mergeCell ref="G11:H11"/>
    <mergeCell ref="I11:J11"/>
    <mergeCell ref="L11:M11"/>
    <mergeCell ref="K6:K11"/>
    <mergeCell ref="L6:M6"/>
    <mergeCell ref="D9:E9"/>
    <mergeCell ref="D10:E10"/>
    <mergeCell ref="G10:H10"/>
    <mergeCell ref="I10:J10"/>
    <mergeCell ref="C12:C21"/>
    <mergeCell ref="D12:E12"/>
    <mergeCell ref="G12:H12"/>
    <mergeCell ref="D13:E13"/>
    <mergeCell ref="N6:N11"/>
    <mergeCell ref="G7:H7"/>
    <mergeCell ref="I7:J7"/>
    <mergeCell ref="L7:M7"/>
    <mergeCell ref="G8:H8"/>
    <mergeCell ref="I8:J8"/>
    <mergeCell ref="L8:M8"/>
    <mergeCell ref="G9:H9"/>
    <mergeCell ref="I9:J9"/>
    <mergeCell ref="L9:M9"/>
    <mergeCell ref="D6:E8"/>
    <mergeCell ref="F6:F8"/>
    <mergeCell ref="G6:H6"/>
    <mergeCell ref="I6:J6"/>
    <mergeCell ref="G13:G14"/>
    <mergeCell ref="C2:C11"/>
    <mergeCell ref="D2:E2"/>
    <mergeCell ref="G2:H2"/>
    <mergeCell ref="D3:E3"/>
    <mergeCell ref="G3:G4"/>
    <mergeCell ref="D4:E5"/>
    <mergeCell ref="F4:F5"/>
    <mergeCell ref="I4:J4"/>
    <mergeCell ref="K4:L4"/>
    <mergeCell ref="M4:N4"/>
    <mergeCell ref="G5:H5"/>
    <mergeCell ref="J5:L5"/>
    <mergeCell ref="M5:N5"/>
    <mergeCell ref="L10:M10"/>
  </mergeCells>
  <phoneticPr fontId="2"/>
  <conditionalFormatting sqref="N2 I3 M3 I6:J9 L6:M9">
    <cfRule type="expression" dxfId="11" priority="14">
      <formula>$I$2="オンラインのみ"</formula>
    </cfRule>
  </conditionalFormatting>
  <conditionalFormatting sqref="I4:J4 M4:N4 I10:J10 L10:M10">
    <cfRule type="expression" dxfId="10" priority="13">
      <formula>$I$2="リアルのみ"</formula>
    </cfRule>
  </conditionalFormatting>
  <conditionalFormatting sqref="N12 I13:J13 M13:N13 I16:J19 L16:M19">
    <cfRule type="expression" dxfId="9" priority="12">
      <formula>$I$12="オンラインのみ"</formula>
    </cfRule>
  </conditionalFormatting>
  <conditionalFormatting sqref="N22 I23:J23 M23:N23 I26:J29 L26:M29">
    <cfRule type="expression" dxfId="8" priority="11">
      <formula>$I$22="オンラインのみ"</formula>
    </cfRule>
  </conditionalFormatting>
  <conditionalFormatting sqref="N32 I33:J33 M33:N33 I36:J39 L36:M39">
    <cfRule type="expression" dxfId="7" priority="10">
      <formula>$I$32="オンラインのみ"</formula>
    </cfRule>
  </conditionalFormatting>
  <conditionalFormatting sqref="N42 I43:J43 M43:N43 I46:J49 L46:M49">
    <cfRule type="expression" dxfId="6" priority="9">
      <formula>$I$42="オンラインのみ"</formula>
    </cfRule>
  </conditionalFormatting>
  <conditionalFormatting sqref="I14:J14 M14:N14 I20:J20 L20:M20">
    <cfRule type="expression" dxfId="5" priority="8">
      <formula>$I$12="リアルのみ"</formula>
    </cfRule>
  </conditionalFormatting>
  <conditionalFormatting sqref="I24:J24 M24:N24 I30:J30 L30:M30">
    <cfRule type="expression" dxfId="4" priority="7">
      <formula>$I$22="リアルのみ"</formula>
    </cfRule>
  </conditionalFormatting>
  <conditionalFormatting sqref="I34:J34 M34:N34 I40:J40 L40:M40">
    <cfRule type="expression" dxfId="3" priority="6">
      <formula>$I$32="リアルのみ"</formula>
    </cfRule>
  </conditionalFormatting>
  <conditionalFormatting sqref="I44:J44 M44:N44 I50:J50 L50:M50">
    <cfRule type="expression" dxfId="2" priority="5">
      <formula>$I$42="リアルのみ"</formula>
    </cfRule>
  </conditionalFormatting>
  <dataValidations count="44">
    <dataValidation type="list" allowBlank="1" showInputMessage="1" showErrorMessage="1" prompt="プルダウンして選択" sqref="I12 I22 I32 I2 I42">
      <formula1>"選択してください,リアルのみ,リアル + オンライン,オンラインのみ"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29:J29 L29:M29">
      <formula1>AND(ISNUMBER(I29),OR($I$22="リアル + オンライン",$I$22="リアルのみ"))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L49:M49">
      <formula1>AND(ISNUMBER(L49),OR($I$42="リアル + オンライン",$I$42="リアルのみ"))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L20:M20">
      <formula1>AND(ISNUMBER(L20),OR($I$12="リアル + オンライン",$I$12="オンラインのみ"))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L30:M30">
      <formula1>AND(ISNUMBER(L30),OR($I$22="リアル + オンライン",$I$22="オンラインのみ"))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L40:M40">
      <formula1>AND(ISNUMBER(L40),OR($I$32="リアル + オンライン",$I$32="オンラインのみ"))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L50:M50">
      <formula1>AND(ISNUMBER(L50),OR($I$42="リアル + オンライン",$I$42="オンラインのみ"))</formula1>
    </dataValidation>
    <dataValidation type="custom" imeMode="halfAlpha" allowBlank="1" showInputMessage="1" showErrorMessage="1" errorTitle="出展形態について 又は数値を入力ください  " error="出展形態をご確認ください 又は このセルには数値以外は入力できません" sqref="I19:J19 L19:M19">
      <formula1>AND(ISNUMBER(I19),OR($I$5="リアル + オンライン",$I$5="リアルのみ"))</formula1>
    </dataValidation>
    <dataValidation allowBlank="1" showInputMessage="1" showErrorMessage="1" prompt="入力不用（自動計算されます）" sqref="L11:M11 I11:J11 I21:J21 L21:M21 I31:J31 L31:M31 I41:J41 L41:M41 L51:M56 I51:J56"/>
    <dataValidation imeMode="halfAlpha" allowBlank="1" showInputMessage="1" showErrorMessage="1" sqref="N2 N12 N22 N32 N42"/>
    <dataValidation type="custom" imeMode="halfAlpha" allowBlank="1" showInputMessage="1" showErrorMessage="1" errorTitle="出展形態について 又は 数値を入力ください" error="出展形態をご確認ください 又は このセルには数値以外は入力できません" sqref="I9:J9 L9:M9">
      <formula1>AND(ISNUMBER(I9),OR($I$5="リアル + オンライン",$I$5="リアルのみ"))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L10:M10">
      <formula1>AND(ISNUMBER(L10),OR($I$2="リアル + オンライン",$I$2="オンラインのみ"))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L36:M39 I39:J39">
      <formula1>AND(ISNUMBER(I36),OR($I$32="リアル + オンライン",$I$32="リアルのみ"))</formula1>
    </dataValidation>
    <dataValidation imeMode="halfAlpha" allowBlank="1" showInputMessage="1" errorTitle="出展形態について 又は 会期をご確認ください。" sqref="M43:N43 I44:J44"/>
    <dataValidation imeMode="halfAlpha" allowBlank="1" showInputMessage="1" errorTitle="出展形態について 又は 会期をご確認ください。" sqref="M44:N44"/>
    <dataValidation imeMode="halfAlpha" allowBlank="1" showInputMessage="1" errorTitle="出展形態について 又は 会期をご確認ください。" sqref="I45"/>
    <dataValidation imeMode="halfAlph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45:N45"/>
    <dataValidation imeMode="halfAlph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5:N5"/>
    <dataValidation imeMode="halfAlph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15:N15"/>
    <dataValidation imeMode="halfAlph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25:N25"/>
    <dataValidation imeMode="halfAlph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35:N35"/>
    <dataValidation type="custom" imeMode="halfAlpha" showInputMessage="1" showErrorMessage="1" errorTitle="出展形態について 又は 数値を入力ください" error="出展形態をご確認ください 又は このセルには数値以外は入力できません" sqref="L28:M28">
      <formula1>AND(ISNUMBER(L28),OR($I$22="リアル + オンライン",$I$22="リアルのみ"))</formula1>
    </dataValidation>
    <dataValidation type="custom" imeMode="halfAlpha" showInputMessage="1" showErrorMessage="1" errorTitle="出展形態について 又は数値を入力ください  " error="出展形態をご確認ください 又は このセルには数値以外は入力できません" sqref="L18:M18">
      <formula1>AND(ISNUMBER(L18),OR($I$12="リアル + オンライン",$I$12="リアルのみ"))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10:J10">
      <formula1>AND(ISNUMBER(I10),OR($I$2="リアル + オンライン",$I$2="オンラインのみ"))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20:J20">
      <formula1>AND(ISNUMBER(I20),OR($I$12="リアル + オンライン",$I$12="オンラインのみ"))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L26:M26">
      <formula1>AND(ISNUMBER(L26),OR($I$22="リアル + オンライン",$I$22="リアルのみ"))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40:J40">
      <formula1>AND(ISNUMBER(I40),OR($I$32="リアル + オンライン",$I$32="オンラインのみ"))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50:J50">
      <formula1>AND(ISNUMBER(I50),OR($I$42="リアル + オンライン",$I$42="オンラインのみ"))</formula1>
    </dataValidation>
    <dataValidation type="list" allowBlank="1" showInputMessage="1" showErrorMessage="1" sqref="F10 F20 F30 F40 F50">
      <formula1>"選択してください,どちらにも該当しない,パビリオン,共同出展,パビリオン+共同出展"</formula1>
    </dataValidation>
    <dataValidation imeMode="halfAlpha" allowBlank="1" showInputMessage="1" errorTitle="出展形態について 又は 会期をご確認ください。" sqref="I3:J3 I4:J4 M3:N3 M4:N4 I5 I13:J13 I14:J14 M13:N13 M14:N14 I15 I23:J23 M23:N23 I24:J24 M24:N24 I25 I33:J33 M33:N33 I34:J34 M34:N34 I35 I43:J43"/>
    <dataValidation type="custom" imeMode="halfAlpha" showInputMessage="1" showErrorMessage="1" errorTitle="出展形態について 又は 数値を入力ください" error="出展形態をご確認ください 又は このセルには数値以外は入力できません" sqref="I6:J6 L6:M6 L7:M7 L8:M8">
      <formula1>AND(ISNUMBER(I6),OR($I$2="リアル + オンライン",$I$2="リアルのみ"))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8:J8 I7:J7">
      <formula1>AND(ISNUMBER(I7),OR($I$2="リアル + オンライン",$I$2="リアルのみ"))</formula1>
    </dataValidation>
    <dataValidation type="custom" imeMode="halfAlpha" showInputMessage="1" showErrorMessage="1" errorTitle="出展形態について 又は 数値を入力ください" error="出展形態について 又は 数値を入力ください" sqref="I17:J17">
      <formula1>AND(ISNUMBER(I17),OR($I$12="リアル + オンライン",$I$12="リアルのみ"))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18:J18">
      <formula1>AND(ISNUMBER(I18),OR($I$12="リアル + オンライン",$I$12="リアルのみ"))</formula1>
    </dataValidation>
    <dataValidation type="custom" imeMode="halfAlpha" showInputMessage="1" showErrorMessage="1" errorTitle="出展形態について 又は数値を入力ください  " error="出展形態をご確認ください 又は このセルには数値以外は入力できません" sqref="L16:M16">
      <formula1>AND(ISNUMBER(L16),OR($I$12="リアル + オンライン",$I$12="リアルのみ"))</formula1>
    </dataValidation>
    <dataValidation type="custom" imeMode="halfAlpha" showInputMessage="1" showErrorMessage="1" errorTitle="出展形態について 又は数値を入力ください  " error="出展形態をご確認ください 又は このセルには数値以外は入力できません" sqref="L17:M17">
      <formula1>AND(ISNUMBER(L17),OR($I$12="リアル + オンライン",$I$12="リアルのみ"))</formula1>
    </dataValidation>
    <dataValidation type="custom" imeMode="halfAlpha" showInputMessage="1" showErrorMessage="1" errorTitle="出展形態について 又は 数値を入力ください" error="出展形態について 又は 数値を入力ください" sqref="I16:J16">
      <formula1>AND(ISNUMBER(I16),OR($I$12="リアル + オンライン",$I$12="リアルのみ"))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26:J26 I27:J27 I28:J28">
      <formula1>AND(ISNUMBER(I26),OR($I$22="リアル + オンライン",$I$22="リアルのみ"))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L27:M27">
      <formula1>AND(ISNUMBER(L27),OR($I$22="リアル + オンライン",$I$22="リアルのみ"))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36:J36 I37:J37 I38:J38">
      <formula1>AND(ISNUMBER(I36),OR($I$32="リアル + オンライン",$I$32="リアルのみ"))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46:J46 I47:J47 L46:M46 L47:M47">
      <formula1>AND(ISNUMBER(I46),OR($I$42="リアル + オンライン",$I$42="リアルのみ"))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_x000a_" sqref="I48:J48">
      <formula1>AND(ISNUMBER(I48),OR($I$42="リアル + オンライン",$I$42="リアルのみ"))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L48:M48">
      <formula1>AND(ISNUMBER(L48),OR($I$42="リアル + オンライン",$I$42="リアルのみ"))</formula1>
    </dataValidation>
    <dataValidation type="custom" imeMode="halfAlpha" showInputMessage="1" showErrorMessage="1" errorTitle="出展形態について 又は 数値を入力ください" error="出展形態をご確認ください 又は このセルには数値以外は入力できません" sqref="I30:J30">
      <formula1>AND(ISNUMBER(I30),OR($I$22="リアル + オンライン",$I$22="オンラインのみ"))</formula1>
    </dataValidation>
  </dataValidations>
  <printOptions horizontalCentered="1"/>
  <pageMargins left="0.78740157480314965" right="0.59055118110236227" top="0.59055118110236227" bottom="0.59055118110236227" header="0.31496062992125984" footer="0.31496062992125984"/>
  <pageSetup paperSize="9" orientation="portrait" r:id="rId1"/>
  <ignoredErrors>
    <ignoredError sqref="K6:K9 K31 J25:L25 J35:L35 K11 K10 N10 J15:L15 K21 K20 N20 K26:K29 N26:N29 N36:N39 K51 K50 N50 N40 K46:K49 J45:L45 K30 N30 N6:N9 K16:K19 N16:N19 N11 N21 N31 N41 N51 N46:N4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35</vt:i4>
      </vt:variant>
    </vt:vector>
  </HeadingPairs>
  <TitlesOfParts>
    <vt:vector size="47" baseType="lpstr">
      <vt:lpstr>様式1_申請書(p.1)</vt:lpstr>
      <vt:lpstr>別紙1_1_申請者概要(p.2)</vt:lpstr>
      <vt:lpstr>別紙1_2_利用状況(p.3)</vt:lpstr>
      <vt:lpstr>別紙1_3_役員株主名簿(p.4)</vt:lpstr>
      <vt:lpstr>別紙1_4_商品概要(p.5)</vt:lpstr>
      <vt:lpstr>別紙1_5_市場性(p.6)</vt:lpstr>
      <vt:lpstr>別紙1_6_企画内容(p.7)</vt:lpstr>
      <vt:lpstr>別紙1_7_展示会等１～５(p.8)</vt:lpstr>
      <vt:lpstr>別紙1_8_展示会等６～10(p.9)</vt:lpstr>
      <vt:lpstr>別紙1_9_ECサイト・web(p.10)</vt:lpstr>
      <vt:lpstr>別紙1_10_印刷・動画・広告(p.11)</vt:lpstr>
      <vt:lpstr>別紙1_11_資金計画(p.12)</vt:lpstr>
      <vt:lpstr>'別紙1_3_役員株主名簿(p.4)'!_ftn1</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'別紙1_1_申請者概要(p.2)'!Print_Area</vt:lpstr>
      <vt:lpstr>'別紙1_10_印刷・動画・広告(p.11)'!Print_Area</vt:lpstr>
      <vt:lpstr>'別紙1_11_資金計画(p.12)'!Print_Area</vt:lpstr>
      <vt:lpstr>'別紙1_2_利用状況(p.3)'!Print_Area</vt:lpstr>
      <vt:lpstr>'別紙1_3_役員株主名簿(p.4)'!Print_Area</vt:lpstr>
      <vt:lpstr>'別紙1_4_商品概要(p.5)'!Print_Area</vt:lpstr>
      <vt:lpstr>'別紙1_5_市場性(p.6)'!Print_Area</vt:lpstr>
      <vt:lpstr>'別紙1_6_企画内容(p.7)'!Print_Area</vt:lpstr>
      <vt:lpstr>'別紙1_7_展示会等１～５(p.8)'!Print_Area</vt:lpstr>
      <vt:lpstr>'別紙1_8_展示会等６～10(p.9)'!Print_Area</vt:lpstr>
      <vt:lpstr>'別紙1_9_ECサイト・web(p.10)'!Print_Area</vt:lpstr>
      <vt:lpstr>'様式1_申請書(p.1)'!Print_Area</vt:lpstr>
      <vt:lpstr>Q_複合ｻｰﾋﾞｽ事業</vt:lpstr>
      <vt:lpstr>R_ｻｰﾋﾞｽ業〈他に分類されないもの〉</vt:lpstr>
      <vt:lpstr>S_公務〈他に分類されるものを除く〉</vt:lpstr>
      <vt:lpstr>T_分類不能の産業</vt:lpstr>
      <vt:lpstr>選択してください</vt:lpstr>
      <vt:lpstr>'別紙1_1_申請者概要(p.2)'!大分類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2022-11-20T23:47:49Z</dcterms:modified>
  <cp:contentStatus/>
</cp:coreProperties>
</file>