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B5FAC6A-B343-458C-B2A3-717D47EA64F2}" xr6:coauthVersionLast="36" xr6:coauthVersionMax="47" xr10:uidLastSave="{00000000-0000-0000-0000-000000000000}"/>
  <bookViews>
    <workbookView xWindow="0" yWindow="0" windowWidth="20490" windowHeight="7455" xr2:uid="{00000000-000D-0000-FFFF-FFFF00000000}"/>
  </bookViews>
  <sheets>
    <sheet name="記入例" sheetId="27" r:id="rId1"/>
    <sheet name="入力フォーマット" sheetId="24" r:id="rId2"/>
    <sheet name="入力フォーマット (2枚目)" sheetId="30" r:id="rId3"/>
    <sheet name="入力フォーマット (3枚目)" sheetId="31" r:id="rId4"/>
  </sheets>
  <definedNames>
    <definedName name="_xlnm.Print_Area" localSheetId="0">記入例!$A$1:$P$30</definedName>
    <definedName name="_xlnm.Print_Area" localSheetId="1">入力フォーマット!$A$1:$P$30</definedName>
    <definedName name="_xlnm.Print_Area" localSheetId="2">'入力フォーマット (2枚目)'!$A$1:$P$27</definedName>
    <definedName name="_xlnm.Print_Area" localSheetId="3">'入力フォーマット (3枚目)'!$A$1:$P$27</definedName>
    <definedName name="_xlnm.Print_Titles" localSheetId="1">入力フォーマット!$12:$12</definedName>
    <definedName name="_xlnm.Print_Titles" localSheetId="2">'入力フォーマット (2枚目)'!$3:$3</definedName>
    <definedName name="_xlnm.Print_Titles" localSheetId="3">'入力フォーマット (3枚目)'!$3:$3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27" l="1"/>
  <c r="N5" i="24"/>
  <c r="N4" i="24" l="1"/>
  <c r="N6" i="24" s="1"/>
  <c r="N8" i="24" l="1"/>
  <c r="N9" i="24" s="1"/>
  <c r="Q27" i="31" l="1"/>
  <c r="Q26" i="31"/>
  <c r="Q25" i="31"/>
  <c r="Q24" i="31"/>
  <c r="Q23" i="31"/>
  <c r="Q22" i="31"/>
  <c r="Q21" i="31"/>
  <c r="Q20" i="31"/>
  <c r="Q19" i="31"/>
  <c r="Q18" i="31"/>
  <c r="Q17" i="31"/>
  <c r="Q16" i="31"/>
  <c r="Q15" i="31"/>
  <c r="Q14" i="31"/>
  <c r="Q13" i="31"/>
  <c r="Q12" i="31"/>
  <c r="Q11" i="31"/>
  <c r="Q10" i="31"/>
  <c r="Q9" i="31"/>
  <c r="Q8" i="31"/>
  <c r="Q7" i="31"/>
  <c r="Q6" i="31"/>
  <c r="Q5" i="31"/>
  <c r="Q4" i="31"/>
  <c r="Q27" i="30"/>
  <c r="Q26" i="30"/>
  <c r="Q25" i="30"/>
  <c r="Q24" i="30"/>
  <c r="Q23" i="30"/>
  <c r="Q22" i="30"/>
  <c r="Q21" i="30"/>
  <c r="Q20" i="30"/>
  <c r="Q19" i="30"/>
  <c r="Q18" i="30"/>
  <c r="Q17" i="30"/>
  <c r="Q16" i="30"/>
  <c r="Q15" i="30"/>
  <c r="Q14" i="30"/>
  <c r="Q13" i="30"/>
  <c r="Q12" i="30"/>
  <c r="Q11" i="30"/>
  <c r="Q10" i="30"/>
  <c r="Q9" i="30"/>
  <c r="Q8" i="30"/>
  <c r="Q7" i="30"/>
  <c r="Q6" i="30"/>
  <c r="Q5" i="30"/>
  <c r="Q4" i="30"/>
  <c r="Q14" i="24"/>
  <c r="Q15" i="24"/>
  <c r="Q16" i="24"/>
  <c r="Q17" i="24"/>
  <c r="Q18" i="24"/>
  <c r="Q19" i="24"/>
  <c r="Q20" i="24"/>
  <c r="Q21" i="24"/>
  <c r="Q22" i="24"/>
  <c r="Q23" i="24"/>
  <c r="Q24" i="24"/>
  <c r="Q25" i="24"/>
  <c r="Q26" i="24"/>
  <c r="Q27" i="24"/>
  <c r="Q28" i="24"/>
  <c r="Q29" i="24"/>
  <c r="Q30" i="24"/>
  <c r="Q13" i="24"/>
  <c r="N5" i="27" l="1"/>
  <c r="N4" i="27"/>
  <c r="N6" i="27" l="1"/>
  <c r="N9" i="27" l="1"/>
</calcChain>
</file>

<file path=xl/sharedStrings.xml><?xml version="1.0" encoding="utf-8"?>
<sst xmlns="http://schemas.openxmlformats.org/spreadsheetml/2006/main" count="364" uniqueCount="80">
  <si>
    <t>非表示列（データ規則で参照）</t>
    <rPh sb="0" eb="3">
      <t>ヒヒョウジ</t>
    </rPh>
    <rPh sb="3" eb="4">
      <t>レツ</t>
    </rPh>
    <rPh sb="8" eb="10">
      <t>キソク</t>
    </rPh>
    <rPh sb="11" eb="13">
      <t>サンショウ</t>
    </rPh>
    <phoneticPr fontId="1"/>
  </si>
  <si>
    <t>本リストは、導入予定設備及び既存設備の設備情報一覧です。</t>
    <rPh sb="0" eb="1">
      <t>ホン</t>
    </rPh>
    <rPh sb="6" eb="8">
      <t>ドウニュウ</t>
    </rPh>
    <rPh sb="8" eb="10">
      <t>ヨテイ</t>
    </rPh>
    <rPh sb="10" eb="12">
      <t>セツビ</t>
    </rPh>
    <rPh sb="12" eb="13">
      <t>オヨ</t>
    </rPh>
    <rPh sb="14" eb="16">
      <t>キゾン</t>
    </rPh>
    <rPh sb="16" eb="18">
      <t>セツビ</t>
    </rPh>
    <rPh sb="19" eb="21">
      <t>セツビ</t>
    </rPh>
    <rPh sb="21" eb="23">
      <t>ジョウホウ</t>
    </rPh>
    <rPh sb="23" eb="25">
      <t>イチラン</t>
    </rPh>
    <phoneticPr fontId="1"/>
  </si>
  <si>
    <r>
      <t>裕度を設定する場合は入力してください。</t>
    </r>
    <r>
      <rPr>
        <sz val="8"/>
        <color theme="1"/>
        <rFont val="ＭＳ Ｐゴシック"/>
        <family val="3"/>
        <charset val="128"/>
      </rPr>
      <t>(不要な場合は0を入力)</t>
    </r>
    <rPh sb="0" eb="2">
      <t>ユウド</t>
    </rPh>
    <rPh sb="3" eb="5">
      <t>セッテイ</t>
    </rPh>
    <rPh sb="7" eb="9">
      <t>バアイ</t>
    </rPh>
    <rPh sb="10" eb="12">
      <t>ニュウリョク</t>
    </rPh>
    <rPh sb="20" eb="22">
      <t>フヨウ</t>
    </rPh>
    <rPh sb="23" eb="25">
      <t>バアイ</t>
    </rPh>
    <rPh sb="28" eb="30">
      <t>ニュウリョク</t>
    </rPh>
    <phoneticPr fontId="1"/>
  </si>
  <si>
    <t>種別</t>
    <phoneticPr fontId="1"/>
  </si>
  <si>
    <t>※その他は自動で計算されます</t>
    <rPh sb="3" eb="4">
      <t>ホカ</t>
    </rPh>
    <rPh sb="5" eb="7">
      <t>ジドウ</t>
    </rPh>
    <rPh sb="8" eb="10">
      <t>ケイサン</t>
    </rPh>
    <phoneticPr fontId="1"/>
  </si>
  <si>
    <t>空冷ヒートポンプチラー（温水利用）</t>
    <phoneticPr fontId="1"/>
  </si>
  <si>
    <t>設備リストに入力する設備は、以下の設備番号A,B,C,Dに分類してください。</t>
    <rPh sb="14" eb="16">
      <t>イカ</t>
    </rPh>
    <phoneticPr fontId="1"/>
  </si>
  <si>
    <t>設備導入前 原油換算使用量(合計)</t>
    <rPh sb="0" eb="2">
      <t>セツビ</t>
    </rPh>
    <rPh sb="2" eb="4">
      <t>ドウニュウ</t>
    </rPh>
    <rPh sb="4" eb="5">
      <t>マエ</t>
    </rPh>
    <rPh sb="6" eb="8">
      <t>ゲンユ</t>
    </rPh>
    <rPh sb="8" eb="10">
      <t>カンサン</t>
    </rPh>
    <rPh sb="10" eb="13">
      <t>シヨウリョウ</t>
    </rPh>
    <rPh sb="14" eb="16">
      <t>ゴウケイ</t>
    </rPh>
    <phoneticPr fontId="1"/>
  </si>
  <si>
    <t xml:space="preserve"> kl/年</t>
    <rPh sb="4" eb="5">
      <t>ネン</t>
    </rPh>
    <phoneticPr fontId="1"/>
  </si>
  <si>
    <t>循環加温式ヒートポンプ</t>
  </si>
  <si>
    <t>A：</t>
    <phoneticPr fontId="1"/>
  </si>
  <si>
    <t>設備導入後 原油換算使用量(合計)</t>
    <rPh sb="0" eb="2">
      <t>セツビ</t>
    </rPh>
    <rPh sb="2" eb="4">
      <t>ドウニュウ</t>
    </rPh>
    <rPh sb="4" eb="5">
      <t>ゴ</t>
    </rPh>
    <rPh sb="6" eb="8">
      <t>ゲンユ</t>
    </rPh>
    <rPh sb="8" eb="10">
      <t>カンサン</t>
    </rPh>
    <rPh sb="10" eb="13">
      <t>シヨウリョウ</t>
    </rPh>
    <rPh sb="14" eb="16">
      <t>ゴウケイ</t>
    </rPh>
    <phoneticPr fontId="1"/>
  </si>
  <si>
    <t>温水ヒートポンプ（熱回収ヒートポンプ、水熱源ヒートポンプ）</t>
  </si>
  <si>
    <t>B：</t>
    <phoneticPr fontId="1"/>
  </si>
  <si>
    <t>導入予定の本体設備以外の関連設備（入力は任意）</t>
    <rPh sb="5" eb="7">
      <t>ホンタイ</t>
    </rPh>
    <rPh sb="7" eb="9">
      <t>セツビ</t>
    </rPh>
    <rPh sb="9" eb="11">
      <t>イガイ</t>
    </rPh>
    <rPh sb="12" eb="14">
      <t>カンレン</t>
    </rPh>
    <rPh sb="17" eb="19">
      <t>ニュウリョク</t>
    </rPh>
    <rPh sb="20" eb="22">
      <t>ニンイ</t>
    </rPh>
    <phoneticPr fontId="1"/>
  </si>
  <si>
    <t>省エネルギー量</t>
    <rPh sb="0" eb="1">
      <t>ショウ</t>
    </rPh>
    <rPh sb="6" eb="7">
      <t>リョウ</t>
    </rPh>
    <phoneticPr fontId="1"/>
  </si>
  <si>
    <t>熱風ヒートポンプ</t>
  </si>
  <si>
    <t>C：</t>
    <phoneticPr fontId="1"/>
  </si>
  <si>
    <t>既存の加熱設備（工事後に撤去または継続利用する加熱設備）</t>
    <rPh sb="8" eb="11">
      <t>コウジゴ</t>
    </rPh>
    <rPh sb="12" eb="14">
      <t>テッキョ</t>
    </rPh>
    <rPh sb="17" eb="19">
      <t>ケイゾク</t>
    </rPh>
    <rPh sb="19" eb="21">
      <t>リヨウ</t>
    </rPh>
    <rPh sb="23" eb="25">
      <t>カネツ</t>
    </rPh>
    <rPh sb="25" eb="27">
      <t>セツビ</t>
    </rPh>
    <phoneticPr fontId="1"/>
  </si>
  <si>
    <t>裕度</t>
    <rPh sb="0" eb="2">
      <t>ユウド</t>
    </rPh>
    <phoneticPr fontId="1"/>
  </si>
  <si>
    <t>％</t>
    <phoneticPr fontId="1"/>
  </si>
  <si>
    <t>蒸気発生ヒートポンプ</t>
  </si>
  <si>
    <t>D：</t>
    <phoneticPr fontId="1"/>
  </si>
  <si>
    <t>既存の加熱設備以外のタンク等の関連設備（入力は任意）</t>
    <phoneticPr fontId="1"/>
  </si>
  <si>
    <t>計画省エネルギー量</t>
    <rPh sb="0" eb="3">
      <t>ケイカクショウ</t>
    </rPh>
    <rPh sb="8" eb="9">
      <t>リョウ</t>
    </rPh>
    <phoneticPr fontId="1"/>
  </si>
  <si>
    <t>施設園芸用ヒートポンプ</t>
    <rPh sb="0" eb="2">
      <t>シセツ</t>
    </rPh>
    <rPh sb="2" eb="5">
      <t>エンゲイヨウ</t>
    </rPh>
    <phoneticPr fontId="1"/>
  </si>
  <si>
    <t>計画省エネルギー率</t>
    <rPh sb="0" eb="3">
      <t>ケイカクショウ</t>
    </rPh>
    <rPh sb="8" eb="9">
      <t>リツ</t>
    </rPh>
    <phoneticPr fontId="1"/>
  </si>
  <si>
    <t>蒸気ボイラ</t>
    <rPh sb="0" eb="2">
      <t>ジョウキ</t>
    </rPh>
    <phoneticPr fontId="3"/>
  </si>
  <si>
    <t>温水ボイラ</t>
    <rPh sb="0" eb="2">
      <t>オンスイ</t>
    </rPh>
    <phoneticPr fontId="3"/>
  </si>
  <si>
    <r>
      <t>【設備導入前後の設備リスト】　　※設備番号A,B,C,Dの選択により、入力が任意となる項目は</t>
    </r>
    <r>
      <rPr>
        <sz val="8"/>
        <color rgb="FFCCECFF"/>
        <rFont val="ＭＳ Ｐゴシック"/>
        <family val="3"/>
        <charset val="128"/>
      </rPr>
      <t>■</t>
    </r>
    <r>
      <rPr>
        <sz val="8"/>
        <color theme="1"/>
        <rFont val="ＭＳ Ｐゴシック"/>
        <family val="3"/>
        <charset val="128"/>
      </rPr>
      <t>青色セル、入力不要となる項目は</t>
    </r>
    <r>
      <rPr>
        <sz val="8"/>
        <color theme="0" tint="-0.34998626667073579"/>
        <rFont val="ＭＳ Ｐゴシック"/>
        <family val="3"/>
        <charset val="128"/>
      </rPr>
      <t>■</t>
    </r>
    <r>
      <rPr>
        <sz val="8"/>
        <color theme="1"/>
        <rFont val="ＭＳ Ｐゴシック"/>
        <family val="3"/>
        <charset val="128"/>
      </rPr>
      <t>灰色セルに変わります。</t>
    </r>
    <rPh sb="52" eb="54">
      <t>ニュウリョク</t>
    </rPh>
    <rPh sb="54" eb="56">
      <t>フヨウ</t>
    </rPh>
    <rPh sb="59" eb="61">
      <t>コウモク</t>
    </rPh>
    <rPh sb="63" eb="65">
      <t>ハイイロ</t>
    </rPh>
    <phoneticPr fontId="1"/>
  </si>
  <si>
    <t>電気ヒータ</t>
    <rPh sb="0" eb="2">
      <t>デンキ</t>
    </rPh>
    <phoneticPr fontId="3"/>
  </si>
  <si>
    <t>設備
番号</t>
    <rPh sb="3" eb="5">
      <t>バンゴウ</t>
    </rPh>
    <phoneticPr fontId="1"/>
  </si>
  <si>
    <t>設置
状態</t>
    <rPh sb="0" eb="2">
      <t>セッチ</t>
    </rPh>
    <rPh sb="3" eb="5">
      <t>ジョウタイ</t>
    </rPh>
    <phoneticPr fontId="3"/>
  </si>
  <si>
    <t>種別
（ヒートポンプ設備及び
既存加熱設備）</t>
    <rPh sb="10" eb="12">
      <t>セツビ</t>
    </rPh>
    <rPh sb="12" eb="13">
      <t>オヨ</t>
    </rPh>
    <rPh sb="15" eb="17">
      <t>キゾン</t>
    </rPh>
    <rPh sb="17" eb="19">
      <t>カネツ</t>
    </rPh>
    <rPh sb="19" eb="21">
      <t>セツビ</t>
    </rPh>
    <phoneticPr fontId="1"/>
  </si>
  <si>
    <t>製品名</t>
  </si>
  <si>
    <t>メーカー</t>
  </si>
  <si>
    <t>型番</t>
  </si>
  <si>
    <t>台数</t>
  </si>
  <si>
    <t>能力
(数値)</t>
    <rPh sb="4" eb="6">
      <t>スウチ</t>
    </rPh>
    <phoneticPr fontId="1"/>
  </si>
  <si>
    <t>能力
(単位)</t>
    <phoneticPr fontId="1"/>
  </si>
  <si>
    <t>設備導入前
原油換算使用量
（kl/年）</t>
    <rPh sb="0" eb="2">
      <t>セツビ</t>
    </rPh>
    <rPh sb="2" eb="5">
      <t>ドウニュウマエ</t>
    </rPh>
    <rPh sb="6" eb="10">
      <t>ゲンユカンサン</t>
    </rPh>
    <rPh sb="10" eb="13">
      <t>シヨウリョウ</t>
    </rPh>
    <rPh sb="18" eb="19">
      <t>ネン</t>
    </rPh>
    <phoneticPr fontId="1"/>
  </si>
  <si>
    <t>設備導入後
原油換算使用量
（kl/年）</t>
    <rPh sb="0" eb="2">
      <t>セツビ</t>
    </rPh>
    <rPh sb="2" eb="4">
      <t>ドウニュウ</t>
    </rPh>
    <rPh sb="4" eb="5">
      <t>ゴ</t>
    </rPh>
    <rPh sb="6" eb="10">
      <t>ゲンユカンサン</t>
    </rPh>
    <rPh sb="10" eb="13">
      <t>シヨウリョウ</t>
    </rPh>
    <phoneticPr fontId="1"/>
  </si>
  <si>
    <t>設置
場所</t>
    <phoneticPr fontId="1"/>
  </si>
  <si>
    <t>燃焼式給湯器</t>
    <rPh sb="0" eb="3">
      <t>ネンショウシキ</t>
    </rPh>
    <rPh sb="3" eb="6">
      <t>キュウトウキ</t>
    </rPh>
    <phoneticPr fontId="3"/>
  </si>
  <si>
    <t>A</t>
  </si>
  <si>
    <t>-</t>
    <phoneticPr fontId="1"/>
  </si>
  <si>
    <t>導入</t>
    <rPh sb="0" eb="2">
      <t>ドウニュウ</t>
    </rPh>
    <phoneticPr fontId="1"/>
  </si>
  <si>
    <t>空冷ヒートポンプチラー（温水利用）</t>
  </si>
  <si>
    <t>空冷ヒートポンプチラー</t>
    <rPh sb="0" eb="2">
      <t>クウレイ</t>
    </rPh>
    <phoneticPr fontId="1"/>
  </si>
  <si>
    <t>△△△社</t>
    <rPh sb="3" eb="4">
      <t>シャ</t>
    </rPh>
    <phoneticPr fontId="1"/>
  </si>
  <si>
    <t>○○○</t>
  </si>
  <si>
    <t>kW</t>
    <phoneticPr fontId="1"/>
  </si>
  <si>
    <t>屋上</t>
    <rPh sb="0" eb="2">
      <t>オクジョウ</t>
    </rPh>
    <phoneticPr fontId="1"/>
  </si>
  <si>
    <t>電気式給湯器</t>
    <rPh sb="0" eb="2">
      <t>デンキ</t>
    </rPh>
    <rPh sb="2" eb="3">
      <t>シキ</t>
    </rPh>
    <rPh sb="3" eb="6">
      <t>キュウトウキ</t>
    </rPh>
    <phoneticPr fontId="3"/>
  </si>
  <si>
    <t>-</t>
  </si>
  <si>
    <t>循環加温ヒートポンプ</t>
    <rPh sb="0" eb="2">
      <t>ジュンカン</t>
    </rPh>
    <rPh sb="2" eb="4">
      <t>カオン</t>
    </rPh>
    <phoneticPr fontId="2"/>
  </si>
  <si>
    <t>ヒートポンプ給湯器</t>
    <rPh sb="6" eb="9">
      <t>キュウトウキ</t>
    </rPh>
    <phoneticPr fontId="3"/>
  </si>
  <si>
    <t>B</t>
  </si>
  <si>
    <t>貯湯タンク</t>
    <rPh sb="0" eb="2">
      <t>チョトウ</t>
    </rPh>
    <phoneticPr fontId="2"/>
  </si>
  <si>
    <t>その他ヒートポンプ設備</t>
    <rPh sb="2" eb="3">
      <t>タ</t>
    </rPh>
    <rPh sb="9" eb="11">
      <t>セツビ</t>
    </rPh>
    <phoneticPr fontId="3"/>
  </si>
  <si>
    <t>循環ポンプ</t>
    <rPh sb="0" eb="2">
      <t>ジュンカン</t>
    </rPh>
    <phoneticPr fontId="2"/>
  </si>
  <si>
    <t>その他</t>
    <rPh sb="2" eb="3">
      <t>タ</t>
    </rPh>
    <phoneticPr fontId="3"/>
  </si>
  <si>
    <t>C</t>
    <phoneticPr fontId="1"/>
  </si>
  <si>
    <t>撤去</t>
    <rPh sb="0" eb="2">
      <t>テッキョ</t>
    </rPh>
    <phoneticPr fontId="1"/>
  </si>
  <si>
    <t>温水式ボイラー</t>
    <rPh sb="0" eb="2">
      <t>オンスイ</t>
    </rPh>
    <rPh sb="2" eb="3">
      <t>シキ</t>
    </rPh>
    <phoneticPr fontId="1"/>
  </si>
  <si>
    <t>残置</t>
    <rPh sb="0" eb="2">
      <t>ザンチ</t>
    </rPh>
    <phoneticPr fontId="1"/>
  </si>
  <si>
    <t>D</t>
  </si>
  <si>
    <t>給湯循環ポンプ</t>
    <rPh sb="0" eb="2">
      <t>キュウトウ</t>
    </rPh>
    <rPh sb="2" eb="4">
      <t>ジュンカン</t>
    </rPh>
    <phoneticPr fontId="1"/>
  </si>
  <si>
    <t>2枚目</t>
    <rPh sb="1" eb="3">
      <t>マイメ</t>
    </rPh>
    <phoneticPr fontId="1"/>
  </si>
  <si>
    <t>３枚目</t>
    <rPh sb="1" eb="3">
      <t>マイメ</t>
    </rPh>
    <phoneticPr fontId="1"/>
  </si>
  <si>
    <t>※シートの2枚目、３枚目は行数が足りない、またはシステムフロー毎分けて確認しやすくしたい場合にご使用ください。</t>
    <rPh sb="6" eb="8">
      <t>マイメ</t>
    </rPh>
    <rPh sb="10" eb="12">
      <t>マイメ</t>
    </rPh>
    <rPh sb="13" eb="15">
      <t>ギョウスウ</t>
    </rPh>
    <rPh sb="16" eb="17">
      <t>タ</t>
    </rPh>
    <rPh sb="31" eb="32">
      <t>ゴト</t>
    </rPh>
    <rPh sb="32" eb="33">
      <t>ワ</t>
    </rPh>
    <rPh sb="35" eb="37">
      <t>カクニン</t>
    </rPh>
    <rPh sb="44" eb="46">
      <t>バアイ</t>
    </rPh>
    <rPh sb="48" eb="50">
      <t>シヨウ</t>
    </rPh>
    <phoneticPr fontId="1"/>
  </si>
  <si>
    <t>※1枚目で行数が足りない、またはシステムフロー毎を分けて確認しやすくしたい場合にご使用ください。</t>
    <rPh sb="2" eb="3">
      <t>マイ</t>
    </rPh>
    <rPh sb="23" eb="24">
      <t>マイ</t>
    </rPh>
    <rPh sb="25" eb="26">
      <t>ワ</t>
    </rPh>
    <phoneticPr fontId="1"/>
  </si>
  <si>
    <t>※1,2枚目で行数が足りない、またはシステムフロー毎を分けて確認しやすくしたい場合にご使用ください。</t>
    <rPh sb="4" eb="5">
      <t>マイ</t>
    </rPh>
    <rPh sb="25" eb="26">
      <t>マイ</t>
    </rPh>
    <rPh sb="27" eb="28">
      <t>ワ</t>
    </rPh>
    <phoneticPr fontId="1"/>
  </si>
  <si>
    <t>-</t>
    <phoneticPr fontId="1"/>
  </si>
  <si>
    <t>計画省エネルギー量(裕度込み)</t>
    <rPh sb="0" eb="3">
      <t>ケイカクショウ</t>
    </rPh>
    <rPh sb="8" eb="9">
      <t>リョウ</t>
    </rPh>
    <rPh sb="10" eb="12">
      <t>ユウド</t>
    </rPh>
    <rPh sb="12" eb="13">
      <t>コ</t>
    </rPh>
    <phoneticPr fontId="1"/>
  </si>
  <si>
    <t>計画省エネルギー率(裕度込み)</t>
    <rPh sb="0" eb="3">
      <t>ケイカクショウ</t>
    </rPh>
    <rPh sb="8" eb="9">
      <t>リツ</t>
    </rPh>
    <phoneticPr fontId="1"/>
  </si>
  <si>
    <t>別紙6　設備導入前後の設備リスト及びエネルギー使用量計算書</t>
    <rPh sb="0" eb="2">
      <t>ベッシ</t>
    </rPh>
    <rPh sb="16" eb="17">
      <t>オヨ</t>
    </rPh>
    <rPh sb="23" eb="26">
      <t>シヨウリョウ</t>
    </rPh>
    <rPh sb="26" eb="29">
      <t>ケイサンショ</t>
    </rPh>
    <phoneticPr fontId="1"/>
  </si>
  <si>
    <t>「別紙7　設備導入前後のシステムフロー比較図」及び「別紙8　設備導入後の配置図」の図面作成時に必要となります。</t>
    <rPh sb="1" eb="3">
      <t>ベッシ</t>
    </rPh>
    <rPh sb="23" eb="24">
      <t>オヨ</t>
    </rPh>
    <rPh sb="26" eb="28">
      <t>ベッシ</t>
    </rPh>
    <rPh sb="41" eb="43">
      <t>ズメン</t>
    </rPh>
    <rPh sb="43" eb="45">
      <t>サクセイ</t>
    </rPh>
    <rPh sb="45" eb="46">
      <t>トキ</t>
    </rPh>
    <rPh sb="47" eb="49">
      <t>ヒツヨウ</t>
    </rPh>
    <phoneticPr fontId="1"/>
  </si>
  <si>
    <t>導入予定の本体設備（「見積書」本体設備費の全設備）</t>
    <phoneticPr fontId="1"/>
  </si>
  <si>
    <t>ver1.1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</si>
</sst>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.000;[Red]0.000"/>
    <numFmt numFmtId="178" formatCode="0.000_ ;[Red]\-0.000\ "/>
    <numFmt numFmtId="179" formatCode="0.0;[Red]0.0"/>
    <numFmt numFmtId="180" formatCode="0;[Red]0"/>
  </numFmts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rgb="FFCCECFF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0" tint="-0.34998626667073579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4" fillId="0" borderId="1" xfId="0" applyFont="1" applyBorder="1"/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176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/>
    <xf numFmtId="0" fontId="8" fillId="0" borderId="0" xfId="0" applyFont="1"/>
    <xf numFmtId="49" fontId="4" fillId="0" borderId="0" xfId="0" applyNumberFormat="1" applyFont="1" applyAlignment="1" applyProtection="1">
      <alignment horizontal="left" shrinkToFit="1"/>
      <protection locked="0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177" fontId="4" fillId="0" borderId="4" xfId="0" applyNumberFormat="1" applyFont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Border="1" applyAlignment="1">
      <alignment horizontal="center"/>
    </xf>
    <xf numFmtId="179" fontId="4" fillId="0" borderId="1" xfId="0" applyNumberFormat="1" applyFont="1" applyBorder="1" applyAlignment="1">
      <alignment horizontal="center"/>
    </xf>
    <xf numFmtId="0" fontId="11" fillId="0" borderId="0" xfId="0" applyFont="1"/>
    <xf numFmtId="178" fontId="4" fillId="0" borderId="11" xfId="0" applyNumberFormat="1" applyFont="1" applyBorder="1" applyAlignment="1">
      <alignment horizontal="center"/>
    </xf>
    <xf numFmtId="178" fontId="4" fillId="0" borderId="15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left" shrinkToFit="1"/>
    </xf>
    <xf numFmtId="180" fontId="4" fillId="0" borderId="19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177" fontId="4" fillId="0" borderId="4" xfId="0" applyNumberFormat="1" applyFont="1" applyBorder="1" applyAlignment="1">
      <alignment horizontal="center" vertical="center" shrinkToFit="1"/>
    </xf>
    <xf numFmtId="180" fontId="4" fillId="0" borderId="7" xfId="0" applyNumberFormat="1" applyFont="1" applyBorder="1" applyAlignment="1" applyProtection="1">
      <alignment horizontal="center"/>
      <protection locked="0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4" fillId="0" borderId="0" xfId="0" applyFont="1" applyAlignment="1">
      <alignment horizontal="right" shrinkToFit="1"/>
    </xf>
    <xf numFmtId="0" fontId="0" fillId="0" borderId="0" xfId="0" applyAlignment="1">
      <alignment horizontal="right" shrinkToFit="1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標準" xfId="0" builtinId="0"/>
  </cellStyles>
  <dxfs count="35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theme="0" tint="-0.34998626667073579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1260059</xdr:colOff>
      <xdr:row>5</xdr:row>
      <xdr:rowOff>105832</xdr:rowOff>
    </xdr:from>
    <xdr:to>
      <xdr:col>8</xdr:col>
      <xdr:colOff>800225</xdr:colOff>
      <xdr:row>9</xdr:row>
      <xdr:rowOff>4506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EAEFB0C-752C-4584-BEE0-862AA9943705}"/>
            </a:ext>
          </a:extLst>
        </xdr:cNvPr>
        <xdr:cNvSpPr/>
      </xdr:nvSpPr>
      <xdr:spPr>
        <a:xfrm>
          <a:off x="3553115" y="858425"/>
          <a:ext cx="2468221" cy="439600"/>
        </a:xfrm>
        <a:prstGeom prst="wedgeRectCallout">
          <a:avLst>
            <a:gd name="adj1" fmla="val -12135"/>
            <a:gd name="adj2" fmla="val 90553"/>
          </a:avLst>
        </a:prstGeom>
        <a:solidFill>
          <a:schemeClr val="bg1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導入予定設備の製品名・メーカー・型番・台数は、</a:t>
          </a:r>
          <a:endParaRPr kumimoji="1" lang="en-US" altLang="ja-JP" sz="8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indent="0" algn="l"/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見積書の内容と相違ないように入力してください。</a:t>
          </a:r>
          <a:endParaRPr kumimoji="1" lang="en-US" altLang="ja-JP" sz="8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indent="0" algn="l"/>
          <a:endParaRPr kumimoji="1" lang="ja-JP" altLang="en-US" sz="8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6</xdr:col>
      <xdr:colOff>23520</xdr:colOff>
      <xdr:row>10</xdr:row>
      <xdr:rowOff>60573</xdr:rowOff>
    </xdr:from>
    <xdr:to>
      <xdr:col>9</xdr:col>
      <xdr:colOff>11760</xdr:colOff>
      <xdr:row>11</xdr:row>
      <xdr:rowOff>213867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22253002-7AFD-4F4D-9E55-DE0F27F39725}"/>
            </a:ext>
          </a:extLst>
        </xdr:cNvPr>
        <xdr:cNvSpPr/>
      </xdr:nvSpPr>
      <xdr:spPr>
        <a:xfrm rot="16200000" flipH="1">
          <a:off x="4109651" y="-309632"/>
          <a:ext cx="282646" cy="3868795"/>
        </a:xfrm>
        <a:prstGeom prst="leftBrace">
          <a:avLst>
            <a:gd name="adj1" fmla="val 0"/>
            <a:gd name="adj2" fmla="val 56878"/>
          </a:avLst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kumimoji="1" lang="ja-JP" alt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470370</xdr:colOff>
      <xdr:row>7</xdr:row>
      <xdr:rowOff>35277</xdr:rowOff>
    </xdr:from>
    <xdr:to>
      <xdr:col>17</xdr:col>
      <xdr:colOff>94033</xdr:colOff>
      <xdr:row>10</xdr:row>
      <xdr:rowOff>47478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C95FF29E-A244-4351-925F-87D428FE2BDC}"/>
            </a:ext>
          </a:extLst>
        </xdr:cNvPr>
        <xdr:cNvSpPr/>
      </xdr:nvSpPr>
      <xdr:spPr>
        <a:xfrm>
          <a:off x="9348611" y="1070092"/>
          <a:ext cx="1669774" cy="400256"/>
        </a:xfrm>
        <a:prstGeom prst="wedgeRectCallout">
          <a:avLst>
            <a:gd name="adj1" fmla="val -42547"/>
            <a:gd name="adj2" fmla="val 115005"/>
          </a:avLst>
        </a:prstGeom>
        <a:solidFill>
          <a:schemeClr val="bg1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各設備の設置場所として建物・フロア等を入力してください。</a:t>
          </a:r>
          <a:endParaRPr kumimoji="1" lang="en-US" altLang="ja-JP" sz="8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</xdr:col>
      <xdr:colOff>506222</xdr:colOff>
      <xdr:row>22</xdr:row>
      <xdr:rowOff>82314</xdr:rowOff>
    </xdr:from>
    <xdr:to>
      <xdr:col>6</xdr:col>
      <xdr:colOff>1330898</xdr:colOff>
      <xdr:row>25</xdr:row>
      <xdr:rowOff>240971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2856E3AF-5A96-400E-ABCA-3FFFDD502911}"/>
            </a:ext>
          </a:extLst>
        </xdr:cNvPr>
        <xdr:cNvSpPr/>
      </xdr:nvSpPr>
      <xdr:spPr>
        <a:xfrm>
          <a:off x="1529278" y="4633147"/>
          <a:ext cx="2094676" cy="899491"/>
        </a:xfrm>
        <a:prstGeom prst="wedgeRectCallout">
          <a:avLst>
            <a:gd name="adj1" fmla="val -73741"/>
            <a:gd name="adj2" fmla="val -66120"/>
          </a:avLst>
        </a:prstGeom>
        <a:solidFill>
          <a:schemeClr val="bg1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設置状態はプルダウンから選択してください。</a:t>
          </a:r>
          <a:endParaRPr kumimoji="1" lang="en-US" altLang="ja-JP" sz="8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indent="0" algn="l"/>
          <a:r>
            <a:rPr kumimoji="1" lang="ja-JP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（導入</a:t>
          </a:r>
          <a:r>
            <a:rPr kumimoji="1" lang="en-US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,</a:t>
          </a:r>
          <a:r>
            <a:rPr kumimoji="1" lang="ja-JP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撤去</a:t>
          </a:r>
          <a:r>
            <a:rPr kumimoji="1" lang="en-US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,</a:t>
          </a:r>
          <a:r>
            <a:rPr kumimoji="1" lang="ja-JP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残置）</a:t>
          </a:r>
          <a:endParaRPr kumimoji="1" lang="en-US" altLang="ja-JP" sz="8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indent="0" algn="l"/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・導入：今回導入する設備</a:t>
          </a:r>
          <a:endParaRPr kumimoji="1" lang="en-US" altLang="ja-JP" sz="8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indent="0" algn="l"/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・撤去：工事後に撤去される設備</a:t>
          </a:r>
          <a:endParaRPr kumimoji="1" lang="en-US" altLang="ja-JP" sz="8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indent="0" algn="l"/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・残置：工事後も継続利用する設備</a:t>
          </a:r>
          <a:endParaRPr kumimoji="1" lang="en-US" altLang="ja-JP" sz="8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</xdr:col>
      <xdr:colOff>141110</xdr:colOff>
      <xdr:row>26</xdr:row>
      <xdr:rowOff>61551</xdr:rowOff>
    </xdr:from>
    <xdr:to>
      <xdr:col>6</xdr:col>
      <xdr:colOff>1021015</xdr:colOff>
      <xdr:row>28</xdr:row>
      <xdr:rowOff>94073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BC64B9BF-A6E7-4453-B743-C2719462193A}"/>
            </a:ext>
          </a:extLst>
        </xdr:cNvPr>
        <xdr:cNvSpPr/>
      </xdr:nvSpPr>
      <xdr:spPr>
        <a:xfrm>
          <a:off x="282221" y="5600162"/>
          <a:ext cx="3031850" cy="526411"/>
        </a:xfrm>
        <a:prstGeom prst="wedgeRectCallout">
          <a:avLst>
            <a:gd name="adj1" fmla="val -47809"/>
            <a:gd name="adj2" fmla="val -260241"/>
          </a:avLst>
        </a:prstGeom>
        <a:solidFill>
          <a:schemeClr val="bg1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設備番号はプルダウンから選択してください。（</a:t>
          </a:r>
          <a:r>
            <a:rPr kumimoji="1" lang="en-US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A,B,C,D</a:t>
          </a:r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）</a:t>
          </a:r>
          <a:endParaRPr kumimoji="1" lang="en-US" altLang="ja-JP" sz="8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indent="0" algn="l"/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選択により、入力が任意となる項目は青色セル、入力不要となる項目は灰色セルに変わります。</a:t>
          </a:r>
          <a:endParaRPr kumimoji="1" lang="en-US" altLang="ja-JP" sz="8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6</xdr:col>
      <xdr:colOff>1612319</xdr:colOff>
      <xdr:row>23</xdr:row>
      <xdr:rowOff>154586</xdr:rowOff>
    </xdr:from>
    <xdr:to>
      <xdr:col>10</xdr:col>
      <xdr:colOff>270774</xdr:colOff>
      <xdr:row>26</xdr:row>
      <xdr:rowOff>8445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17028A73-7C9D-46BB-9478-42C8A8EE0BE8}"/>
            </a:ext>
          </a:extLst>
        </xdr:cNvPr>
        <xdr:cNvSpPr/>
      </xdr:nvSpPr>
      <xdr:spPr>
        <a:xfrm>
          <a:off x="3905375" y="4952364"/>
          <a:ext cx="2868269" cy="594692"/>
        </a:xfrm>
        <a:prstGeom prst="wedgeRectCallout">
          <a:avLst>
            <a:gd name="adj1" fmla="val -107776"/>
            <a:gd name="adj2" fmla="val -246057"/>
          </a:avLst>
        </a:prstGeom>
        <a:solidFill>
          <a:schemeClr val="bg1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種別は設備番号</a:t>
          </a:r>
          <a:r>
            <a:rPr kumimoji="1" lang="en-US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A</a:t>
          </a:r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及び</a:t>
          </a:r>
          <a:r>
            <a:rPr kumimoji="1" lang="en-US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C</a:t>
          </a:r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の場合、プルダウンから選択してください。</a:t>
          </a:r>
          <a:r>
            <a:rPr kumimoji="1" lang="en-US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C</a:t>
          </a:r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において該当種別がない場合、「その他」を選択し、製品名の項目に種別及び製品名を入力ください。</a:t>
          </a:r>
          <a:endParaRPr kumimoji="1" lang="en-US" altLang="ja-JP" sz="8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8</xdr:col>
      <xdr:colOff>587362</xdr:colOff>
      <xdr:row>22</xdr:row>
      <xdr:rowOff>171778</xdr:rowOff>
    </xdr:from>
    <xdr:to>
      <xdr:col>12</xdr:col>
      <xdr:colOff>190459</xdr:colOff>
      <xdr:row>23</xdr:row>
      <xdr:rowOff>121959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45FA9ABA-01C9-4518-8FD7-33E1030021A5}"/>
            </a:ext>
            <a:ext uri="{147F2762-F138-4A5C-976F-8EAC2B608ADB}">
              <a16:predDERef xmlns:a16="http://schemas.microsoft.com/office/drawing/2014/main" pred="{17028A73-7C9D-46BB-9478-42C8A8EE0BE8}"/>
            </a:ext>
          </a:extLst>
        </xdr:cNvPr>
        <xdr:cNvSpPr/>
      </xdr:nvSpPr>
      <xdr:spPr>
        <a:xfrm>
          <a:off x="5807062" y="4810453"/>
          <a:ext cx="1736697" cy="197831"/>
        </a:xfrm>
        <a:prstGeom prst="wedgeRectCallout">
          <a:avLst>
            <a:gd name="adj1" fmla="val -70"/>
            <a:gd name="adj2" fmla="val -137148"/>
          </a:avLst>
        </a:prstGeom>
        <a:solidFill>
          <a:schemeClr val="bg1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en-US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台当たりの能力を入力してください。</a:t>
          </a:r>
          <a:endParaRPr kumimoji="1" lang="en-US" altLang="ja-JP" sz="8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14</xdr:col>
      <xdr:colOff>47037</xdr:colOff>
      <xdr:row>0</xdr:row>
      <xdr:rowOff>176388</xdr:rowOff>
    </xdr:from>
    <xdr:to>
      <xdr:col>18</xdr:col>
      <xdr:colOff>105833</xdr:colOff>
      <xdr:row>5</xdr:row>
      <xdr:rowOff>35276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1D4964B6-AE70-4828-940D-7D0D80161A3D}"/>
            </a:ext>
          </a:extLst>
        </xdr:cNvPr>
        <xdr:cNvSpPr/>
      </xdr:nvSpPr>
      <xdr:spPr>
        <a:xfrm>
          <a:off x="8925278" y="176388"/>
          <a:ext cx="2786944" cy="611481"/>
        </a:xfrm>
        <a:prstGeom prst="wedgeRectCallout">
          <a:avLst>
            <a:gd name="adj1" fmla="val -54237"/>
            <a:gd name="adj2" fmla="val 80817"/>
          </a:avLst>
        </a:prstGeom>
        <a:solidFill>
          <a:schemeClr val="bg1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裕度を設定する場合は</a:t>
          </a:r>
          <a:r>
            <a:rPr kumimoji="1" lang="en-US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～</a:t>
          </a:r>
          <a:r>
            <a:rPr kumimoji="1" lang="en-US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20</a:t>
          </a:r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の間で入力してください。（不要な場合は</a:t>
          </a:r>
          <a:r>
            <a:rPr kumimoji="1" lang="en-US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0</a:t>
          </a:r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を入力）</a:t>
          </a:r>
          <a:endParaRPr kumimoji="1" lang="en-US" altLang="ja-JP" sz="8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indent="0" algn="l"/>
          <a:r>
            <a:rPr kumimoji="1" lang="en-US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※jGrants</a:t>
          </a:r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にて設定理由を別途入力が必要</a:t>
          </a:r>
          <a:endParaRPr kumimoji="1" lang="en-US" altLang="ja-JP" sz="8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12</xdr:col>
      <xdr:colOff>439615</xdr:colOff>
      <xdr:row>22</xdr:row>
      <xdr:rowOff>226730</xdr:rowOff>
    </xdr:from>
    <xdr:to>
      <xdr:col>14</xdr:col>
      <xdr:colOff>622788</xdr:colOff>
      <xdr:row>25</xdr:row>
      <xdr:rowOff>9159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992288C2-886E-4CD7-92F8-C98BD0DFD74C}"/>
            </a:ext>
            <a:ext uri="{147F2762-F138-4A5C-976F-8EAC2B608ADB}">
              <a16:predDERef xmlns:a16="http://schemas.microsoft.com/office/drawing/2014/main" pred="{17028A73-7C9D-46BB-9478-42C8A8EE0BE8}"/>
            </a:ext>
          </a:extLst>
        </xdr:cNvPr>
        <xdr:cNvSpPr/>
      </xdr:nvSpPr>
      <xdr:spPr>
        <a:xfrm>
          <a:off x="7803173" y="4897643"/>
          <a:ext cx="1703509" cy="524280"/>
        </a:xfrm>
        <a:prstGeom prst="wedgeRectCallout">
          <a:avLst>
            <a:gd name="adj1" fmla="val -43957"/>
            <a:gd name="adj2" fmla="val -119795"/>
          </a:avLst>
        </a:prstGeom>
        <a:solidFill>
          <a:schemeClr val="bg1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既存の原油換算使用量は、</a:t>
          </a:r>
          <a:r>
            <a:rPr kumimoji="1" lang="ja-JP" altLang="en-US" sz="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導入する産業ヒートポンプ設備で代替する熱量分のみ</a:t>
          </a:r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入力してください。</a:t>
          </a:r>
          <a:endParaRPr kumimoji="1" lang="en-US" altLang="ja-JP" sz="8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1722437</xdr:colOff>
      <xdr:row>7</xdr:row>
      <xdr:rowOff>31750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FBE38D-7822-4F18-9B7E-B9832FC3FD13}"/>
            </a:ext>
          </a:extLst>
        </xdr:cNvPr>
        <xdr:cNvSpPr txBox="1"/>
      </xdr:nvSpPr>
      <xdr:spPr>
        <a:xfrm>
          <a:off x="4016375" y="111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D42B-DB0B-4B65-A4A0-6E495F855463}">
  <dimension ref="B1:AK30"/>
  <sheetViews>
    <sheetView showGridLines="0" tabSelected="1" view="pageBreakPreview" zoomScale="130" zoomScaleNormal="130" zoomScaleSheetLayoutView="130" workbookViewId="0">
      <selection activeCell="O1" sqref="O1"/>
    </sheetView>
  </sheetViews>
  <sheetFormatPr defaultRowHeight="10.5"/>
  <cols>
    <col min="1" max="1" width="1.875" style="2" customWidth="1"/>
    <col min="2" max="2" width="2" style="2" customWidth="1"/>
    <col min="3" max="3" width="1.5" style="2" customWidth="1"/>
    <col min="4" max="4" width="2.5" style="2" customWidth="1"/>
    <col min="5" max="5" width="5.625" style="2" customWidth="1"/>
    <col min="6" max="6" width="16.625" style="2" customWidth="1"/>
    <col min="7" max="7" width="23.625" style="2" customWidth="1"/>
    <col min="8" max="8" width="14.75" style="2" customWidth="1"/>
    <col min="9" max="9" width="12.5" style="2" customWidth="1"/>
    <col min="10" max="10" width="4.25" style="2" bestFit="1" customWidth="1"/>
    <col min="11" max="12" width="5.625" style="2" customWidth="1"/>
    <col min="13" max="14" width="10" style="2" customWidth="1"/>
    <col min="15" max="15" width="9" style="2"/>
    <col min="16" max="16" width="1.875" style="2" customWidth="1"/>
    <col min="17" max="20" width="9" style="2"/>
    <col min="21" max="22" width="0" style="2" hidden="1" customWidth="1"/>
    <col min="23" max="34" width="9" style="2"/>
    <col min="35" max="35" width="38.75" style="2" customWidth="1"/>
    <col min="36" max="16384" width="9" style="2"/>
  </cols>
  <sheetData>
    <row r="1" spans="2:37" ht="18.75">
      <c r="B1" s="4" t="s">
        <v>76</v>
      </c>
      <c r="I1" s="3"/>
      <c r="J1" s="3"/>
      <c r="K1" s="45"/>
      <c r="L1" s="46"/>
      <c r="M1" s="27"/>
      <c r="N1" s="1"/>
      <c r="O1" s="38" t="s">
        <v>79</v>
      </c>
      <c r="V1" s="2" t="s">
        <v>0</v>
      </c>
      <c r="AI1" s="2" t="s">
        <v>0</v>
      </c>
    </row>
    <row r="2" spans="2:37">
      <c r="C2" s="2" t="s">
        <v>1</v>
      </c>
      <c r="K2" s="24" t="s">
        <v>2</v>
      </c>
      <c r="V2" s="2" t="s">
        <v>3</v>
      </c>
      <c r="AI2" s="2" t="s">
        <v>3</v>
      </c>
    </row>
    <row r="3" spans="2:37">
      <c r="C3" s="2" t="s">
        <v>77</v>
      </c>
      <c r="K3" s="2" t="s">
        <v>4</v>
      </c>
      <c r="N3" s="1"/>
      <c r="V3" s="5" t="s">
        <v>5</v>
      </c>
      <c r="AI3" s="5" t="s">
        <v>5</v>
      </c>
    </row>
    <row r="4" spans="2:37" ht="11.25" customHeight="1">
      <c r="C4" s="13" t="s">
        <v>6</v>
      </c>
      <c r="K4" s="47" t="s">
        <v>7</v>
      </c>
      <c r="L4" s="48"/>
      <c r="M4" s="49"/>
      <c r="N4" s="22">
        <f>SUM(M13:M30)</f>
        <v>7.65</v>
      </c>
      <c r="O4" s="2" t="s">
        <v>8</v>
      </c>
      <c r="V4" s="5" t="s">
        <v>9</v>
      </c>
      <c r="AI4" s="5" t="s">
        <v>9</v>
      </c>
    </row>
    <row r="5" spans="2:37" ht="11.25" customHeight="1">
      <c r="C5" s="14"/>
      <c r="D5" s="14" t="s">
        <v>10</v>
      </c>
      <c r="E5" s="14" t="s">
        <v>78</v>
      </c>
      <c r="F5" s="14"/>
      <c r="K5" s="47" t="s">
        <v>11</v>
      </c>
      <c r="L5" s="48"/>
      <c r="M5" s="49"/>
      <c r="N5" s="22">
        <f>SUM(N13:N30)</f>
        <v>4.7859999999999996</v>
      </c>
      <c r="O5" s="2" t="s">
        <v>8</v>
      </c>
      <c r="V5" s="5" t="s">
        <v>12</v>
      </c>
      <c r="AI5" s="5" t="s">
        <v>12</v>
      </c>
    </row>
    <row r="6" spans="2:37" ht="11.25" customHeight="1" thickBot="1">
      <c r="C6" s="14"/>
      <c r="D6" s="14" t="s">
        <v>13</v>
      </c>
      <c r="E6" s="14" t="s">
        <v>14</v>
      </c>
      <c r="F6" s="14"/>
      <c r="K6" s="50" t="s">
        <v>15</v>
      </c>
      <c r="L6" s="51"/>
      <c r="M6" s="52"/>
      <c r="N6" s="25">
        <f>N4-N5</f>
        <v>2.8640000000000008</v>
      </c>
      <c r="O6" s="2" t="s">
        <v>8</v>
      </c>
      <c r="V6" s="5" t="s">
        <v>16</v>
      </c>
    </row>
    <row r="7" spans="2:37" ht="11.25" customHeight="1" thickBot="1">
      <c r="C7" s="14"/>
      <c r="D7" s="14" t="s">
        <v>17</v>
      </c>
      <c r="E7" s="14" t="s">
        <v>18</v>
      </c>
      <c r="F7" s="14"/>
      <c r="K7" s="53" t="s">
        <v>19</v>
      </c>
      <c r="L7" s="54"/>
      <c r="M7" s="55"/>
      <c r="N7" s="28">
        <v>15</v>
      </c>
      <c r="O7" s="2" t="s">
        <v>20</v>
      </c>
      <c r="V7" s="5" t="s">
        <v>21</v>
      </c>
      <c r="AI7" s="5" t="s">
        <v>21</v>
      </c>
    </row>
    <row r="8" spans="2:37" ht="11.25" customHeight="1">
      <c r="C8" s="14"/>
      <c r="D8" s="14" t="s">
        <v>22</v>
      </c>
      <c r="E8" s="14" t="s">
        <v>23</v>
      </c>
      <c r="F8" s="14"/>
      <c r="K8" s="56" t="s">
        <v>24</v>
      </c>
      <c r="L8" s="57"/>
      <c r="M8" s="58"/>
      <c r="N8" s="26">
        <f>IF(OR(N7=0,N7=""),N6,ROUND(N6-(N6*N7/100),3))</f>
        <v>2.4340000000000002</v>
      </c>
      <c r="O8" s="2" t="s">
        <v>8</v>
      </c>
      <c r="V8" s="5" t="s">
        <v>25</v>
      </c>
      <c r="AI8" s="5" t="s">
        <v>25</v>
      </c>
    </row>
    <row r="9" spans="2:37" ht="11.25" customHeight="1">
      <c r="C9" s="14" t="s">
        <v>70</v>
      </c>
      <c r="D9" s="14"/>
      <c r="E9" s="14"/>
      <c r="F9" s="14"/>
      <c r="K9" s="39" t="s">
        <v>26</v>
      </c>
      <c r="L9" s="40"/>
      <c r="M9" s="41"/>
      <c r="N9" s="23">
        <f>IFERROR(ROUND(N8/N4*100,2),0)</f>
        <v>31.82</v>
      </c>
      <c r="O9" s="2" t="s">
        <v>20</v>
      </c>
      <c r="V9" s="5" t="s">
        <v>27</v>
      </c>
      <c r="AI9" s="5"/>
    </row>
    <row r="10" spans="2:37">
      <c r="N10" s="1"/>
      <c r="V10" s="5" t="s">
        <v>28</v>
      </c>
      <c r="AI10" s="5" t="s">
        <v>27</v>
      </c>
    </row>
    <row r="11" spans="2:37">
      <c r="B11" s="1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V11" s="5" t="s">
        <v>30</v>
      </c>
      <c r="AI11" s="5" t="s">
        <v>28</v>
      </c>
    </row>
    <row r="12" spans="2:37" ht="42">
      <c r="B12" s="42" t="s">
        <v>31</v>
      </c>
      <c r="C12" s="43"/>
      <c r="D12" s="44"/>
      <c r="E12" s="16" t="s">
        <v>32</v>
      </c>
      <c r="F12" s="16" t="s">
        <v>33</v>
      </c>
      <c r="G12" s="17" t="s">
        <v>34</v>
      </c>
      <c r="H12" s="17" t="s">
        <v>35</v>
      </c>
      <c r="I12" s="17" t="s">
        <v>36</v>
      </c>
      <c r="J12" s="17" t="s">
        <v>37</v>
      </c>
      <c r="K12" s="18" t="s">
        <v>38</v>
      </c>
      <c r="L12" s="19" t="s">
        <v>39</v>
      </c>
      <c r="M12" s="20" t="s">
        <v>40</v>
      </c>
      <c r="N12" s="20" t="s">
        <v>41</v>
      </c>
      <c r="O12" s="16" t="s">
        <v>42</v>
      </c>
      <c r="P12" s="1"/>
      <c r="V12" s="5" t="s">
        <v>43</v>
      </c>
      <c r="AK12" s="5" t="s">
        <v>30</v>
      </c>
    </row>
    <row r="13" spans="2:37" ht="20.100000000000001" customHeight="1">
      <c r="B13" s="29" t="s">
        <v>44</v>
      </c>
      <c r="C13" s="11" t="s">
        <v>45</v>
      </c>
      <c r="D13" s="30">
        <v>1</v>
      </c>
      <c r="E13" s="31" t="s">
        <v>46</v>
      </c>
      <c r="F13" s="31" t="s">
        <v>47</v>
      </c>
      <c r="G13" s="31" t="s">
        <v>48</v>
      </c>
      <c r="H13" s="31" t="s">
        <v>49</v>
      </c>
      <c r="I13" s="32" t="s">
        <v>50</v>
      </c>
      <c r="J13" s="31">
        <v>4</v>
      </c>
      <c r="K13" s="33">
        <v>40</v>
      </c>
      <c r="L13" s="34" t="s">
        <v>51</v>
      </c>
      <c r="M13" s="35"/>
      <c r="N13" s="35">
        <v>3.5659999999999998</v>
      </c>
      <c r="O13" s="31" t="s">
        <v>52</v>
      </c>
      <c r="P13" s="1"/>
      <c r="V13" s="5" t="s">
        <v>53</v>
      </c>
      <c r="AK13" s="5" t="s">
        <v>43</v>
      </c>
    </row>
    <row r="14" spans="2:37" ht="20.100000000000001" customHeight="1">
      <c r="B14" s="29" t="s">
        <v>44</v>
      </c>
      <c r="C14" s="11" t="s">
        <v>54</v>
      </c>
      <c r="D14" s="30">
        <v>2</v>
      </c>
      <c r="E14" s="31" t="s">
        <v>46</v>
      </c>
      <c r="F14" s="31" t="s">
        <v>9</v>
      </c>
      <c r="G14" s="31" t="s">
        <v>55</v>
      </c>
      <c r="H14" s="31" t="s">
        <v>49</v>
      </c>
      <c r="I14" s="32" t="s">
        <v>50</v>
      </c>
      <c r="J14" s="31">
        <v>1</v>
      </c>
      <c r="K14" s="33">
        <v>40</v>
      </c>
      <c r="L14" s="34" t="s">
        <v>51</v>
      </c>
      <c r="M14" s="35"/>
      <c r="N14" s="35">
        <v>1.22</v>
      </c>
      <c r="O14" s="31" t="s">
        <v>52</v>
      </c>
      <c r="P14" s="1"/>
      <c r="V14" s="5" t="s">
        <v>56</v>
      </c>
      <c r="AK14" s="5" t="s">
        <v>53</v>
      </c>
    </row>
    <row r="15" spans="2:37" ht="20.100000000000001" customHeight="1">
      <c r="B15" s="29" t="s">
        <v>57</v>
      </c>
      <c r="C15" s="11" t="s">
        <v>54</v>
      </c>
      <c r="D15" s="30">
        <v>1</v>
      </c>
      <c r="E15" s="31" t="s">
        <v>46</v>
      </c>
      <c r="F15" s="31"/>
      <c r="G15" s="31" t="s">
        <v>58</v>
      </c>
      <c r="H15" s="31" t="s">
        <v>49</v>
      </c>
      <c r="I15" s="32" t="s">
        <v>50</v>
      </c>
      <c r="J15" s="31">
        <v>1</v>
      </c>
      <c r="K15" s="33"/>
      <c r="L15" s="34"/>
      <c r="M15" s="35"/>
      <c r="N15" s="35"/>
      <c r="O15" s="31" t="s">
        <v>52</v>
      </c>
      <c r="P15" s="1"/>
      <c r="V15" s="5" t="s">
        <v>59</v>
      </c>
      <c r="AK15" s="5" t="s">
        <v>56</v>
      </c>
    </row>
    <row r="16" spans="2:37" ht="20.100000000000001" customHeight="1">
      <c r="B16" s="29" t="s">
        <v>57</v>
      </c>
      <c r="C16" s="11" t="s">
        <v>54</v>
      </c>
      <c r="D16" s="30">
        <v>2</v>
      </c>
      <c r="E16" s="31" t="s">
        <v>46</v>
      </c>
      <c r="F16" s="31"/>
      <c r="G16" s="31" t="s">
        <v>60</v>
      </c>
      <c r="H16" s="31" t="s">
        <v>49</v>
      </c>
      <c r="I16" s="32" t="s">
        <v>50</v>
      </c>
      <c r="J16" s="31">
        <v>1</v>
      </c>
      <c r="K16" s="33"/>
      <c r="L16" s="34"/>
      <c r="M16" s="35"/>
      <c r="N16" s="35"/>
      <c r="O16" s="31" t="s">
        <v>52</v>
      </c>
      <c r="P16" s="1"/>
      <c r="V16" s="5" t="s">
        <v>61</v>
      </c>
      <c r="AK16" s="5" t="s">
        <v>59</v>
      </c>
    </row>
    <row r="17" spans="2:37" ht="20.100000000000001" customHeight="1">
      <c r="B17" s="29" t="s">
        <v>57</v>
      </c>
      <c r="C17" s="11" t="s">
        <v>54</v>
      </c>
      <c r="D17" s="30">
        <v>3</v>
      </c>
      <c r="E17" s="31" t="s">
        <v>46</v>
      </c>
      <c r="F17" s="31"/>
      <c r="G17" s="31" t="s">
        <v>60</v>
      </c>
      <c r="H17" s="31" t="s">
        <v>49</v>
      </c>
      <c r="I17" s="32" t="s">
        <v>50</v>
      </c>
      <c r="J17" s="31">
        <v>1</v>
      </c>
      <c r="K17" s="33"/>
      <c r="L17" s="34"/>
      <c r="M17" s="35"/>
      <c r="N17" s="35"/>
      <c r="O17" s="31" t="s">
        <v>52</v>
      </c>
      <c r="P17" s="1"/>
      <c r="AK17" s="5" t="s">
        <v>61</v>
      </c>
    </row>
    <row r="18" spans="2:37" ht="20.100000000000001" customHeight="1">
      <c r="B18" s="29" t="s">
        <v>62</v>
      </c>
      <c r="C18" s="11" t="s">
        <v>54</v>
      </c>
      <c r="D18" s="30">
        <v>1</v>
      </c>
      <c r="E18" s="31" t="s">
        <v>63</v>
      </c>
      <c r="F18" s="31" t="s">
        <v>28</v>
      </c>
      <c r="G18" s="31" t="s">
        <v>64</v>
      </c>
      <c r="H18" s="31"/>
      <c r="I18" s="32"/>
      <c r="J18" s="31">
        <v>1</v>
      </c>
      <c r="K18" s="33">
        <v>200</v>
      </c>
      <c r="L18" s="34" t="s">
        <v>51</v>
      </c>
      <c r="M18" s="35">
        <v>7.65</v>
      </c>
      <c r="N18" s="35"/>
      <c r="O18" s="31" t="s">
        <v>52</v>
      </c>
      <c r="P18" s="1"/>
      <c r="AK18" s="1"/>
    </row>
    <row r="19" spans="2:37" ht="20.100000000000001" customHeight="1">
      <c r="B19" s="29" t="s">
        <v>62</v>
      </c>
      <c r="C19" s="11" t="s">
        <v>54</v>
      </c>
      <c r="D19" s="30">
        <v>2</v>
      </c>
      <c r="E19" s="31" t="s">
        <v>65</v>
      </c>
      <c r="F19" s="31" t="s">
        <v>59</v>
      </c>
      <c r="G19" s="31" t="s">
        <v>55</v>
      </c>
      <c r="H19" s="31"/>
      <c r="I19" s="32"/>
      <c r="J19" s="31">
        <v>1</v>
      </c>
      <c r="K19" s="33">
        <v>40</v>
      </c>
      <c r="L19" s="34" t="s">
        <v>51</v>
      </c>
      <c r="M19" s="35"/>
      <c r="N19" s="35"/>
      <c r="O19" s="31" t="s">
        <v>52</v>
      </c>
      <c r="P19" s="1"/>
      <c r="AK19" s="1"/>
    </row>
    <row r="20" spans="2:37" ht="20.100000000000001" customHeight="1">
      <c r="B20" s="29" t="s">
        <v>66</v>
      </c>
      <c r="C20" s="11" t="s">
        <v>54</v>
      </c>
      <c r="D20" s="30">
        <v>1</v>
      </c>
      <c r="E20" s="31" t="s">
        <v>65</v>
      </c>
      <c r="F20" s="31"/>
      <c r="G20" s="31" t="s">
        <v>67</v>
      </c>
      <c r="H20" s="31"/>
      <c r="I20" s="32"/>
      <c r="J20" s="31">
        <v>1</v>
      </c>
      <c r="K20" s="33"/>
      <c r="L20" s="34"/>
      <c r="M20" s="35"/>
      <c r="N20" s="35"/>
      <c r="O20" s="31" t="s">
        <v>52</v>
      </c>
    </row>
    <row r="21" spans="2:37" ht="20.100000000000001" customHeight="1">
      <c r="B21" s="29" t="s">
        <v>66</v>
      </c>
      <c r="C21" s="11" t="s">
        <v>54</v>
      </c>
      <c r="D21" s="30">
        <v>2</v>
      </c>
      <c r="E21" s="31" t="s">
        <v>63</v>
      </c>
      <c r="F21" s="31"/>
      <c r="G21" s="31" t="s">
        <v>58</v>
      </c>
      <c r="H21" s="31"/>
      <c r="I21" s="32"/>
      <c r="J21" s="31">
        <v>1</v>
      </c>
      <c r="K21" s="33"/>
      <c r="L21" s="34"/>
      <c r="M21" s="35"/>
      <c r="N21" s="35"/>
      <c r="O21" s="31" t="s">
        <v>52</v>
      </c>
    </row>
    <row r="22" spans="2:37" ht="20.100000000000001" customHeight="1">
      <c r="B22" s="29" t="s">
        <v>66</v>
      </c>
      <c r="C22" s="11" t="s">
        <v>54</v>
      </c>
      <c r="D22" s="30">
        <v>3</v>
      </c>
      <c r="E22" s="31" t="s">
        <v>63</v>
      </c>
      <c r="F22" s="31"/>
      <c r="G22" s="31" t="s">
        <v>60</v>
      </c>
      <c r="H22" s="31"/>
      <c r="I22" s="32"/>
      <c r="J22" s="31">
        <v>1</v>
      </c>
      <c r="K22" s="33"/>
      <c r="L22" s="34"/>
      <c r="M22" s="35"/>
      <c r="N22" s="35"/>
      <c r="O22" s="31" t="s">
        <v>52</v>
      </c>
    </row>
    <row r="23" spans="2:37" ht="20.100000000000001" customHeight="1">
      <c r="B23" s="29"/>
      <c r="C23" s="11" t="s">
        <v>54</v>
      </c>
      <c r="D23" s="30"/>
      <c r="E23" s="31"/>
      <c r="F23" s="31"/>
      <c r="G23" s="31"/>
      <c r="H23" s="31"/>
      <c r="I23" s="32"/>
      <c r="J23" s="31"/>
      <c r="K23" s="33"/>
      <c r="L23" s="34"/>
      <c r="M23" s="35"/>
      <c r="N23" s="35"/>
      <c r="O23" s="31"/>
    </row>
    <row r="24" spans="2:37" ht="20.100000000000001" customHeight="1">
      <c r="B24" s="29"/>
      <c r="C24" s="11" t="s">
        <v>54</v>
      </c>
      <c r="D24" s="30"/>
      <c r="E24" s="31"/>
      <c r="F24" s="31"/>
      <c r="G24" s="31"/>
      <c r="H24" s="31"/>
      <c r="I24" s="32"/>
      <c r="J24" s="31"/>
      <c r="K24" s="33"/>
      <c r="L24" s="34"/>
      <c r="M24" s="35"/>
      <c r="N24" s="35"/>
      <c r="O24" s="31"/>
    </row>
    <row r="25" spans="2:37" ht="20.100000000000001" customHeight="1">
      <c r="B25" s="29"/>
      <c r="C25" s="11" t="s">
        <v>54</v>
      </c>
      <c r="D25" s="30"/>
      <c r="E25" s="31"/>
      <c r="F25" s="31"/>
      <c r="G25" s="31"/>
      <c r="H25" s="31"/>
      <c r="I25" s="32"/>
      <c r="J25" s="31"/>
      <c r="K25" s="33"/>
      <c r="L25" s="34"/>
      <c r="M25" s="35"/>
      <c r="N25" s="35"/>
      <c r="O25" s="31"/>
    </row>
    <row r="26" spans="2:37" ht="20.100000000000001" customHeight="1">
      <c r="B26" s="29"/>
      <c r="C26" s="11" t="s">
        <v>54</v>
      </c>
      <c r="D26" s="30"/>
      <c r="E26" s="31"/>
      <c r="F26" s="31"/>
      <c r="G26" s="31"/>
      <c r="H26" s="31"/>
      <c r="I26" s="32"/>
      <c r="J26" s="31"/>
      <c r="K26" s="33"/>
      <c r="L26" s="34"/>
      <c r="M26" s="35"/>
      <c r="N26" s="35"/>
      <c r="O26" s="31"/>
    </row>
    <row r="27" spans="2:37" ht="20.100000000000001" customHeight="1">
      <c r="B27" s="29"/>
      <c r="C27" s="11" t="s">
        <v>54</v>
      </c>
      <c r="D27" s="30"/>
      <c r="E27" s="31"/>
      <c r="F27" s="31"/>
      <c r="G27" s="31"/>
      <c r="H27" s="31"/>
      <c r="I27" s="32"/>
      <c r="J27" s="31"/>
      <c r="K27" s="33"/>
      <c r="L27" s="34"/>
      <c r="M27" s="35"/>
      <c r="N27" s="35"/>
      <c r="O27" s="31"/>
    </row>
    <row r="28" spans="2:37" ht="20.100000000000001" customHeight="1">
      <c r="B28" s="29"/>
      <c r="C28" s="11" t="s">
        <v>54</v>
      </c>
      <c r="D28" s="30"/>
      <c r="E28" s="31"/>
      <c r="F28" s="31"/>
      <c r="G28" s="31"/>
      <c r="H28" s="31"/>
      <c r="I28" s="32"/>
      <c r="J28" s="31"/>
      <c r="K28" s="33"/>
      <c r="L28" s="34"/>
      <c r="M28" s="35"/>
      <c r="N28" s="35"/>
      <c r="O28" s="31"/>
    </row>
    <row r="29" spans="2:37" ht="20.100000000000001" customHeight="1">
      <c r="B29" s="29"/>
      <c r="C29" s="11" t="s">
        <v>54</v>
      </c>
      <c r="D29" s="30"/>
      <c r="E29" s="31"/>
      <c r="F29" s="31"/>
      <c r="G29" s="31"/>
      <c r="H29" s="31"/>
      <c r="I29" s="32"/>
      <c r="J29" s="31"/>
      <c r="K29" s="33"/>
      <c r="L29" s="34"/>
      <c r="M29" s="35"/>
      <c r="N29" s="35"/>
      <c r="O29" s="31"/>
    </row>
    <row r="30" spans="2:37" ht="20.100000000000001" customHeight="1">
      <c r="B30" s="29"/>
      <c r="C30" s="11" t="s">
        <v>54</v>
      </c>
      <c r="D30" s="30"/>
      <c r="E30" s="31"/>
      <c r="F30" s="31"/>
      <c r="G30" s="31"/>
      <c r="H30" s="31"/>
      <c r="I30" s="32"/>
      <c r="J30" s="31"/>
      <c r="K30" s="33"/>
      <c r="L30" s="34"/>
      <c r="M30" s="35"/>
      <c r="N30" s="35"/>
      <c r="O30" s="31"/>
    </row>
  </sheetData>
  <sheetProtection algorithmName="SHA-512" hashValue="qe/1jfb3SKRc5kZQng6Edinedy6ROgRdWETb5rM24O6UNBmbPaa1SY9lnmGqRnw2PpiyF2zTppAQG8gFb7UjAA==" saltValue="xupg4Zgfr1Fj/goQ2zALvw==" spinCount="100000" sheet="1" objects="1" scenarios="1" selectLockedCells="1" selectUnlockedCells="1"/>
  <mergeCells count="8">
    <mergeCell ref="K9:M9"/>
    <mergeCell ref="B12:D12"/>
    <mergeCell ref="K1:L1"/>
    <mergeCell ref="K4:M4"/>
    <mergeCell ref="K5:M5"/>
    <mergeCell ref="K6:M6"/>
    <mergeCell ref="K7:M7"/>
    <mergeCell ref="K8:M8"/>
  </mergeCells>
  <phoneticPr fontId="1"/>
  <conditionalFormatting sqref="F13:F30">
    <cfRule type="expression" dxfId="34" priority="11">
      <formula>OR($B13="B",$B13="D")</formula>
    </cfRule>
  </conditionalFormatting>
  <conditionalFormatting sqref="H18:I30">
    <cfRule type="expression" dxfId="33" priority="10">
      <formula>OR($B18="C",$B18="D")</formula>
    </cfRule>
  </conditionalFormatting>
  <conditionalFormatting sqref="K15:L17 K13:K14 K20:L30 K18:K19">
    <cfRule type="expression" dxfId="32" priority="9">
      <formula>OR($B13="B",$B13="D")</formula>
    </cfRule>
  </conditionalFormatting>
  <conditionalFormatting sqref="M13:M30">
    <cfRule type="expression" dxfId="31" priority="8">
      <formula>OR($B13="A",$B13="B")</formula>
    </cfRule>
  </conditionalFormatting>
  <conditionalFormatting sqref="N13:N30">
    <cfRule type="expression" dxfId="30" priority="7">
      <formula>IF(AND($B13="C",$E13="撤去"),TRUE,FALSE)</formula>
    </cfRule>
  </conditionalFormatting>
  <conditionalFormatting sqref="M13:N30">
    <cfRule type="expression" dxfId="29" priority="6">
      <formula>OR($B13="B",$B13="D")</formula>
    </cfRule>
    <cfRule type="expression" dxfId="28" priority="1">
      <formula>AND($E13="残置",$F13="その他ヒートポンプ設備")</formula>
    </cfRule>
  </conditionalFormatting>
  <conditionalFormatting sqref="H13:H17">
    <cfRule type="expression" dxfId="27" priority="5">
      <formula>OR($B13="C",$B13="D")</formula>
    </cfRule>
  </conditionalFormatting>
  <conditionalFormatting sqref="I13:I17">
    <cfRule type="expression" dxfId="26" priority="4">
      <formula>OR($B13="C",$B13="D")</formula>
    </cfRule>
  </conditionalFormatting>
  <conditionalFormatting sqref="L13:L14">
    <cfRule type="expression" dxfId="25" priority="3">
      <formula>OR($B13="B",$B13="D")</formula>
    </cfRule>
  </conditionalFormatting>
  <conditionalFormatting sqref="L18:L19">
    <cfRule type="expression" dxfId="24" priority="2">
      <formula>OR($B18="B",$B18="D")</formula>
    </cfRule>
  </conditionalFormatting>
  <dataValidations count="5">
    <dataValidation type="whole" showInputMessage="1" showErrorMessage="1" error="0～20で入力してください。" prompt="0～20で入力してください。" sqref="N7" xr:uid="{AA577DF2-6E0B-4FF7-A47F-76E79A17BF07}">
      <formula1>0</formula1>
      <formula2>20</formula2>
    </dataValidation>
    <dataValidation type="list" allowBlank="1" showInputMessage="1" showErrorMessage="1" sqref="E13:E30" xr:uid="{65F8F64F-D198-4DF1-8AB0-DB35F16E92C4}">
      <formula1>"導入,撤去,残置"</formula1>
    </dataValidation>
    <dataValidation type="whole" allowBlank="1" showInputMessage="1" showErrorMessage="1" sqref="D13:D30" xr:uid="{5FB0B8D0-5996-4F8E-B331-D950CD7143E1}">
      <formula1>1</formula1>
      <formula2>99</formula2>
    </dataValidation>
    <dataValidation type="list" allowBlank="1" showInputMessage="1" showErrorMessage="1" sqref="B13:B30" xr:uid="{4C968434-B374-40FF-9AB5-A288D2A0ACF5}">
      <formula1>"A,B,C,D"</formula1>
    </dataValidation>
    <dataValidation type="list" allowBlank="1" showInputMessage="1" showErrorMessage="1" errorTitle="この設備では入力不要" error="設備番号B及びDは、_x000a_本項目入力不要。" sqref="F13:F30" xr:uid="{1794A748-7234-475E-A589-AC61E81AA40B}">
      <formula1>IF(B13="A",#REF!,IF(B13="C",#REF!))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Footer>&amp;C&amp;8&amp;P/&amp;N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9C20F-C1C5-48D2-BBB6-94A12A481E38}">
  <dimension ref="B1:AK30"/>
  <sheetViews>
    <sheetView showGridLines="0" view="pageBreakPreview" zoomScale="120" zoomScaleNormal="130" zoomScaleSheetLayoutView="120" workbookViewId="0">
      <selection activeCell="N7" sqref="N7"/>
    </sheetView>
  </sheetViews>
  <sheetFormatPr defaultRowHeight="10.5"/>
  <cols>
    <col min="1" max="1" width="1.875" style="2" customWidth="1"/>
    <col min="2" max="2" width="2" style="2" customWidth="1"/>
    <col min="3" max="3" width="1.5" style="2" customWidth="1"/>
    <col min="4" max="4" width="2.5" style="2" customWidth="1"/>
    <col min="5" max="5" width="5.625" style="2" customWidth="1"/>
    <col min="6" max="6" width="16.625" style="2" customWidth="1"/>
    <col min="7" max="7" width="23.625" style="2" customWidth="1"/>
    <col min="8" max="9" width="17.125" style="2" customWidth="1"/>
    <col min="10" max="10" width="4.25" style="2" bestFit="1" customWidth="1"/>
    <col min="11" max="12" width="5.625" style="2" customWidth="1"/>
    <col min="13" max="14" width="10" style="2" customWidth="1"/>
    <col min="15" max="15" width="9" style="2"/>
    <col min="16" max="16" width="2.25" style="2" customWidth="1"/>
    <col min="17" max="20" width="0" style="2" hidden="1" customWidth="1"/>
    <col min="21" max="22" width="9" style="2" hidden="1" customWidth="1"/>
    <col min="23" max="34" width="9" style="2"/>
    <col min="35" max="35" width="38.75" style="2" customWidth="1"/>
    <col min="36" max="16384" width="9" style="2"/>
  </cols>
  <sheetData>
    <row r="1" spans="2:37" ht="18.75">
      <c r="B1" s="4" t="s">
        <v>76</v>
      </c>
      <c r="I1" s="3"/>
      <c r="J1" s="3"/>
      <c r="K1" s="45"/>
      <c r="L1" s="46"/>
      <c r="M1" s="15"/>
      <c r="N1" s="1"/>
      <c r="O1" s="38" t="s">
        <v>79</v>
      </c>
      <c r="V1" s="2" t="s">
        <v>0</v>
      </c>
      <c r="AI1" s="2" t="s">
        <v>0</v>
      </c>
    </row>
    <row r="2" spans="2:37">
      <c r="C2" s="2" t="s">
        <v>1</v>
      </c>
      <c r="K2" s="24" t="s">
        <v>2</v>
      </c>
      <c r="V2" s="2" t="s">
        <v>3</v>
      </c>
      <c r="AI2" s="2" t="s">
        <v>3</v>
      </c>
    </row>
    <row r="3" spans="2:37">
      <c r="C3" s="2" t="s">
        <v>77</v>
      </c>
      <c r="K3" s="2" t="s">
        <v>4</v>
      </c>
      <c r="N3" s="1"/>
      <c r="V3" s="5" t="s">
        <v>5</v>
      </c>
      <c r="AI3" s="5" t="s">
        <v>5</v>
      </c>
    </row>
    <row r="4" spans="2:37" ht="11.25" customHeight="1">
      <c r="C4" s="13" t="s">
        <v>6</v>
      </c>
      <c r="K4" s="47" t="s">
        <v>7</v>
      </c>
      <c r="L4" s="48"/>
      <c r="M4" s="49"/>
      <c r="N4" s="22">
        <f>SUM(M13:M30)+SUM('入力フォーマット (2枚目)'!M4:M27)+SUM('入力フォーマット (3枚目)'!M4:M27)</f>
        <v>0</v>
      </c>
      <c r="O4" s="2" t="s">
        <v>8</v>
      </c>
      <c r="V4" s="5" t="s">
        <v>9</v>
      </c>
      <c r="AI4" s="5" t="s">
        <v>9</v>
      </c>
    </row>
    <row r="5" spans="2:37" ht="11.25" customHeight="1">
      <c r="C5" s="14"/>
      <c r="D5" s="14" t="s">
        <v>10</v>
      </c>
      <c r="E5" s="14" t="s">
        <v>78</v>
      </c>
      <c r="F5" s="14"/>
      <c r="K5" s="47" t="s">
        <v>11</v>
      </c>
      <c r="L5" s="48"/>
      <c r="M5" s="49"/>
      <c r="N5" s="22">
        <f>SUM(N13:N30)+SUM('入力フォーマット (2枚目)'!N4:N27)+SUM('入力フォーマット (3枚目)'!N4:N27)</f>
        <v>0</v>
      </c>
      <c r="O5" s="2" t="s">
        <v>8</v>
      </c>
      <c r="V5" s="5" t="s">
        <v>12</v>
      </c>
      <c r="AI5" s="5" t="s">
        <v>12</v>
      </c>
    </row>
    <row r="6" spans="2:37" ht="11.25" customHeight="1" thickBot="1">
      <c r="C6" s="14"/>
      <c r="D6" s="14" t="s">
        <v>13</v>
      </c>
      <c r="E6" s="14" t="s">
        <v>14</v>
      </c>
      <c r="F6" s="14"/>
      <c r="K6" s="59" t="s">
        <v>15</v>
      </c>
      <c r="L6" s="59"/>
      <c r="M6" s="59"/>
      <c r="N6" s="25">
        <f>N4-N5</f>
        <v>0</v>
      </c>
      <c r="O6" s="2" t="s">
        <v>8</v>
      </c>
      <c r="V6" s="5" t="s">
        <v>16</v>
      </c>
    </row>
    <row r="7" spans="2:37" ht="11.25" customHeight="1" thickBot="1">
      <c r="C7" s="14"/>
      <c r="D7" s="14" t="s">
        <v>17</v>
      </c>
      <c r="E7" s="14" t="s">
        <v>18</v>
      </c>
      <c r="F7" s="14"/>
      <c r="K7" s="59" t="s">
        <v>19</v>
      </c>
      <c r="L7" s="59"/>
      <c r="M7" s="39"/>
      <c r="N7" s="36">
        <v>10</v>
      </c>
      <c r="O7" s="2" t="s">
        <v>20</v>
      </c>
      <c r="V7" s="5" t="s">
        <v>21</v>
      </c>
      <c r="AI7" s="5" t="s">
        <v>21</v>
      </c>
    </row>
    <row r="8" spans="2:37" ht="11.25" customHeight="1">
      <c r="C8" s="14"/>
      <c r="D8" s="14" t="s">
        <v>22</v>
      </c>
      <c r="E8" s="14" t="s">
        <v>23</v>
      </c>
      <c r="F8" s="14"/>
      <c r="K8" s="59" t="s">
        <v>74</v>
      </c>
      <c r="L8" s="59"/>
      <c r="M8" s="59"/>
      <c r="N8" s="26">
        <f>IF(OR(N7=0,N7=""),N6,ROUND(N6-(N6*N7/100),3))</f>
        <v>0</v>
      </c>
      <c r="O8" s="2" t="s">
        <v>8</v>
      </c>
      <c r="V8" s="5" t="s">
        <v>25</v>
      </c>
      <c r="AI8" s="5" t="s">
        <v>25</v>
      </c>
    </row>
    <row r="9" spans="2:37" ht="11.25" customHeight="1">
      <c r="C9" s="14" t="s">
        <v>70</v>
      </c>
      <c r="D9" s="14"/>
      <c r="E9" s="14"/>
      <c r="F9" s="14"/>
      <c r="K9" s="39" t="s">
        <v>75</v>
      </c>
      <c r="L9" s="40"/>
      <c r="M9" s="41"/>
      <c r="N9" s="23">
        <f>IFERROR(ROUND(N8/N4*100,2),0)</f>
        <v>0</v>
      </c>
      <c r="O9" s="2" t="s">
        <v>20</v>
      </c>
      <c r="V9" s="5" t="s">
        <v>27</v>
      </c>
      <c r="AI9" s="5"/>
    </row>
    <row r="10" spans="2:37">
      <c r="N10" s="1"/>
      <c r="V10" s="5" t="s">
        <v>28</v>
      </c>
      <c r="AI10" s="5" t="s">
        <v>27</v>
      </c>
    </row>
    <row r="11" spans="2:37">
      <c r="B11" s="1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V11" s="5" t="s">
        <v>30</v>
      </c>
      <c r="AI11" s="5" t="s">
        <v>28</v>
      </c>
    </row>
    <row r="12" spans="2:37" ht="42">
      <c r="B12" s="42" t="s">
        <v>31</v>
      </c>
      <c r="C12" s="43"/>
      <c r="D12" s="44"/>
      <c r="E12" s="16" t="s">
        <v>32</v>
      </c>
      <c r="F12" s="16" t="s">
        <v>33</v>
      </c>
      <c r="G12" s="17" t="s">
        <v>34</v>
      </c>
      <c r="H12" s="17" t="s">
        <v>35</v>
      </c>
      <c r="I12" s="17" t="s">
        <v>36</v>
      </c>
      <c r="J12" s="17" t="s">
        <v>37</v>
      </c>
      <c r="K12" s="18" t="s">
        <v>38</v>
      </c>
      <c r="L12" s="19" t="s">
        <v>39</v>
      </c>
      <c r="M12" s="20" t="s">
        <v>40</v>
      </c>
      <c r="N12" s="20" t="s">
        <v>41</v>
      </c>
      <c r="O12" s="16" t="s">
        <v>42</v>
      </c>
      <c r="P12" s="1"/>
      <c r="V12" s="5" t="s">
        <v>43</v>
      </c>
      <c r="AK12" s="5" t="s">
        <v>30</v>
      </c>
    </row>
    <row r="13" spans="2:37" ht="20.100000000000001" customHeight="1">
      <c r="B13" s="6"/>
      <c r="C13" s="11" t="s">
        <v>73</v>
      </c>
      <c r="D13" s="7"/>
      <c r="E13" s="8"/>
      <c r="F13" s="8"/>
      <c r="G13" s="8"/>
      <c r="H13" s="8"/>
      <c r="I13" s="12"/>
      <c r="J13" s="8"/>
      <c r="K13" s="10"/>
      <c r="L13" s="9"/>
      <c r="M13" s="21"/>
      <c r="N13" s="21"/>
      <c r="O13" s="8"/>
      <c r="P13" s="1"/>
      <c r="Q13" s="2">
        <f>IF($B13="",0,IF(OR(AND(OR($B13="A",$B13="B"),E$13="導入"),AND(OR($B13="C",$B13="D"),OR(E$13="撤去",E$13="残置"))),0,1))</f>
        <v>0</v>
      </c>
      <c r="V13" s="5" t="s">
        <v>53</v>
      </c>
      <c r="AK13" s="5" t="s">
        <v>43</v>
      </c>
    </row>
    <row r="14" spans="2:37" ht="20.100000000000001" customHeight="1">
      <c r="B14" s="6"/>
      <c r="C14" s="11" t="s">
        <v>54</v>
      </c>
      <c r="D14" s="7"/>
      <c r="E14" s="8"/>
      <c r="F14" s="8"/>
      <c r="G14" s="8"/>
      <c r="H14" s="8"/>
      <c r="I14" s="12"/>
      <c r="J14" s="8"/>
      <c r="K14" s="10"/>
      <c r="L14" s="9"/>
      <c r="M14" s="21"/>
      <c r="N14" s="21"/>
      <c r="O14" s="8"/>
      <c r="P14" s="1"/>
      <c r="Q14" s="2">
        <f t="shared" ref="Q14:Q30" si="0">IF($B14="",0,IF(OR(AND(OR($B14="A",$B14="B"),E$13="導入"),AND(OR($B14="C",$B14="D"),OR(E$13="撤去",E$13="残置"))),0,1))</f>
        <v>0</v>
      </c>
      <c r="V14" s="5" t="s">
        <v>56</v>
      </c>
      <c r="AK14" s="5" t="s">
        <v>53</v>
      </c>
    </row>
    <row r="15" spans="2:37" ht="20.100000000000001" customHeight="1">
      <c r="B15" s="6"/>
      <c r="C15" s="11" t="s">
        <v>54</v>
      </c>
      <c r="D15" s="7"/>
      <c r="E15" s="8"/>
      <c r="F15" s="8"/>
      <c r="G15" s="8"/>
      <c r="H15" s="8"/>
      <c r="I15" s="12"/>
      <c r="J15" s="8"/>
      <c r="K15" s="10"/>
      <c r="L15" s="9"/>
      <c r="M15" s="21"/>
      <c r="N15" s="21"/>
      <c r="O15" s="8"/>
      <c r="P15" s="1"/>
      <c r="Q15" s="2">
        <f t="shared" si="0"/>
        <v>0</v>
      </c>
      <c r="V15" s="5" t="s">
        <v>59</v>
      </c>
      <c r="AK15" s="5" t="s">
        <v>56</v>
      </c>
    </row>
    <row r="16" spans="2:37" ht="20.100000000000001" customHeight="1">
      <c r="B16" s="6"/>
      <c r="C16" s="11" t="s">
        <v>54</v>
      </c>
      <c r="D16" s="7"/>
      <c r="E16" s="8"/>
      <c r="F16" s="8"/>
      <c r="G16" s="8"/>
      <c r="H16" s="8"/>
      <c r="I16" s="12"/>
      <c r="J16" s="8"/>
      <c r="K16" s="10"/>
      <c r="L16" s="9"/>
      <c r="M16" s="21"/>
      <c r="N16" s="21"/>
      <c r="O16" s="8"/>
      <c r="P16" s="1"/>
      <c r="Q16" s="2">
        <f t="shared" si="0"/>
        <v>0</v>
      </c>
      <c r="V16" s="5" t="s">
        <v>61</v>
      </c>
      <c r="AK16" s="5" t="s">
        <v>59</v>
      </c>
    </row>
    <row r="17" spans="2:37" ht="20.100000000000001" customHeight="1">
      <c r="B17" s="6"/>
      <c r="C17" s="11" t="s">
        <v>54</v>
      </c>
      <c r="D17" s="7"/>
      <c r="E17" s="8"/>
      <c r="F17" s="8"/>
      <c r="G17" s="8"/>
      <c r="H17" s="8"/>
      <c r="I17" s="12"/>
      <c r="J17" s="8"/>
      <c r="K17" s="10"/>
      <c r="L17" s="9"/>
      <c r="M17" s="21"/>
      <c r="N17" s="21"/>
      <c r="O17" s="8"/>
      <c r="P17" s="1"/>
      <c r="Q17" s="2">
        <f t="shared" si="0"/>
        <v>0</v>
      </c>
      <c r="AK17" s="5" t="s">
        <v>61</v>
      </c>
    </row>
    <row r="18" spans="2:37" ht="20.100000000000001" customHeight="1">
      <c r="B18" s="6"/>
      <c r="C18" s="11" t="s">
        <v>54</v>
      </c>
      <c r="D18" s="7"/>
      <c r="E18" s="8"/>
      <c r="F18" s="8"/>
      <c r="G18" s="8"/>
      <c r="H18" s="8"/>
      <c r="I18" s="12"/>
      <c r="J18" s="8"/>
      <c r="K18" s="10"/>
      <c r="L18" s="9"/>
      <c r="M18" s="21"/>
      <c r="N18" s="21"/>
      <c r="O18" s="8"/>
      <c r="P18" s="1"/>
      <c r="Q18" s="2">
        <f t="shared" si="0"/>
        <v>0</v>
      </c>
      <c r="AK18" s="1"/>
    </row>
    <row r="19" spans="2:37" ht="20.100000000000001" customHeight="1">
      <c r="B19" s="6"/>
      <c r="C19" s="11" t="s">
        <v>54</v>
      </c>
      <c r="D19" s="7"/>
      <c r="E19" s="8"/>
      <c r="F19" s="8"/>
      <c r="G19" s="8"/>
      <c r="H19" s="8"/>
      <c r="I19" s="12"/>
      <c r="J19" s="8"/>
      <c r="K19" s="10"/>
      <c r="L19" s="9"/>
      <c r="M19" s="21"/>
      <c r="N19" s="21"/>
      <c r="O19" s="8"/>
      <c r="P19" s="1"/>
      <c r="Q19" s="2">
        <f t="shared" si="0"/>
        <v>0</v>
      </c>
      <c r="AK19" s="1"/>
    </row>
    <row r="20" spans="2:37" ht="20.100000000000001" customHeight="1">
      <c r="B20" s="6"/>
      <c r="C20" s="11" t="s">
        <v>54</v>
      </c>
      <c r="D20" s="7"/>
      <c r="E20" s="8"/>
      <c r="F20" s="8"/>
      <c r="G20" s="8"/>
      <c r="H20" s="8"/>
      <c r="I20" s="12"/>
      <c r="J20" s="8"/>
      <c r="K20" s="10"/>
      <c r="L20" s="9"/>
      <c r="M20" s="21"/>
      <c r="N20" s="21"/>
      <c r="O20" s="8"/>
      <c r="Q20" s="2">
        <f t="shared" si="0"/>
        <v>0</v>
      </c>
    </row>
    <row r="21" spans="2:37" ht="20.100000000000001" customHeight="1">
      <c r="B21" s="6"/>
      <c r="C21" s="11" t="s">
        <v>54</v>
      </c>
      <c r="D21" s="7"/>
      <c r="E21" s="8"/>
      <c r="F21" s="8"/>
      <c r="G21" s="8"/>
      <c r="H21" s="8"/>
      <c r="I21" s="12"/>
      <c r="J21" s="8"/>
      <c r="K21" s="10"/>
      <c r="L21" s="9"/>
      <c r="M21" s="21"/>
      <c r="N21" s="21"/>
      <c r="O21" s="8"/>
      <c r="Q21" s="2">
        <f t="shared" si="0"/>
        <v>0</v>
      </c>
    </row>
    <row r="22" spans="2:37" ht="20.100000000000001" customHeight="1">
      <c r="B22" s="6"/>
      <c r="C22" s="11" t="s">
        <v>54</v>
      </c>
      <c r="D22" s="7"/>
      <c r="E22" s="8"/>
      <c r="F22" s="8"/>
      <c r="G22" s="8"/>
      <c r="H22" s="8"/>
      <c r="I22" s="12"/>
      <c r="J22" s="8"/>
      <c r="K22" s="10"/>
      <c r="L22" s="9"/>
      <c r="M22" s="21"/>
      <c r="N22" s="21"/>
      <c r="O22" s="8"/>
      <c r="Q22" s="2">
        <f t="shared" si="0"/>
        <v>0</v>
      </c>
    </row>
    <row r="23" spans="2:37" ht="20.100000000000001" customHeight="1">
      <c r="B23" s="6"/>
      <c r="C23" s="11" t="s">
        <v>54</v>
      </c>
      <c r="D23" s="7"/>
      <c r="E23" s="8"/>
      <c r="F23" s="8"/>
      <c r="G23" s="8"/>
      <c r="H23" s="8"/>
      <c r="I23" s="12"/>
      <c r="J23" s="8"/>
      <c r="K23" s="10"/>
      <c r="L23" s="9"/>
      <c r="M23" s="21"/>
      <c r="N23" s="21"/>
      <c r="O23" s="8"/>
      <c r="Q23" s="2">
        <f t="shared" si="0"/>
        <v>0</v>
      </c>
    </row>
    <row r="24" spans="2:37" ht="20.100000000000001" customHeight="1">
      <c r="B24" s="6"/>
      <c r="C24" s="11" t="s">
        <v>54</v>
      </c>
      <c r="D24" s="7"/>
      <c r="E24" s="8"/>
      <c r="F24" s="8"/>
      <c r="G24" s="8"/>
      <c r="H24" s="8"/>
      <c r="I24" s="12"/>
      <c r="J24" s="8"/>
      <c r="K24" s="10"/>
      <c r="L24" s="9"/>
      <c r="M24" s="21"/>
      <c r="N24" s="21"/>
      <c r="O24" s="8"/>
      <c r="Q24" s="2">
        <f t="shared" si="0"/>
        <v>0</v>
      </c>
    </row>
    <row r="25" spans="2:37" ht="20.100000000000001" customHeight="1">
      <c r="B25" s="6"/>
      <c r="C25" s="11" t="s">
        <v>54</v>
      </c>
      <c r="D25" s="7"/>
      <c r="E25" s="8"/>
      <c r="F25" s="8"/>
      <c r="G25" s="8"/>
      <c r="H25" s="8"/>
      <c r="I25" s="12"/>
      <c r="J25" s="8"/>
      <c r="K25" s="10"/>
      <c r="L25" s="9"/>
      <c r="M25" s="21"/>
      <c r="N25" s="21"/>
      <c r="O25" s="8"/>
      <c r="Q25" s="2">
        <f t="shared" si="0"/>
        <v>0</v>
      </c>
    </row>
    <row r="26" spans="2:37" ht="20.100000000000001" customHeight="1">
      <c r="B26" s="6"/>
      <c r="C26" s="11" t="s">
        <v>54</v>
      </c>
      <c r="D26" s="7"/>
      <c r="E26" s="8"/>
      <c r="F26" s="8"/>
      <c r="G26" s="8"/>
      <c r="H26" s="8"/>
      <c r="I26" s="12"/>
      <c r="J26" s="8"/>
      <c r="K26" s="10"/>
      <c r="L26" s="9"/>
      <c r="M26" s="21"/>
      <c r="N26" s="21"/>
      <c r="O26" s="8"/>
      <c r="Q26" s="2">
        <f t="shared" si="0"/>
        <v>0</v>
      </c>
    </row>
    <row r="27" spans="2:37" ht="20.100000000000001" customHeight="1">
      <c r="B27" s="6"/>
      <c r="C27" s="11" t="s">
        <v>54</v>
      </c>
      <c r="D27" s="7"/>
      <c r="E27" s="8"/>
      <c r="F27" s="8"/>
      <c r="G27" s="8"/>
      <c r="H27" s="8"/>
      <c r="I27" s="12"/>
      <c r="J27" s="8"/>
      <c r="K27" s="10"/>
      <c r="L27" s="9"/>
      <c r="M27" s="21"/>
      <c r="N27" s="21"/>
      <c r="O27" s="8"/>
      <c r="Q27" s="2">
        <f t="shared" si="0"/>
        <v>0</v>
      </c>
    </row>
    <row r="28" spans="2:37" ht="20.100000000000001" customHeight="1">
      <c r="B28" s="6"/>
      <c r="C28" s="11" t="s">
        <v>54</v>
      </c>
      <c r="D28" s="7"/>
      <c r="E28" s="8"/>
      <c r="F28" s="8"/>
      <c r="G28" s="8"/>
      <c r="H28" s="8"/>
      <c r="I28" s="12"/>
      <c r="J28" s="8"/>
      <c r="K28" s="10"/>
      <c r="L28" s="9"/>
      <c r="M28" s="21"/>
      <c r="N28" s="21"/>
      <c r="O28" s="8"/>
      <c r="Q28" s="2">
        <f t="shared" si="0"/>
        <v>0</v>
      </c>
    </row>
    <row r="29" spans="2:37" ht="20.100000000000001" customHeight="1">
      <c r="B29" s="6"/>
      <c r="C29" s="11" t="s">
        <v>54</v>
      </c>
      <c r="D29" s="7"/>
      <c r="E29" s="8"/>
      <c r="F29" s="8"/>
      <c r="G29" s="8"/>
      <c r="H29" s="8"/>
      <c r="I29" s="12"/>
      <c r="J29" s="8"/>
      <c r="K29" s="10"/>
      <c r="L29" s="9"/>
      <c r="M29" s="21"/>
      <c r="N29" s="21"/>
      <c r="O29" s="8"/>
      <c r="Q29" s="2">
        <f t="shared" si="0"/>
        <v>0</v>
      </c>
    </row>
    <row r="30" spans="2:37" ht="20.100000000000001" customHeight="1">
      <c r="B30" s="6"/>
      <c r="C30" s="11" t="s">
        <v>54</v>
      </c>
      <c r="D30" s="7"/>
      <c r="E30" s="8"/>
      <c r="F30" s="8"/>
      <c r="G30" s="8"/>
      <c r="H30" s="8"/>
      <c r="I30" s="12"/>
      <c r="J30" s="8"/>
      <c r="K30" s="10"/>
      <c r="L30" s="9"/>
      <c r="M30" s="21"/>
      <c r="N30" s="21"/>
      <c r="O30" s="8"/>
      <c r="Q30" s="2">
        <f t="shared" si="0"/>
        <v>0</v>
      </c>
    </row>
  </sheetData>
  <sheetProtection algorithmName="SHA-512" hashValue="QWmUcUu+z6iPOR2bz3pz6p3hKxIEy9OzI2tjg0pUWVyYhIQRxu+iSTd1OLmK4Bqrh0rbUnboVLv4Y/Ywt/b8TQ==" saltValue="JjN0Md3eDjSc5SJLsaoohA==" spinCount="100000" sheet="1" selectLockedCells="1"/>
  <mergeCells count="8">
    <mergeCell ref="K1:L1"/>
    <mergeCell ref="B12:D12"/>
    <mergeCell ref="K9:M9"/>
    <mergeCell ref="K4:M4"/>
    <mergeCell ref="K5:M5"/>
    <mergeCell ref="K6:M6"/>
    <mergeCell ref="K7:M7"/>
    <mergeCell ref="K8:M8"/>
  </mergeCells>
  <phoneticPr fontId="1"/>
  <conditionalFormatting sqref="F13:F62">
    <cfRule type="expression" dxfId="23" priority="9">
      <formula>OR($B13="B",$B13="D")</formula>
    </cfRule>
  </conditionalFormatting>
  <conditionalFormatting sqref="H13:I62">
    <cfRule type="expression" dxfId="22" priority="8">
      <formula>OR($B13="C",$B13="D")</formula>
    </cfRule>
  </conditionalFormatting>
  <conditionalFormatting sqref="K13:L62">
    <cfRule type="expression" dxfId="21" priority="7">
      <formula>OR($B13="B",$B13="D")</formula>
    </cfRule>
  </conditionalFormatting>
  <conditionalFormatting sqref="M13:M62">
    <cfRule type="expression" dxfId="20" priority="6">
      <formula>OR($B13="A",$B13="B")</formula>
    </cfRule>
  </conditionalFormatting>
  <conditionalFormatting sqref="N13:N62">
    <cfRule type="expression" dxfId="19" priority="4">
      <formula>IF(AND($B13="C",$E13="撤去"),TRUE,FALSE)</formula>
    </cfRule>
  </conditionalFormatting>
  <conditionalFormatting sqref="M13:N62">
    <cfRule type="expression" dxfId="18" priority="2">
      <formula>AND($E13="残置",$F13="その他ヒートポンプ設備")</formula>
    </cfRule>
    <cfRule type="expression" dxfId="17" priority="3">
      <formula>OR($B13="B",$B13="D")</formula>
    </cfRule>
  </conditionalFormatting>
  <conditionalFormatting sqref="N13:N30">
    <cfRule type="expression" dxfId="16" priority="1">
      <formula>AND($E13="残置",$F13&lt;&gt;"その他ヒートポンプ設備")</formula>
    </cfRule>
  </conditionalFormatting>
  <dataValidations count="5">
    <dataValidation type="list" allowBlank="1" showInputMessage="1" showErrorMessage="1" sqref="B13:B30" xr:uid="{3CEDC8E4-1F2C-4A54-AA72-1177E5B419D4}">
      <formula1>"A,B,C,D"</formula1>
    </dataValidation>
    <dataValidation type="whole" allowBlank="1" showInputMessage="1" showErrorMessage="1" sqref="D13:D30" xr:uid="{E189E364-23E5-485A-9FC7-A37937796B4B}">
      <formula1>1</formula1>
      <formula2>99</formula2>
    </dataValidation>
    <dataValidation type="list" allowBlank="1" showInputMessage="1" showErrorMessage="1" sqref="E13:E30" xr:uid="{744183C0-54EE-4734-BE21-D5240C8FB850}">
      <formula1>"導入,撤去,残置"</formula1>
    </dataValidation>
    <dataValidation type="whole" showInputMessage="1" showErrorMessage="1" error="0～20で入力してください。" prompt="0～20で入力してください。" sqref="N7" xr:uid="{79DC4643-ACCA-47DE-A00E-67AA2BBC8F4D}">
      <formula1>0</formula1>
      <formula2>20</formula2>
    </dataValidation>
    <dataValidation type="list" allowBlank="1" showInputMessage="1" showErrorMessage="1" errorTitle="この設備では入力不要" error="設備番号B及びDは、_x000a_本項目入力不要。" sqref="F13:F30" xr:uid="{509294C4-43DC-4553-A841-920DDB2430F1}">
      <formula1>IF(B13="A",$V$3:$V$8,IF(B13="C",$V$9:$V$16))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Footer>&amp;C&amp;8&amp;P/&amp;N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A44B-EC87-4D89-8FF8-E9E6006091A5}">
  <dimension ref="B1:AK27"/>
  <sheetViews>
    <sheetView showGridLines="0" view="pageBreakPreview" zoomScale="120" zoomScaleNormal="130" zoomScaleSheetLayoutView="120" workbookViewId="0">
      <selection activeCell="F13" sqref="F13"/>
    </sheetView>
  </sheetViews>
  <sheetFormatPr defaultRowHeight="10.5"/>
  <cols>
    <col min="1" max="1" width="1.875" style="2" customWidth="1"/>
    <col min="2" max="2" width="2" style="2" customWidth="1"/>
    <col min="3" max="3" width="1.5" style="2" customWidth="1"/>
    <col min="4" max="4" width="2.5" style="2" customWidth="1"/>
    <col min="5" max="5" width="5.625" style="2" customWidth="1"/>
    <col min="6" max="6" width="16.625" style="2" customWidth="1"/>
    <col min="7" max="7" width="23.625" style="2" customWidth="1"/>
    <col min="8" max="9" width="17.125" style="2" customWidth="1"/>
    <col min="10" max="10" width="4.25" style="2" bestFit="1" customWidth="1"/>
    <col min="11" max="12" width="5.625" style="2" customWidth="1"/>
    <col min="13" max="14" width="10" style="2" customWidth="1"/>
    <col min="15" max="15" width="9" style="2"/>
    <col min="16" max="16" width="2.25" style="2" customWidth="1"/>
    <col min="17" max="20" width="0" style="2" hidden="1" customWidth="1"/>
    <col min="21" max="22" width="9" style="2" hidden="1" customWidth="1"/>
    <col min="23" max="34" width="9" style="2"/>
    <col min="35" max="35" width="38.75" style="2" customWidth="1"/>
    <col min="36" max="16384" width="9" style="2"/>
  </cols>
  <sheetData>
    <row r="1" spans="2:37" ht="20.25" customHeight="1">
      <c r="B1" s="37" t="s">
        <v>71</v>
      </c>
      <c r="N1" s="1"/>
      <c r="O1" s="2" t="s">
        <v>68</v>
      </c>
      <c r="V1" s="2" t="s">
        <v>0</v>
      </c>
      <c r="AI1" s="5" t="s">
        <v>27</v>
      </c>
    </row>
    <row r="2" spans="2:37">
      <c r="B2" s="1" t="s">
        <v>29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V2" s="2" t="s">
        <v>3</v>
      </c>
      <c r="AI2" s="5" t="s">
        <v>28</v>
      </c>
    </row>
    <row r="3" spans="2:37" ht="42">
      <c r="B3" s="42" t="s">
        <v>31</v>
      </c>
      <c r="C3" s="43"/>
      <c r="D3" s="44"/>
      <c r="E3" s="16" t="s">
        <v>32</v>
      </c>
      <c r="F3" s="16" t="s">
        <v>33</v>
      </c>
      <c r="G3" s="17" t="s">
        <v>34</v>
      </c>
      <c r="H3" s="17" t="s">
        <v>35</v>
      </c>
      <c r="I3" s="17" t="s">
        <v>36</v>
      </c>
      <c r="J3" s="17" t="s">
        <v>37</v>
      </c>
      <c r="K3" s="18" t="s">
        <v>38</v>
      </c>
      <c r="L3" s="19" t="s">
        <v>39</v>
      </c>
      <c r="M3" s="20" t="s">
        <v>40</v>
      </c>
      <c r="N3" s="20" t="s">
        <v>41</v>
      </c>
      <c r="O3" s="16" t="s">
        <v>42</v>
      </c>
      <c r="P3" s="1"/>
      <c r="V3" s="5" t="s">
        <v>5</v>
      </c>
      <c r="AK3" s="5" t="s">
        <v>30</v>
      </c>
    </row>
    <row r="4" spans="2:37" ht="20.100000000000001" customHeight="1">
      <c r="B4" s="6"/>
      <c r="C4" s="11" t="s">
        <v>73</v>
      </c>
      <c r="D4" s="7"/>
      <c r="E4" s="8"/>
      <c r="F4" s="8"/>
      <c r="G4" s="8"/>
      <c r="H4" s="8"/>
      <c r="I4" s="12"/>
      <c r="J4" s="8"/>
      <c r="K4" s="10"/>
      <c r="L4" s="9"/>
      <c r="M4" s="21"/>
      <c r="N4" s="21"/>
      <c r="O4" s="8"/>
      <c r="P4" s="1"/>
      <c r="Q4" s="2">
        <f>IF($B4="",0,IF(OR(AND(OR($B4="A",$B4="B"),E$4="導入"),AND(OR($B4="C",$B4="D"),OR(E$4="撤去",E$4="残置"))),0,1))</f>
        <v>0</v>
      </c>
      <c r="V4" s="5" t="s">
        <v>9</v>
      </c>
      <c r="AK4" s="5" t="s">
        <v>43</v>
      </c>
    </row>
    <row r="5" spans="2:37" ht="20.100000000000001" customHeight="1">
      <c r="B5" s="6"/>
      <c r="C5" s="11" t="s">
        <v>54</v>
      </c>
      <c r="D5" s="7"/>
      <c r="E5" s="8"/>
      <c r="F5" s="8"/>
      <c r="G5" s="8"/>
      <c r="H5" s="8"/>
      <c r="I5" s="12"/>
      <c r="J5" s="8"/>
      <c r="K5" s="10"/>
      <c r="L5" s="9"/>
      <c r="M5" s="21"/>
      <c r="N5" s="21"/>
      <c r="O5" s="8"/>
      <c r="P5" s="1"/>
      <c r="Q5" s="2">
        <f t="shared" ref="Q5:Q27" si="0">IF($B5="",0,IF(OR(AND(OR($B5="A",$B5="B"),E$4="導入"),AND(OR($B5="C",$B5="D"),OR(E$4="撤去",E$4="残置"))),0,1))</f>
        <v>0</v>
      </c>
      <c r="V5" s="5" t="s">
        <v>12</v>
      </c>
      <c r="AK5" s="5" t="s">
        <v>53</v>
      </c>
    </row>
    <row r="6" spans="2:37" ht="20.100000000000001" customHeight="1">
      <c r="B6" s="6"/>
      <c r="C6" s="11" t="s">
        <v>54</v>
      </c>
      <c r="D6" s="7"/>
      <c r="E6" s="8"/>
      <c r="F6" s="8"/>
      <c r="G6" s="8"/>
      <c r="H6" s="8"/>
      <c r="I6" s="12"/>
      <c r="J6" s="8"/>
      <c r="K6" s="10"/>
      <c r="L6" s="9"/>
      <c r="M6" s="21"/>
      <c r="N6" s="21"/>
      <c r="O6" s="8"/>
      <c r="P6" s="1"/>
      <c r="Q6" s="2">
        <f t="shared" si="0"/>
        <v>0</v>
      </c>
      <c r="V6" s="5" t="s">
        <v>16</v>
      </c>
      <c r="AK6" s="5" t="s">
        <v>56</v>
      </c>
    </row>
    <row r="7" spans="2:37" ht="20.100000000000001" customHeight="1">
      <c r="B7" s="6"/>
      <c r="C7" s="11" t="s">
        <v>54</v>
      </c>
      <c r="D7" s="7"/>
      <c r="E7" s="8"/>
      <c r="F7" s="8"/>
      <c r="G7" s="8"/>
      <c r="H7" s="8"/>
      <c r="I7" s="12"/>
      <c r="J7" s="8"/>
      <c r="K7" s="10"/>
      <c r="L7" s="9"/>
      <c r="M7" s="21"/>
      <c r="N7" s="21"/>
      <c r="O7" s="8"/>
      <c r="P7" s="1"/>
      <c r="Q7" s="2">
        <f t="shared" si="0"/>
        <v>0</v>
      </c>
      <c r="V7" s="5" t="s">
        <v>21</v>
      </c>
      <c r="AK7" s="5" t="s">
        <v>59</v>
      </c>
    </row>
    <row r="8" spans="2:37" ht="20.100000000000001" customHeight="1">
      <c r="B8" s="6"/>
      <c r="C8" s="11" t="s">
        <v>54</v>
      </c>
      <c r="D8" s="7"/>
      <c r="E8" s="8"/>
      <c r="F8" s="8"/>
      <c r="G8" s="8"/>
      <c r="H8" s="8"/>
      <c r="I8" s="12"/>
      <c r="J8" s="8"/>
      <c r="K8" s="10"/>
      <c r="L8" s="9"/>
      <c r="M8" s="21"/>
      <c r="N8" s="21"/>
      <c r="O8" s="8"/>
      <c r="P8" s="1"/>
      <c r="Q8" s="2">
        <f t="shared" si="0"/>
        <v>0</v>
      </c>
      <c r="V8" s="5" t="s">
        <v>25</v>
      </c>
      <c r="AK8" s="5" t="s">
        <v>61</v>
      </c>
    </row>
    <row r="9" spans="2:37" ht="20.100000000000001" customHeight="1">
      <c r="B9" s="6"/>
      <c r="C9" s="11" t="s">
        <v>54</v>
      </c>
      <c r="D9" s="7"/>
      <c r="E9" s="8"/>
      <c r="F9" s="8"/>
      <c r="G9" s="8"/>
      <c r="H9" s="8"/>
      <c r="I9" s="12"/>
      <c r="J9" s="8"/>
      <c r="K9" s="10"/>
      <c r="L9" s="9"/>
      <c r="M9" s="21"/>
      <c r="N9" s="21"/>
      <c r="O9" s="8"/>
      <c r="P9" s="1"/>
      <c r="Q9" s="2">
        <f t="shared" si="0"/>
        <v>0</v>
      </c>
      <c r="V9" s="5" t="s">
        <v>27</v>
      </c>
      <c r="AK9" s="1"/>
    </row>
    <row r="10" spans="2:37" ht="20.100000000000001" customHeight="1">
      <c r="B10" s="6"/>
      <c r="C10" s="11" t="s">
        <v>54</v>
      </c>
      <c r="D10" s="7"/>
      <c r="E10" s="8"/>
      <c r="F10" s="8"/>
      <c r="G10" s="8"/>
      <c r="H10" s="8"/>
      <c r="I10" s="12"/>
      <c r="J10" s="8"/>
      <c r="K10" s="10"/>
      <c r="L10" s="9"/>
      <c r="M10" s="21"/>
      <c r="N10" s="21"/>
      <c r="O10" s="8"/>
      <c r="P10" s="1"/>
      <c r="Q10" s="2">
        <f t="shared" si="0"/>
        <v>0</v>
      </c>
      <c r="V10" s="5" t="s">
        <v>28</v>
      </c>
      <c r="AK10" s="1"/>
    </row>
    <row r="11" spans="2:37" ht="20.100000000000001" customHeight="1">
      <c r="B11" s="6"/>
      <c r="C11" s="11" t="s">
        <v>54</v>
      </c>
      <c r="D11" s="7"/>
      <c r="E11" s="8"/>
      <c r="F11" s="8"/>
      <c r="G11" s="8"/>
      <c r="H11" s="8"/>
      <c r="I11" s="12"/>
      <c r="J11" s="8"/>
      <c r="K11" s="10"/>
      <c r="L11" s="9"/>
      <c r="M11" s="21"/>
      <c r="N11" s="21"/>
      <c r="O11" s="8"/>
      <c r="Q11" s="2">
        <f t="shared" si="0"/>
        <v>0</v>
      </c>
      <c r="V11" s="5" t="s">
        <v>30</v>
      </c>
    </row>
    <row r="12" spans="2:37" ht="20.100000000000001" customHeight="1">
      <c r="B12" s="6"/>
      <c r="C12" s="11" t="s">
        <v>54</v>
      </c>
      <c r="D12" s="7"/>
      <c r="E12" s="8"/>
      <c r="F12" s="8"/>
      <c r="G12" s="8"/>
      <c r="H12" s="8"/>
      <c r="I12" s="12"/>
      <c r="J12" s="8"/>
      <c r="K12" s="10"/>
      <c r="L12" s="9"/>
      <c r="M12" s="21"/>
      <c r="N12" s="21"/>
      <c r="O12" s="8"/>
      <c r="Q12" s="2">
        <f t="shared" si="0"/>
        <v>0</v>
      </c>
      <c r="V12" s="5" t="s">
        <v>43</v>
      </c>
    </row>
    <row r="13" spans="2:37" ht="20.100000000000001" customHeight="1">
      <c r="B13" s="6"/>
      <c r="C13" s="11" t="s">
        <v>54</v>
      </c>
      <c r="D13" s="7"/>
      <c r="E13" s="8"/>
      <c r="F13" s="8"/>
      <c r="G13" s="8"/>
      <c r="H13" s="8"/>
      <c r="I13" s="12"/>
      <c r="J13" s="8"/>
      <c r="K13" s="10"/>
      <c r="L13" s="9"/>
      <c r="M13" s="21"/>
      <c r="N13" s="21"/>
      <c r="O13" s="8"/>
      <c r="Q13" s="2">
        <f t="shared" si="0"/>
        <v>0</v>
      </c>
      <c r="V13" s="5" t="s">
        <v>53</v>
      </c>
    </row>
    <row r="14" spans="2:37" ht="20.100000000000001" customHeight="1">
      <c r="B14" s="6"/>
      <c r="C14" s="11" t="s">
        <v>54</v>
      </c>
      <c r="D14" s="7"/>
      <c r="E14" s="8"/>
      <c r="F14" s="8"/>
      <c r="G14" s="8"/>
      <c r="H14" s="8"/>
      <c r="I14" s="12"/>
      <c r="J14" s="8"/>
      <c r="K14" s="10"/>
      <c r="L14" s="9"/>
      <c r="M14" s="21"/>
      <c r="N14" s="21"/>
      <c r="O14" s="8"/>
      <c r="Q14" s="2">
        <f t="shared" si="0"/>
        <v>0</v>
      </c>
      <c r="V14" s="5" t="s">
        <v>56</v>
      </c>
    </row>
    <row r="15" spans="2:37" ht="20.100000000000001" customHeight="1">
      <c r="B15" s="6"/>
      <c r="C15" s="11" t="s">
        <v>54</v>
      </c>
      <c r="D15" s="7"/>
      <c r="E15" s="8"/>
      <c r="F15" s="8"/>
      <c r="G15" s="8"/>
      <c r="H15" s="8"/>
      <c r="I15" s="12"/>
      <c r="J15" s="8"/>
      <c r="K15" s="10"/>
      <c r="L15" s="9"/>
      <c r="M15" s="21"/>
      <c r="N15" s="21"/>
      <c r="O15" s="8"/>
      <c r="Q15" s="2">
        <f t="shared" si="0"/>
        <v>0</v>
      </c>
      <c r="V15" s="5" t="s">
        <v>59</v>
      </c>
    </row>
    <row r="16" spans="2:37" ht="20.100000000000001" customHeight="1">
      <c r="B16" s="6"/>
      <c r="C16" s="11" t="s">
        <v>54</v>
      </c>
      <c r="D16" s="7"/>
      <c r="E16" s="8"/>
      <c r="F16" s="8"/>
      <c r="G16" s="8"/>
      <c r="H16" s="8"/>
      <c r="I16" s="12"/>
      <c r="J16" s="8"/>
      <c r="K16" s="10"/>
      <c r="L16" s="9"/>
      <c r="M16" s="21"/>
      <c r="N16" s="21"/>
      <c r="O16" s="8"/>
      <c r="Q16" s="2">
        <f t="shared" si="0"/>
        <v>0</v>
      </c>
      <c r="V16" s="5" t="s">
        <v>61</v>
      </c>
    </row>
    <row r="17" spans="2:17" ht="20.100000000000001" customHeight="1">
      <c r="B17" s="6"/>
      <c r="C17" s="11" t="s">
        <v>54</v>
      </c>
      <c r="D17" s="7"/>
      <c r="E17" s="8"/>
      <c r="F17" s="8"/>
      <c r="G17" s="8"/>
      <c r="H17" s="8"/>
      <c r="I17" s="12"/>
      <c r="J17" s="8"/>
      <c r="K17" s="10"/>
      <c r="L17" s="9"/>
      <c r="M17" s="21"/>
      <c r="N17" s="21"/>
      <c r="O17" s="8"/>
      <c r="Q17" s="2">
        <f t="shared" si="0"/>
        <v>0</v>
      </c>
    </row>
    <row r="18" spans="2:17" ht="20.100000000000001" customHeight="1">
      <c r="B18" s="6"/>
      <c r="C18" s="11" t="s">
        <v>54</v>
      </c>
      <c r="D18" s="7"/>
      <c r="E18" s="8"/>
      <c r="F18" s="8"/>
      <c r="G18" s="8"/>
      <c r="H18" s="8"/>
      <c r="I18" s="12"/>
      <c r="J18" s="8"/>
      <c r="K18" s="10"/>
      <c r="L18" s="9"/>
      <c r="M18" s="21"/>
      <c r="N18" s="21"/>
      <c r="O18" s="8"/>
      <c r="Q18" s="2">
        <f t="shared" si="0"/>
        <v>0</v>
      </c>
    </row>
    <row r="19" spans="2:17" ht="20.100000000000001" customHeight="1">
      <c r="B19" s="6"/>
      <c r="C19" s="11" t="s">
        <v>54</v>
      </c>
      <c r="D19" s="7"/>
      <c r="E19" s="8"/>
      <c r="F19" s="8"/>
      <c r="G19" s="8"/>
      <c r="H19" s="8"/>
      <c r="I19" s="12"/>
      <c r="J19" s="8"/>
      <c r="K19" s="10"/>
      <c r="L19" s="9"/>
      <c r="M19" s="21"/>
      <c r="N19" s="21"/>
      <c r="O19" s="8"/>
      <c r="Q19" s="2">
        <f t="shared" si="0"/>
        <v>0</v>
      </c>
    </row>
    <row r="20" spans="2:17" ht="20.100000000000001" customHeight="1">
      <c r="B20" s="6"/>
      <c r="C20" s="11" t="s">
        <v>54</v>
      </c>
      <c r="D20" s="7"/>
      <c r="E20" s="8"/>
      <c r="F20" s="8"/>
      <c r="G20" s="8"/>
      <c r="H20" s="8"/>
      <c r="I20" s="12"/>
      <c r="J20" s="8"/>
      <c r="K20" s="10"/>
      <c r="L20" s="9"/>
      <c r="M20" s="21"/>
      <c r="N20" s="21"/>
      <c r="O20" s="8"/>
      <c r="Q20" s="2">
        <f t="shared" si="0"/>
        <v>0</v>
      </c>
    </row>
    <row r="21" spans="2:17" ht="20.100000000000001" customHeight="1">
      <c r="B21" s="6"/>
      <c r="C21" s="11" t="s">
        <v>54</v>
      </c>
      <c r="D21" s="7"/>
      <c r="E21" s="8"/>
      <c r="F21" s="8"/>
      <c r="G21" s="8"/>
      <c r="H21" s="8"/>
      <c r="I21" s="12"/>
      <c r="J21" s="8"/>
      <c r="K21" s="10"/>
      <c r="L21" s="9"/>
      <c r="M21" s="21"/>
      <c r="N21" s="21"/>
      <c r="O21" s="8"/>
      <c r="Q21" s="2">
        <f t="shared" si="0"/>
        <v>0</v>
      </c>
    </row>
    <row r="22" spans="2:17" ht="20.100000000000001" customHeight="1">
      <c r="B22" s="6"/>
      <c r="C22" s="11" t="s">
        <v>54</v>
      </c>
      <c r="D22" s="7"/>
      <c r="E22" s="8"/>
      <c r="F22" s="8"/>
      <c r="G22" s="8"/>
      <c r="H22" s="8"/>
      <c r="I22" s="12"/>
      <c r="J22" s="8"/>
      <c r="K22" s="10"/>
      <c r="L22" s="9"/>
      <c r="M22" s="21"/>
      <c r="N22" s="21"/>
      <c r="O22" s="8"/>
      <c r="Q22" s="2">
        <f t="shared" si="0"/>
        <v>0</v>
      </c>
    </row>
    <row r="23" spans="2:17" ht="20.100000000000001" customHeight="1">
      <c r="B23" s="6"/>
      <c r="C23" s="11" t="s">
        <v>54</v>
      </c>
      <c r="D23" s="7"/>
      <c r="E23" s="8"/>
      <c r="F23" s="8"/>
      <c r="G23" s="8"/>
      <c r="H23" s="8"/>
      <c r="I23" s="12"/>
      <c r="J23" s="8"/>
      <c r="K23" s="10"/>
      <c r="L23" s="9"/>
      <c r="M23" s="21"/>
      <c r="N23" s="21"/>
      <c r="O23" s="8"/>
      <c r="Q23" s="2">
        <f t="shared" si="0"/>
        <v>0</v>
      </c>
    </row>
    <row r="24" spans="2:17" ht="20.100000000000001" customHeight="1">
      <c r="B24" s="6"/>
      <c r="C24" s="11" t="s">
        <v>54</v>
      </c>
      <c r="D24" s="7"/>
      <c r="E24" s="8"/>
      <c r="F24" s="8"/>
      <c r="G24" s="8"/>
      <c r="H24" s="8"/>
      <c r="I24" s="12"/>
      <c r="J24" s="8"/>
      <c r="K24" s="10"/>
      <c r="L24" s="9"/>
      <c r="M24" s="21"/>
      <c r="N24" s="21"/>
      <c r="O24" s="8"/>
      <c r="Q24" s="2">
        <f t="shared" si="0"/>
        <v>0</v>
      </c>
    </row>
    <row r="25" spans="2:17" ht="20.100000000000001" customHeight="1">
      <c r="B25" s="6"/>
      <c r="C25" s="11" t="s">
        <v>54</v>
      </c>
      <c r="D25" s="7"/>
      <c r="E25" s="8"/>
      <c r="F25" s="8"/>
      <c r="G25" s="8"/>
      <c r="H25" s="8"/>
      <c r="I25" s="12"/>
      <c r="J25" s="8"/>
      <c r="K25" s="10"/>
      <c r="L25" s="9"/>
      <c r="M25" s="21"/>
      <c r="N25" s="21"/>
      <c r="O25" s="8"/>
      <c r="Q25" s="2">
        <f t="shared" si="0"/>
        <v>0</v>
      </c>
    </row>
    <row r="26" spans="2:17" ht="20.100000000000001" customHeight="1">
      <c r="B26" s="6"/>
      <c r="C26" s="11" t="s">
        <v>54</v>
      </c>
      <c r="D26" s="7"/>
      <c r="E26" s="8"/>
      <c r="F26" s="8"/>
      <c r="G26" s="8"/>
      <c r="H26" s="8"/>
      <c r="I26" s="12"/>
      <c r="J26" s="8"/>
      <c r="K26" s="10"/>
      <c r="L26" s="9"/>
      <c r="M26" s="21"/>
      <c r="N26" s="21"/>
      <c r="O26" s="8"/>
      <c r="Q26" s="2">
        <f t="shared" si="0"/>
        <v>0</v>
      </c>
    </row>
    <row r="27" spans="2:17" ht="20.100000000000001" customHeight="1">
      <c r="B27" s="6"/>
      <c r="C27" s="11" t="s">
        <v>54</v>
      </c>
      <c r="D27" s="7"/>
      <c r="E27" s="8"/>
      <c r="F27" s="8"/>
      <c r="G27" s="8"/>
      <c r="H27" s="8"/>
      <c r="I27" s="12"/>
      <c r="J27" s="8"/>
      <c r="K27" s="10"/>
      <c r="L27" s="9"/>
      <c r="M27" s="21"/>
      <c r="N27" s="21"/>
      <c r="O27" s="8"/>
      <c r="Q27" s="2">
        <f t="shared" si="0"/>
        <v>0</v>
      </c>
    </row>
  </sheetData>
  <sheetProtection algorithmName="SHA-512" hashValue="VIGkacbKxLAPnE5DrJ8O+h7RtAaW00CJMjGHjbLbLSnT8QDrOCN3BTaSlQ4rfB+OMSc81dEbMEib5SOGbWVkFw==" saltValue="aATM8p3z9ZG4acpBiK/fQQ==" spinCount="100000" sheet="1" selectLockedCells="1"/>
  <mergeCells count="1">
    <mergeCell ref="B3:D3"/>
  </mergeCells>
  <phoneticPr fontId="1"/>
  <conditionalFormatting sqref="F4:F59">
    <cfRule type="expression" dxfId="15" priority="8">
      <formula>OR($B4="B",$B4="D")</formula>
    </cfRule>
  </conditionalFormatting>
  <conditionalFormatting sqref="H4:I59">
    <cfRule type="expression" dxfId="14" priority="7">
      <formula>OR($B4="C",$B4="D")</formula>
    </cfRule>
  </conditionalFormatting>
  <conditionalFormatting sqref="K4:L59">
    <cfRule type="expression" dxfId="13" priority="6">
      <formula>OR($B4="B",$B4="D")</formula>
    </cfRule>
  </conditionalFormatting>
  <conditionalFormatting sqref="M4:M59">
    <cfRule type="expression" dxfId="12" priority="5">
      <formula>OR($B4="A",$B4="B")</formula>
    </cfRule>
  </conditionalFormatting>
  <conditionalFormatting sqref="N4:N59">
    <cfRule type="expression" dxfId="11" priority="4">
      <formula>IF(AND($B4="C",$E4="撤去"),TRUE,FALSE)</formula>
    </cfRule>
  </conditionalFormatting>
  <conditionalFormatting sqref="M4:N59">
    <cfRule type="expression" dxfId="10" priority="2">
      <formula>AND($E4="残置",$F4="その他ヒートポンプ設備")</formula>
    </cfRule>
    <cfRule type="expression" dxfId="9" priority="3">
      <formula>OR($B4="B",$B4="D")</formula>
    </cfRule>
  </conditionalFormatting>
  <conditionalFormatting sqref="N4:N27">
    <cfRule type="expression" dxfId="8" priority="1">
      <formula>AND($E4="残置",$F4&lt;&gt;"その他ヒートポンプ設備")</formula>
    </cfRule>
  </conditionalFormatting>
  <dataValidations count="4">
    <dataValidation type="list" allowBlank="1" showInputMessage="1" showErrorMessage="1" sqref="E4:E27" xr:uid="{8400F801-AA3A-470F-8BA7-2A6602A06C68}">
      <formula1>"導入,撤去,残置"</formula1>
    </dataValidation>
    <dataValidation type="whole" allowBlank="1" showInputMessage="1" showErrorMessage="1" sqref="D4:D27" xr:uid="{4603DFF6-9AB7-44CD-B5EE-0A20DC18447D}">
      <formula1>1</formula1>
      <formula2>99</formula2>
    </dataValidation>
    <dataValidation type="list" allowBlank="1" showInputMessage="1" showErrorMessage="1" sqref="B4:B27" xr:uid="{9930EECF-C730-42C4-AF7B-EBABD63F77EF}">
      <formula1>"A,B,C,D"</formula1>
    </dataValidation>
    <dataValidation type="list" allowBlank="1" showInputMessage="1" showErrorMessage="1" errorTitle="この設備では入力不要" error="設備番号B及びDは、_x000a_本項目入力不要。" sqref="F4:F27" xr:uid="{88B36062-89B5-45BA-845E-C0C535E751A2}">
      <formula1>IF(B4="A",$V$3:$V$8,IF(B4="C",$V$9:$V$16))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Footer>&amp;C&amp;8&amp;P/&amp;N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5A9A5-91F3-4159-B99E-1C0FA8709EC8}">
  <dimension ref="B1:AK27"/>
  <sheetViews>
    <sheetView showGridLines="0" view="pageBreakPreview" zoomScale="120" zoomScaleNormal="130" zoomScaleSheetLayoutView="120" workbookViewId="0">
      <selection activeCell="G6" sqref="G6"/>
    </sheetView>
  </sheetViews>
  <sheetFormatPr defaultRowHeight="10.5"/>
  <cols>
    <col min="1" max="1" width="1.875" style="2" customWidth="1"/>
    <col min="2" max="2" width="2" style="2" customWidth="1"/>
    <col min="3" max="3" width="1.5" style="2" customWidth="1"/>
    <col min="4" max="4" width="2.5" style="2" customWidth="1"/>
    <col min="5" max="5" width="5.625" style="2" customWidth="1"/>
    <col min="6" max="6" width="16.625" style="2" customWidth="1"/>
    <col min="7" max="7" width="23.625" style="2" customWidth="1"/>
    <col min="8" max="9" width="17.125" style="2" customWidth="1"/>
    <col min="10" max="10" width="4.25" style="2" bestFit="1" customWidth="1"/>
    <col min="11" max="12" width="5.625" style="2" customWidth="1"/>
    <col min="13" max="14" width="10" style="2" customWidth="1"/>
    <col min="15" max="15" width="9" style="2"/>
    <col min="16" max="16" width="2.25" style="2" customWidth="1"/>
    <col min="17" max="20" width="0" style="2" hidden="1" customWidth="1"/>
    <col min="21" max="22" width="9" style="2" hidden="1" customWidth="1"/>
    <col min="23" max="34" width="9" style="2"/>
    <col min="35" max="35" width="38.75" style="2" customWidth="1"/>
    <col min="36" max="16384" width="9" style="2"/>
  </cols>
  <sheetData>
    <row r="1" spans="2:37" ht="17.25" customHeight="1">
      <c r="B1" s="37" t="s">
        <v>72</v>
      </c>
      <c r="N1" s="1"/>
      <c r="O1" s="2" t="s">
        <v>69</v>
      </c>
      <c r="V1" s="2" t="s">
        <v>0</v>
      </c>
      <c r="AI1" s="5" t="s">
        <v>27</v>
      </c>
    </row>
    <row r="2" spans="2:37">
      <c r="B2" s="1" t="s">
        <v>29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V2" s="2" t="s">
        <v>3</v>
      </c>
      <c r="AI2" s="5" t="s">
        <v>28</v>
      </c>
    </row>
    <row r="3" spans="2:37" ht="42">
      <c r="B3" s="42" t="s">
        <v>31</v>
      </c>
      <c r="C3" s="43"/>
      <c r="D3" s="44"/>
      <c r="E3" s="16" t="s">
        <v>32</v>
      </c>
      <c r="F3" s="16" t="s">
        <v>33</v>
      </c>
      <c r="G3" s="17" t="s">
        <v>34</v>
      </c>
      <c r="H3" s="17" t="s">
        <v>35</v>
      </c>
      <c r="I3" s="17" t="s">
        <v>36</v>
      </c>
      <c r="J3" s="17" t="s">
        <v>37</v>
      </c>
      <c r="K3" s="18" t="s">
        <v>38</v>
      </c>
      <c r="L3" s="19" t="s">
        <v>39</v>
      </c>
      <c r="M3" s="20" t="s">
        <v>40</v>
      </c>
      <c r="N3" s="20" t="s">
        <v>41</v>
      </c>
      <c r="O3" s="16" t="s">
        <v>42</v>
      </c>
      <c r="P3" s="1"/>
      <c r="V3" s="5" t="s">
        <v>5</v>
      </c>
      <c r="AK3" s="5" t="s">
        <v>30</v>
      </c>
    </row>
    <row r="4" spans="2:37" ht="20.100000000000001" customHeight="1">
      <c r="B4" s="6"/>
      <c r="C4" s="11" t="s">
        <v>45</v>
      </c>
      <c r="D4" s="7"/>
      <c r="E4" s="8"/>
      <c r="F4" s="8"/>
      <c r="G4" s="8"/>
      <c r="H4" s="8"/>
      <c r="I4" s="12"/>
      <c r="J4" s="8"/>
      <c r="K4" s="10"/>
      <c r="L4" s="9"/>
      <c r="M4" s="21"/>
      <c r="N4" s="21"/>
      <c r="O4" s="8"/>
      <c r="P4" s="1"/>
      <c r="Q4" s="2">
        <f>IF($B4="",0,IF(OR(AND(OR($B4="A",$B4="B"),E$4="導入"),AND(OR($B4="C",$B4="D"),OR(E$4="撤去",E$4="残置"))),0,1))</f>
        <v>0</v>
      </c>
      <c r="V4" s="5" t="s">
        <v>9</v>
      </c>
      <c r="AK4" s="5" t="s">
        <v>43</v>
      </c>
    </row>
    <row r="5" spans="2:37" ht="20.100000000000001" customHeight="1">
      <c r="B5" s="6"/>
      <c r="C5" s="11" t="s">
        <v>54</v>
      </c>
      <c r="D5" s="7"/>
      <c r="E5" s="8"/>
      <c r="F5" s="8"/>
      <c r="G5" s="8"/>
      <c r="H5" s="8"/>
      <c r="I5" s="12"/>
      <c r="J5" s="8"/>
      <c r="K5" s="10"/>
      <c r="L5" s="9"/>
      <c r="M5" s="21"/>
      <c r="N5" s="21"/>
      <c r="O5" s="8"/>
      <c r="P5" s="1"/>
      <c r="Q5" s="2">
        <f t="shared" ref="Q5:Q27" si="0">IF($B5="",0,IF(OR(AND(OR($B5="A",$B5="B"),E$4="導入"),AND(OR($B5="C",$B5="D"),OR(E$4="撤去",E$4="残置"))),0,1))</f>
        <v>0</v>
      </c>
      <c r="V5" s="5" t="s">
        <v>12</v>
      </c>
      <c r="AK5" s="5" t="s">
        <v>53</v>
      </c>
    </row>
    <row r="6" spans="2:37" ht="20.100000000000001" customHeight="1">
      <c r="B6" s="6"/>
      <c r="C6" s="11" t="s">
        <v>54</v>
      </c>
      <c r="D6" s="7"/>
      <c r="E6" s="8"/>
      <c r="F6" s="8"/>
      <c r="G6" s="8"/>
      <c r="H6" s="8"/>
      <c r="I6" s="12"/>
      <c r="J6" s="8"/>
      <c r="K6" s="10"/>
      <c r="L6" s="9"/>
      <c r="M6" s="21"/>
      <c r="N6" s="21"/>
      <c r="O6" s="8"/>
      <c r="P6" s="1"/>
      <c r="Q6" s="2">
        <f t="shared" si="0"/>
        <v>0</v>
      </c>
      <c r="V6" s="5" t="s">
        <v>16</v>
      </c>
      <c r="AK6" s="5" t="s">
        <v>56</v>
      </c>
    </row>
    <row r="7" spans="2:37" ht="20.100000000000001" customHeight="1">
      <c r="B7" s="6"/>
      <c r="C7" s="11" t="s">
        <v>54</v>
      </c>
      <c r="D7" s="7"/>
      <c r="E7" s="8"/>
      <c r="F7" s="8"/>
      <c r="G7" s="8"/>
      <c r="H7" s="8"/>
      <c r="I7" s="12"/>
      <c r="J7" s="8"/>
      <c r="K7" s="10"/>
      <c r="L7" s="9"/>
      <c r="M7" s="21"/>
      <c r="N7" s="21"/>
      <c r="O7" s="8"/>
      <c r="P7" s="1"/>
      <c r="Q7" s="2">
        <f t="shared" si="0"/>
        <v>0</v>
      </c>
      <c r="V7" s="5" t="s">
        <v>21</v>
      </c>
      <c r="AK7" s="5" t="s">
        <v>59</v>
      </c>
    </row>
    <row r="8" spans="2:37" ht="20.100000000000001" customHeight="1">
      <c r="B8" s="6"/>
      <c r="C8" s="11" t="s">
        <v>54</v>
      </c>
      <c r="D8" s="7"/>
      <c r="E8" s="8"/>
      <c r="F8" s="8"/>
      <c r="G8" s="8"/>
      <c r="H8" s="8"/>
      <c r="I8" s="12"/>
      <c r="J8" s="8"/>
      <c r="K8" s="10"/>
      <c r="L8" s="9"/>
      <c r="M8" s="21"/>
      <c r="N8" s="21"/>
      <c r="O8" s="8"/>
      <c r="P8" s="1"/>
      <c r="Q8" s="2">
        <f t="shared" si="0"/>
        <v>0</v>
      </c>
      <c r="V8" s="5" t="s">
        <v>25</v>
      </c>
      <c r="AK8" s="5" t="s">
        <v>61</v>
      </c>
    </row>
    <row r="9" spans="2:37" ht="20.100000000000001" customHeight="1">
      <c r="B9" s="6"/>
      <c r="C9" s="11" t="s">
        <v>54</v>
      </c>
      <c r="D9" s="7"/>
      <c r="E9" s="8"/>
      <c r="F9" s="8"/>
      <c r="G9" s="8"/>
      <c r="H9" s="8"/>
      <c r="I9" s="12"/>
      <c r="J9" s="8"/>
      <c r="K9" s="10"/>
      <c r="L9" s="9"/>
      <c r="M9" s="21"/>
      <c r="N9" s="21"/>
      <c r="O9" s="8"/>
      <c r="P9" s="1"/>
      <c r="Q9" s="2">
        <f t="shared" si="0"/>
        <v>0</v>
      </c>
      <c r="V9" s="5" t="s">
        <v>27</v>
      </c>
      <c r="AK9" s="1"/>
    </row>
    <row r="10" spans="2:37" ht="20.100000000000001" customHeight="1">
      <c r="B10" s="6"/>
      <c r="C10" s="11" t="s">
        <v>54</v>
      </c>
      <c r="D10" s="7"/>
      <c r="E10" s="8"/>
      <c r="F10" s="8"/>
      <c r="G10" s="8"/>
      <c r="H10" s="8"/>
      <c r="I10" s="12"/>
      <c r="J10" s="8"/>
      <c r="K10" s="10"/>
      <c r="L10" s="9"/>
      <c r="M10" s="21"/>
      <c r="N10" s="21"/>
      <c r="O10" s="8"/>
      <c r="P10" s="1"/>
      <c r="Q10" s="2">
        <f t="shared" si="0"/>
        <v>0</v>
      </c>
      <c r="V10" s="5" t="s">
        <v>28</v>
      </c>
      <c r="AK10" s="1"/>
    </row>
    <row r="11" spans="2:37" ht="20.100000000000001" customHeight="1">
      <c r="B11" s="6"/>
      <c r="C11" s="11" t="s">
        <v>54</v>
      </c>
      <c r="D11" s="7"/>
      <c r="E11" s="8"/>
      <c r="F11" s="8"/>
      <c r="G11" s="8"/>
      <c r="H11" s="8"/>
      <c r="I11" s="12"/>
      <c r="J11" s="8"/>
      <c r="K11" s="10"/>
      <c r="L11" s="9"/>
      <c r="M11" s="21"/>
      <c r="N11" s="21"/>
      <c r="O11" s="8"/>
      <c r="Q11" s="2">
        <f t="shared" si="0"/>
        <v>0</v>
      </c>
      <c r="V11" s="5" t="s">
        <v>30</v>
      </c>
    </row>
    <row r="12" spans="2:37" ht="20.100000000000001" customHeight="1">
      <c r="B12" s="6"/>
      <c r="C12" s="11" t="s">
        <v>54</v>
      </c>
      <c r="D12" s="7"/>
      <c r="E12" s="8"/>
      <c r="F12" s="8"/>
      <c r="G12" s="8"/>
      <c r="H12" s="8"/>
      <c r="I12" s="12"/>
      <c r="J12" s="8"/>
      <c r="K12" s="10"/>
      <c r="L12" s="9"/>
      <c r="M12" s="21"/>
      <c r="N12" s="21"/>
      <c r="O12" s="8"/>
      <c r="Q12" s="2">
        <f t="shared" si="0"/>
        <v>0</v>
      </c>
      <c r="V12" s="5" t="s">
        <v>43</v>
      </c>
    </row>
    <row r="13" spans="2:37" ht="20.100000000000001" customHeight="1">
      <c r="B13" s="6"/>
      <c r="C13" s="11" t="s">
        <v>54</v>
      </c>
      <c r="D13" s="7"/>
      <c r="E13" s="8"/>
      <c r="F13" s="8"/>
      <c r="G13" s="8"/>
      <c r="H13" s="8"/>
      <c r="I13" s="12"/>
      <c r="J13" s="8"/>
      <c r="K13" s="10"/>
      <c r="L13" s="9"/>
      <c r="M13" s="21"/>
      <c r="N13" s="21"/>
      <c r="O13" s="8"/>
      <c r="Q13" s="2">
        <f t="shared" si="0"/>
        <v>0</v>
      </c>
      <c r="V13" s="5" t="s">
        <v>53</v>
      </c>
    </row>
    <row r="14" spans="2:37" ht="20.100000000000001" customHeight="1">
      <c r="B14" s="6"/>
      <c r="C14" s="11" t="s">
        <v>54</v>
      </c>
      <c r="D14" s="7"/>
      <c r="E14" s="8"/>
      <c r="F14" s="8"/>
      <c r="G14" s="8"/>
      <c r="H14" s="8"/>
      <c r="I14" s="12"/>
      <c r="J14" s="8"/>
      <c r="K14" s="10"/>
      <c r="L14" s="9"/>
      <c r="M14" s="21"/>
      <c r="N14" s="21"/>
      <c r="O14" s="8"/>
      <c r="Q14" s="2">
        <f t="shared" si="0"/>
        <v>0</v>
      </c>
      <c r="V14" s="5" t="s">
        <v>56</v>
      </c>
    </row>
    <row r="15" spans="2:37" ht="20.100000000000001" customHeight="1">
      <c r="B15" s="6"/>
      <c r="C15" s="11" t="s">
        <v>54</v>
      </c>
      <c r="D15" s="7"/>
      <c r="E15" s="8"/>
      <c r="F15" s="8"/>
      <c r="G15" s="8"/>
      <c r="H15" s="8"/>
      <c r="I15" s="12"/>
      <c r="J15" s="8"/>
      <c r="K15" s="10"/>
      <c r="L15" s="9"/>
      <c r="M15" s="21"/>
      <c r="N15" s="21"/>
      <c r="O15" s="8"/>
      <c r="Q15" s="2">
        <f t="shared" si="0"/>
        <v>0</v>
      </c>
      <c r="V15" s="5" t="s">
        <v>59</v>
      </c>
    </row>
    <row r="16" spans="2:37" ht="20.100000000000001" customHeight="1">
      <c r="B16" s="6"/>
      <c r="C16" s="11" t="s">
        <v>54</v>
      </c>
      <c r="D16" s="7"/>
      <c r="E16" s="8"/>
      <c r="F16" s="8"/>
      <c r="G16" s="8"/>
      <c r="H16" s="8"/>
      <c r="I16" s="12"/>
      <c r="J16" s="8"/>
      <c r="K16" s="10"/>
      <c r="L16" s="9"/>
      <c r="M16" s="21"/>
      <c r="N16" s="21"/>
      <c r="O16" s="8"/>
      <c r="Q16" s="2">
        <f t="shared" si="0"/>
        <v>0</v>
      </c>
      <c r="V16" s="5" t="s">
        <v>61</v>
      </c>
    </row>
    <row r="17" spans="2:17" ht="20.100000000000001" customHeight="1">
      <c r="B17" s="6"/>
      <c r="C17" s="11" t="s">
        <v>54</v>
      </c>
      <c r="D17" s="7"/>
      <c r="E17" s="8"/>
      <c r="F17" s="8"/>
      <c r="G17" s="8"/>
      <c r="H17" s="8"/>
      <c r="I17" s="12"/>
      <c r="J17" s="8"/>
      <c r="K17" s="10"/>
      <c r="L17" s="9"/>
      <c r="M17" s="21"/>
      <c r="N17" s="21"/>
      <c r="O17" s="8"/>
      <c r="Q17" s="2">
        <f t="shared" si="0"/>
        <v>0</v>
      </c>
    </row>
    <row r="18" spans="2:17" ht="20.100000000000001" customHeight="1">
      <c r="B18" s="6"/>
      <c r="C18" s="11" t="s">
        <v>54</v>
      </c>
      <c r="D18" s="7"/>
      <c r="E18" s="8"/>
      <c r="F18" s="8"/>
      <c r="G18" s="8"/>
      <c r="H18" s="8"/>
      <c r="I18" s="12"/>
      <c r="J18" s="8"/>
      <c r="K18" s="10"/>
      <c r="L18" s="9"/>
      <c r="M18" s="21"/>
      <c r="N18" s="21"/>
      <c r="O18" s="8"/>
      <c r="Q18" s="2">
        <f t="shared" si="0"/>
        <v>0</v>
      </c>
    </row>
    <row r="19" spans="2:17" ht="20.100000000000001" customHeight="1">
      <c r="B19" s="6"/>
      <c r="C19" s="11" t="s">
        <v>54</v>
      </c>
      <c r="D19" s="7"/>
      <c r="E19" s="8"/>
      <c r="F19" s="8"/>
      <c r="G19" s="8"/>
      <c r="H19" s="8"/>
      <c r="I19" s="12"/>
      <c r="J19" s="8"/>
      <c r="K19" s="10"/>
      <c r="L19" s="9"/>
      <c r="M19" s="21"/>
      <c r="N19" s="21"/>
      <c r="O19" s="8"/>
      <c r="Q19" s="2">
        <f t="shared" si="0"/>
        <v>0</v>
      </c>
    </row>
    <row r="20" spans="2:17" ht="20.100000000000001" customHeight="1">
      <c r="B20" s="6"/>
      <c r="C20" s="11" t="s">
        <v>54</v>
      </c>
      <c r="D20" s="7"/>
      <c r="E20" s="8"/>
      <c r="F20" s="8"/>
      <c r="G20" s="8"/>
      <c r="H20" s="8"/>
      <c r="I20" s="12"/>
      <c r="J20" s="8"/>
      <c r="K20" s="10"/>
      <c r="L20" s="9"/>
      <c r="M20" s="21"/>
      <c r="N20" s="21"/>
      <c r="O20" s="8"/>
      <c r="Q20" s="2">
        <f t="shared" si="0"/>
        <v>0</v>
      </c>
    </row>
    <row r="21" spans="2:17" ht="20.100000000000001" customHeight="1">
      <c r="B21" s="6"/>
      <c r="C21" s="11" t="s">
        <v>54</v>
      </c>
      <c r="D21" s="7"/>
      <c r="E21" s="8"/>
      <c r="F21" s="8"/>
      <c r="G21" s="8"/>
      <c r="H21" s="8"/>
      <c r="I21" s="12"/>
      <c r="J21" s="8"/>
      <c r="K21" s="10"/>
      <c r="L21" s="9"/>
      <c r="M21" s="21"/>
      <c r="N21" s="21"/>
      <c r="O21" s="8"/>
      <c r="Q21" s="2">
        <f t="shared" si="0"/>
        <v>0</v>
      </c>
    </row>
    <row r="22" spans="2:17" ht="20.100000000000001" customHeight="1">
      <c r="B22" s="6"/>
      <c r="C22" s="11" t="s">
        <v>54</v>
      </c>
      <c r="D22" s="7"/>
      <c r="E22" s="8"/>
      <c r="F22" s="8"/>
      <c r="G22" s="8"/>
      <c r="H22" s="8"/>
      <c r="I22" s="12"/>
      <c r="J22" s="8"/>
      <c r="K22" s="10"/>
      <c r="L22" s="9"/>
      <c r="M22" s="21"/>
      <c r="N22" s="21"/>
      <c r="O22" s="8"/>
      <c r="Q22" s="2">
        <f t="shared" si="0"/>
        <v>0</v>
      </c>
    </row>
    <row r="23" spans="2:17" ht="20.100000000000001" customHeight="1">
      <c r="B23" s="6"/>
      <c r="C23" s="11" t="s">
        <v>54</v>
      </c>
      <c r="D23" s="7"/>
      <c r="E23" s="8"/>
      <c r="F23" s="8"/>
      <c r="G23" s="8"/>
      <c r="H23" s="8"/>
      <c r="I23" s="12"/>
      <c r="J23" s="8"/>
      <c r="K23" s="10"/>
      <c r="L23" s="9"/>
      <c r="M23" s="21"/>
      <c r="N23" s="21"/>
      <c r="O23" s="8"/>
      <c r="Q23" s="2">
        <f t="shared" si="0"/>
        <v>0</v>
      </c>
    </row>
    <row r="24" spans="2:17" ht="20.100000000000001" customHeight="1">
      <c r="B24" s="6"/>
      <c r="C24" s="11" t="s">
        <v>54</v>
      </c>
      <c r="D24" s="7"/>
      <c r="E24" s="8"/>
      <c r="F24" s="8"/>
      <c r="G24" s="8"/>
      <c r="H24" s="8"/>
      <c r="I24" s="12"/>
      <c r="J24" s="8"/>
      <c r="K24" s="10"/>
      <c r="L24" s="9"/>
      <c r="M24" s="21"/>
      <c r="N24" s="21"/>
      <c r="O24" s="8"/>
      <c r="Q24" s="2">
        <f t="shared" si="0"/>
        <v>0</v>
      </c>
    </row>
    <row r="25" spans="2:17" ht="20.100000000000001" customHeight="1">
      <c r="B25" s="6"/>
      <c r="C25" s="11" t="s">
        <v>54</v>
      </c>
      <c r="D25" s="7"/>
      <c r="E25" s="8"/>
      <c r="F25" s="8"/>
      <c r="G25" s="8"/>
      <c r="H25" s="8"/>
      <c r="I25" s="12"/>
      <c r="J25" s="8"/>
      <c r="K25" s="10"/>
      <c r="L25" s="9"/>
      <c r="M25" s="21"/>
      <c r="N25" s="21"/>
      <c r="O25" s="8"/>
      <c r="Q25" s="2">
        <f t="shared" si="0"/>
        <v>0</v>
      </c>
    </row>
    <row r="26" spans="2:17" ht="20.100000000000001" customHeight="1">
      <c r="B26" s="6"/>
      <c r="C26" s="11" t="s">
        <v>54</v>
      </c>
      <c r="D26" s="7"/>
      <c r="E26" s="8"/>
      <c r="F26" s="8"/>
      <c r="G26" s="8"/>
      <c r="H26" s="8"/>
      <c r="I26" s="12"/>
      <c r="J26" s="8"/>
      <c r="K26" s="10"/>
      <c r="L26" s="9"/>
      <c r="M26" s="21"/>
      <c r="N26" s="21"/>
      <c r="O26" s="8"/>
      <c r="Q26" s="2">
        <f t="shared" si="0"/>
        <v>0</v>
      </c>
    </row>
    <row r="27" spans="2:17" ht="20.100000000000001" customHeight="1">
      <c r="B27" s="6"/>
      <c r="C27" s="11" t="s">
        <v>54</v>
      </c>
      <c r="D27" s="7"/>
      <c r="E27" s="8"/>
      <c r="F27" s="8"/>
      <c r="G27" s="8"/>
      <c r="H27" s="8"/>
      <c r="I27" s="12"/>
      <c r="J27" s="8"/>
      <c r="K27" s="10"/>
      <c r="L27" s="9"/>
      <c r="M27" s="21"/>
      <c r="N27" s="21"/>
      <c r="O27" s="8"/>
      <c r="Q27" s="2">
        <f t="shared" si="0"/>
        <v>0</v>
      </c>
    </row>
  </sheetData>
  <sheetProtection algorithmName="SHA-512" hashValue="lCFYR/2HcLVUKFqNnm+k2uUMs2Rncv0SqYczXbnzxHIRnqCwVqS9UQizd2+xeQy17n5zgu+y5Yen/M5uOAnCdA==" saltValue="t4fZH+e7yJ0hyQbNB6pbGg==" spinCount="100000" sheet="1" selectLockedCells="1"/>
  <mergeCells count="1">
    <mergeCell ref="B3:D3"/>
  </mergeCells>
  <phoneticPr fontId="1"/>
  <conditionalFormatting sqref="F4:F59">
    <cfRule type="expression" dxfId="7" priority="8">
      <formula>OR($B4="B",$B4="D")</formula>
    </cfRule>
  </conditionalFormatting>
  <conditionalFormatting sqref="H4:I59">
    <cfRule type="expression" dxfId="6" priority="7">
      <formula>OR($B4="C",$B4="D")</formula>
    </cfRule>
  </conditionalFormatting>
  <conditionalFormatting sqref="K4:L59">
    <cfRule type="expression" dxfId="5" priority="6">
      <formula>OR($B4="B",$B4="D")</formula>
    </cfRule>
  </conditionalFormatting>
  <conditionalFormatting sqref="M4:M59">
    <cfRule type="expression" dxfId="4" priority="5">
      <formula>OR($B4="A",$B4="B")</formula>
    </cfRule>
  </conditionalFormatting>
  <conditionalFormatting sqref="N4:N59">
    <cfRule type="expression" dxfId="3" priority="4">
      <formula>IF(AND($B4="C",$E4="撤去"),TRUE,FALSE)</formula>
    </cfRule>
  </conditionalFormatting>
  <conditionalFormatting sqref="M4:N59">
    <cfRule type="expression" dxfId="2" priority="2">
      <formula>AND($E4="残置",$F4="その他ヒートポンプ設備")</formula>
    </cfRule>
    <cfRule type="expression" dxfId="1" priority="3">
      <formula>OR($B4="B",$B4="D")</formula>
    </cfRule>
  </conditionalFormatting>
  <conditionalFormatting sqref="N4:N27">
    <cfRule type="expression" dxfId="0" priority="1">
      <formula>AND($E4="残置",$F4&lt;&gt;"その他ヒートポンプ設備")</formula>
    </cfRule>
  </conditionalFormatting>
  <dataValidations count="4">
    <dataValidation type="list" allowBlank="1" showInputMessage="1" showErrorMessage="1" sqref="B4:B27" xr:uid="{147CD268-99E9-4954-9099-EA6C8A36FCFF}">
      <formula1>"A,B,C,D"</formula1>
    </dataValidation>
    <dataValidation type="whole" allowBlank="1" showInputMessage="1" showErrorMessage="1" sqref="D4:D27" xr:uid="{A1969336-C24A-4576-A9BE-69A177BEDAF5}">
      <formula1>1</formula1>
      <formula2>99</formula2>
    </dataValidation>
    <dataValidation type="list" allowBlank="1" showInputMessage="1" showErrorMessage="1" sqref="E4:E27" xr:uid="{4C26531C-347C-4CD3-AD62-1974BDAE1EBC}">
      <formula1>"導入,撤去,残置"</formula1>
    </dataValidation>
    <dataValidation type="list" allowBlank="1" showInputMessage="1" showErrorMessage="1" errorTitle="この設備では入力不要" error="設備番号B及びDは、_x000a_本項目入力不要。" sqref="F4:F27" xr:uid="{1594152A-080A-4F8D-B63F-3E69089874AD}">
      <formula1>IF(B4="A",$V$3:$V$8,IF(B4="C",$V$9:$V$16))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Footer>&amp;C&amp;8&amp;P/&amp;N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CEB37505A8C1D4FBAE47B86B566BF2C" ma:contentTypeVersion="11" ma:contentTypeDescription="新しいドキュメントを作成します。" ma:contentTypeScope="" ma:versionID="2d70179fa6bae2f1ea1007ad06072a99">
  <xsd:schema xmlns:xsd="http://www.w3.org/2001/XMLSchema" xmlns:xs="http://www.w3.org/2001/XMLSchema" xmlns:p="http://schemas.microsoft.com/office/2006/metadata/properties" xmlns:ns2="62d250eb-4c09-4b76-b01f-cca00ff05b8e" xmlns:ns3="180e30db-4f5e-466c-bf07-7822a0faa184" targetNamespace="http://schemas.microsoft.com/office/2006/metadata/properties" ma:root="true" ma:fieldsID="cd65aa88bec2cf6b0609cb851355eecc" ns2:_="" ns3:_="">
    <xsd:import namespace="62d250eb-4c09-4b76-b01f-cca00ff05b8e"/>
    <xsd:import namespace="180e30db-4f5e-466c-bf07-7822a0faa1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d250eb-4c09-4b76-b01f-cca00ff05b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a0f2c32-37d8-4672-b6c2-913f367674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e30db-4f5e-466c-bf07-7822a0faa18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346626b-013a-4590-9510-0a0ba8b13399}" ma:internalName="TaxCatchAll" ma:showField="CatchAllData" ma:web="180e30db-4f5e-466c-bf07-7822a0faa1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0e30db-4f5e-466c-bf07-7822a0faa184" xsi:nil="true"/>
    <lcf76f155ced4ddcb4097134ff3c332f xmlns="62d250eb-4c09-4b76-b01f-cca00ff05b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CEDD4C-A193-4099-B74A-245A3CA0C3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EB7F83-D054-472A-AE7A-36193BF8E0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d250eb-4c09-4b76-b01f-cca00ff05b8e"/>
    <ds:schemaRef ds:uri="180e30db-4f5e-466c-bf07-7822a0faa1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CD25E6-D850-4C13-928A-AE98F50534B6}">
  <ds:schemaRefs>
    <ds:schemaRef ds:uri="http://purl.org/dc/terms/"/>
    <ds:schemaRef ds:uri="http://schemas.microsoft.com/office/2006/documentManagement/types"/>
    <ds:schemaRef ds:uri="62d250eb-4c09-4b76-b01f-cca00ff05b8e"/>
    <ds:schemaRef ds:uri="http://purl.org/dc/dcmitype/"/>
    <ds:schemaRef ds:uri="180e30db-4f5e-466c-bf07-7822a0faa184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記入例</vt:lpstr>
      <vt:lpstr>入力フォーマット</vt:lpstr>
      <vt:lpstr>入力フォーマット (2枚目)</vt:lpstr>
      <vt:lpstr>入力フォーマット (3枚目)</vt:lpstr>
      <vt:lpstr>記入例!Print_Area</vt:lpstr>
      <vt:lpstr>入力フォーマット!Print_Area</vt:lpstr>
      <vt:lpstr>'入力フォーマット (2枚目)'!Print_Area</vt:lpstr>
      <vt:lpstr>'入力フォーマット (3枚目)'!Print_Area</vt:lpstr>
      <vt:lpstr>入力フォーマット!Print_Titles</vt:lpstr>
      <vt:lpstr>'入力フォーマット (2枚目)'!Print_Titles</vt:lpstr>
      <vt:lpstr>'入力フォーマット (3枚目)'!Print_Titles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revision/>
  <cp:lastPrinted>2022-03-11T12:20:10Z</cp:lastPrinted>
  <dcterms:created xsi:type="dcterms:W3CDTF">2015-06-05T18:19:34Z</dcterms:created>
  <dcterms:modified xsi:type="dcterms:W3CDTF">2022-06-16T06:05:41Z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0x010100FCEB37505A8C1D4FBAE47B86B566BF2C</vt:lpwstr>
  </property>
  <property fmtid="{D5CDD505-2E9C-101B-9397-08002B2CF9AE}" pid="3" name="MediaServiceImageTags">
    <vt:lpwstr/>
  </property>
</Properties>
</file>