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R4伝統魅力\01.公募\"/>
    </mc:Choice>
  </mc:AlternateContent>
  <bookViews>
    <workbookView xWindow="0" yWindow="0" windowWidth="23040" windowHeight="8736" tabRatio="889"/>
  </bookViews>
  <sheets>
    <sheet name="支出計画書" sheetId="56" r:id="rId1"/>
    <sheet name="記入例" sheetId="60" r:id="rId2"/>
  </sheets>
  <definedNames>
    <definedName name="_xlnm.Print_Area" localSheetId="0">支出計画書!$A$1:$U$90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60" l="1"/>
  <c r="S90" i="60"/>
  <c r="S89" i="60"/>
  <c r="S88" i="60"/>
  <c r="S87" i="60"/>
  <c r="S86" i="60"/>
  <c r="S85" i="60"/>
  <c r="S84" i="60"/>
  <c r="S83" i="60"/>
  <c r="S82" i="60"/>
  <c r="S81" i="60"/>
  <c r="S80" i="60"/>
  <c r="S79" i="60"/>
  <c r="S78" i="60"/>
  <c r="S77" i="60"/>
  <c r="S76" i="60"/>
  <c r="S75" i="60"/>
  <c r="S74" i="60"/>
  <c r="S73" i="60"/>
  <c r="S72" i="60"/>
  <c r="S71" i="60"/>
  <c r="S70" i="60"/>
  <c r="S69" i="60"/>
  <c r="S68" i="60"/>
  <c r="S67" i="60"/>
  <c r="S66" i="60"/>
  <c r="S65" i="60"/>
  <c r="S64" i="60"/>
  <c r="S63" i="60"/>
  <c r="S28" i="60" s="1"/>
  <c r="S62" i="60"/>
  <c r="S61" i="60"/>
  <c r="S60" i="60"/>
  <c r="S59" i="60"/>
  <c r="S58" i="60"/>
  <c r="S17" i="60" s="1"/>
  <c r="S57" i="60"/>
  <c r="S55" i="60"/>
  <c r="S54" i="60"/>
  <c r="S53" i="60"/>
  <c r="S52" i="60"/>
  <c r="S51" i="60"/>
  <c r="S49" i="60"/>
  <c r="S48" i="60"/>
  <c r="J8" i="60" s="1"/>
  <c r="S47" i="60"/>
  <c r="S46" i="60"/>
  <c r="S45" i="60"/>
  <c r="S11" i="60" s="1"/>
  <c r="S44" i="60"/>
  <c r="S43" i="60"/>
  <c r="S42" i="60"/>
  <c r="S41" i="60"/>
  <c r="S40" i="60"/>
  <c r="J12" i="60" s="1"/>
  <c r="S27" i="60"/>
  <c r="S26" i="60"/>
  <c r="S25" i="60"/>
  <c r="S24" i="60"/>
  <c r="S23" i="60"/>
  <c r="S22" i="60"/>
  <c r="S21" i="60"/>
  <c r="S20" i="60"/>
  <c r="S19" i="60"/>
  <c r="S18" i="60"/>
  <c r="J18" i="60"/>
  <c r="S16" i="60"/>
  <c r="J16" i="60"/>
  <c r="S15" i="60"/>
  <c r="S14" i="60"/>
  <c r="J14" i="60"/>
  <c r="S13" i="60"/>
  <c r="S12" i="60"/>
  <c r="S10" i="60"/>
  <c r="J10" i="60"/>
  <c r="S9" i="60"/>
  <c r="S8" i="60"/>
  <c r="S7" i="60"/>
  <c r="S3" i="60"/>
  <c r="J27" i="60" l="1"/>
  <c r="J23" i="60"/>
  <c r="J21" i="60"/>
  <c r="S22" i="56" l="1"/>
  <c r="S18" i="56"/>
  <c r="S15" i="56"/>
  <c r="S13" i="56"/>
  <c r="S7" i="56"/>
  <c r="S77" i="56"/>
  <c r="S76" i="56"/>
  <c r="S75" i="56"/>
  <c r="S74" i="56"/>
  <c r="S73" i="56"/>
  <c r="S72" i="56"/>
  <c r="S57" i="56"/>
  <c r="S55" i="56"/>
  <c r="S40" i="56" l="1"/>
  <c r="S70" i="56"/>
  <c r="S69" i="56"/>
  <c r="S68" i="56"/>
  <c r="S67" i="56"/>
  <c r="S66" i="56"/>
  <c r="S65" i="56"/>
  <c r="S82" i="56"/>
  <c r="S81" i="56"/>
  <c r="S80" i="56"/>
  <c r="S79" i="56"/>
  <c r="S78" i="56"/>
  <c r="S71" i="56"/>
  <c r="S27" i="56"/>
  <c r="S56" i="56"/>
  <c r="S54" i="56"/>
  <c r="S21" i="56" s="1"/>
  <c r="S53" i="56"/>
  <c r="S20" i="56" s="1"/>
  <c r="S52" i="56"/>
  <c r="S51" i="56"/>
  <c r="S50" i="56"/>
  <c r="S17" i="56" s="1"/>
  <c r="S49" i="56"/>
  <c r="S16" i="56" s="1"/>
  <c r="S48" i="56"/>
  <c r="S47" i="56"/>
  <c r="S14" i="56" s="1"/>
  <c r="S87" i="56"/>
  <c r="S86" i="56"/>
  <c r="S85" i="56"/>
  <c r="S84" i="56"/>
  <c r="S83" i="56"/>
  <c r="S64" i="56"/>
  <c r="S63" i="56"/>
  <c r="S28" i="56" s="1"/>
  <c r="S62" i="56"/>
  <c r="S26" i="56" s="1"/>
  <c r="S61" i="56"/>
  <c r="S25" i="56" s="1"/>
  <c r="S58" i="56"/>
  <c r="S89" i="56"/>
  <c r="S88" i="56"/>
  <c r="S60" i="56"/>
  <c r="S24" i="56" s="1"/>
  <c r="S59" i="56"/>
  <c r="S23" i="56" s="1"/>
  <c r="S46" i="56"/>
  <c r="S45" i="56"/>
  <c r="S12" i="56" s="1"/>
  <c r="S44" i="56"/>
  <c r="S11" i="56" s="1"/>
  <c r="S43" i="56"/>
  <c r="J8" i="56" s="1"/>
  <c r="S42" i="56"/>
  <c r="S9" i="56" s="1"/>
  <c r="S41" i="56"/>
  <c r="J18" i="56"/>
  <c r="J16" i="56"/>
  <c r="J14" i="56"/>
  <c r="J12" i="56"/>
  <c r="J10" i="56"/>
  <c r="S3" i="56"/>
  <c r="S10" i="56" l="1"/>
  <c r="S8" i="56"/>
  <c r="S19" i="56"/>
  <c r="J23" i="56"/>
  <c r="J21" i="56"/>
  <c r="J27" i="56"/>
  <c r="J25" i="56"/>
</calcChain>
</file>

<file path=xl/comments1.xml><?xml version="1.0" encoding="utf-8"?>
<comments xmlns="http://schemas.openxmlformats.org/spreadsheetml/2006/main">
  <authors>
    <author>江尻瑞子</author>
  </authors>
  <commentList>
    <comment ref="C38" authorId="0" shapeId="0">
      <text>
        <r>
          <rPr>
            <sz val="14"/>
            <color indexed="81"/>
            <rFont val="ＭＳ Ｐゴシック"/>
            <family val="3"/>
            <charset val="128"/>
          </rPr>
          <t>取組名は事業計画書にある取組を記載してください。
費目は取組ごとにまとめて記載し、分かりやすいように一行空けるなどしてください。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<sst xmlns="http://schemas.openxmlformats.org/spreadsheetml/2006/main" count="940" uniqueCount="113">
  <si>
    <t>費目</t>
    <rPh sb="0" eb="2">
      <t>ヒモク</t>
    </rPh>
    <phoneticPr fontId="2"/>
  </si>
  <si>
    <t>旅費</t>
    <rPh sb="0" eb="2">
      <t>リョヒ</t>
    </rPh>
    <phoneticPr fontId="2"/>
  </si>
  <si>
    <t>円</t>
    <rPh sb="0" eb="1">
      <t>エン</t>
    </rPh>
    <phoneticPr fontId="2"/>
  </si>
  <si>
    <t>単価</t>
    <rPh sb="0" eb="2">
      <t>タンカ</t>
    </rPh>
    <phoneticPr fontId="2"/>
  </si>
  <si>
    <t>×</t>
    <phoneticPr fontId="2"/>
  </si>
  <si>
    <t>=</t>
  </si>
  <si>
    <t>×</t>
  </si>
  <si>
    <t>印刷製本費</t>
    <rPh sb="0" eb="2">
      <t>インサツ</t>
    </rPh>
    <rPh sb="2" eb="4">
      <t>セイホン</t>
    </rPh>
    <rPh sb="4" eb="5">
      <t>ヒ</t>
    </rPh>
    <phoneticPr fontId="2"/>
  </si>
  <si>
    <t>個数</t>
    <rPh sb="0" eb="2">
      <t>コスウ</t>
    </rPh>
    <phoneticPr fontId="2"/>
  </si>
  <si>
    <t>単位</t>
    <rPh sb="0" eb="2">
      <t>タンイ</t>
    </rPh>
    <phoneticPr fontId="2"/>
  </si>
  <si>
    <t>謝金</t>
    <rPh sb="0" eb="2">
      <t>シャキン</t>
    </rPh>
    <phoneticPr fontId="2"/>
  </si>
  <si>
    <t>会場借料</t>
    <rPh sb="0" eb="2">
      <t>カイジョウ</t>
    </rPh>
    <rPh sb="2" eb="4">
      <t>シャクリョウ</t>
    </rPh>
    <phoneticPr fontId="2"/>
  </si>
  <si>
    <t>外注費</t>
    <rPh sb="0" eb="3">
      <t>ガイチュウヒ</t>
    </rPh>
    <phoneticPr fontId="2"/>
  </si>
  <si>
    <t>支出内容</t>
    <rPh sb="0" eb="2">
      <t>シシュツ</t>
    </rPh>
    <rPh sb="2" eb="4">
      <t>ナイヨウ</t>
    </rPh>
    <phoneticPr fontId="2"/>
  </si>
  <si>
    <t>支払月</t>
    <rPh sb="0" eb="2">
      <t>シハラ</t>
    </rPh>
    <rPh sb="2" eb="3">
      <t>ツキ</t>
    </rPh>
    <phoneticPr fontId="2"/>
  </si>
  <si>
    <t>税区分</t>
    <rPh sb="0" eb="1">
      <t>ゼイ</t>
    </rPh>
    <rPh sb="1" eb="3">
      <t>クブン</t>
    </rPh>
    <phoneticPr fontId="2"/>
  </si>
  <si>
    <t>補助率</t>
    <rPh sb="0" eb="3">
      <t>ホジョリツ</t>
    </rPh>
    <phoneticPr fontId="2"/>
  </si>
  <si>
    <t>交付申請額</t>
    <rPh sb="0" eb="4">
      <t>コウフシンセイ</t>
    </rPh>
    <rPh sb="4" eb="5">
      <t>ガク</t>
    </rPh>
    <phoneticPr fontId="2"/>
  </si>
  <si>
    <t>補助対象外経費</t>
    <rPh sb="0" eb="2">
      <t>ホジョ</t>
    </rPh>
    <rPh sb="2" eb="5">
      <t>タイショウガイ</t>
    </rPh>
    <rPh sb="5" eb="7">
      <t>ケイヒ</t>
    </rPh>
    <phoneticPr fontId="2"/>
  </si>
  <si>
    <t>補助事業に要する経費</t>
    <rPh sb="0" eb="4">
      <t>ホジョジギョウ</t>
    </rPh>
    <rPh sb="5" eb="6">
      <t>ヨウ</t>
    </rPh>
    <rPh sb="8" eb="10">
      <t>ケイヒ</t>
    </rPh>
    <phoneticPr fontId="2"/>
  </si>
  <si>
    <t>補助対象経費</t>
    <rPh sb="0" eb="6">
      <t>ホジョタイショウケイヒ</t>
    </rPh>
    <phoneticPr fontId="2"/>
  </si>
  <si>
    <t>円</t>
    <phoneticPr fontId="2"/>
  </si>
  <si>
    <t>企業区分</t>
    <rPh sb="0" eb="2">
      <t>キギョウ</t>
    </rPh>
    <rPh sb="2" eb="4">
      <t>クブン</t>
    </rPh>
    <phoneticPr fontId="2"/>
  </si>
  <si>
    <t>会議費</t>
    <rPh sb="0" eb="3">
      <t>カイギヒ</t>
    </rPh>
    <phoneticPr fontId="2"/>
  </si>
  <si>
    <t>申請者</t>
    <rPh sb="0" eb="3">
      <t>シンセイシャ</t>
    </rPh>
    <phoneticPr fontId="2"/>
  </si>
  <si>
    <t>類型</t>
    <rPh sb="0" eb="2">
      <t>ルイケイ</t>
    </rPh>
    <phoneticPr fontId="2"/>
  </si>
  <si>
    <t>合計(税込)</t>
    <rPh sb="0" eb="2">
      <t>ゴウケイ</t>
    </rPh>
    <rPh sb="3" eb="5">
      <t>ゼイコ</t>
    </rPh>
    <phoneticPr fontId="2"/>
  </si>
  <si>
    <t>補助対象経費(課税)</t>
    <rPh sb="0" eb="6">
      <t>ホジョタイショウケイヒ</t>
    </rPh>
    <rPh sb="7" eb="9">
      <t>カゼイ</t>
    </rPh>
    <phoneticPr fontId="2"/>
  </si>
  <si>
    <t>調査費</t>
    <rPh sb="0" eb="2">
      <t>チョウサ</t>
    </rPh>
    <rPh sb="2" eb="3">
      <t>ヒ</t>
    </rPh>
    <phoneticPr fontId="2"/>
  </si>
  <si>
    <t>補助対象経費(非課税)</t>
    <rPh sb="0" eb="6">
      <t>ホジョタイショウケイヒ</t>
    </rPh>
    <rPh sb="7" eb="10">
      <t>ヒカゼイ</t>
    </rPh>
    <phoneticPr fontId="2"/>
  </si>
  <si>
    <t>運営費</t>
    <rPh sb="0" eb="2">
      <t>ウンエイ</t>
    </rPh>
    <rPh sb="2" eb="3">
      <t>ヒ</t>
    </rPh>
    <phoneticPr fontId="2"/>
  </si>
  <si>
    <t>会場設営・撤去費</t>
    <rPh sb="0" eb="2">
      <t>カイジョウ</t>
    </rPh>
    <rPh sb="2" eb="4">
      <t>セツエイ</t>
    </rPh>
    <rPh sb="5" eb="8">
      <t>テッキョヒ</t>
    </rPh>
    <phoneticPr fontId="2"/>
  </si>
  <si>
    <t>補助対象経費(軽減)</t>
    <rPh sb="0" eb="6">
      <t>ホジョタイショウケイヒ</t>
    </rPh>
    <rPh sb="7" eb="9">
      <t>ケイゲン</t>
    </rPh>
    <phoneticPr fontId="2"/>
  </si>
  <si>
    <t>機器等借料</t>
    <rPh sb="0" eb="2">
      <t>キキ</t>
    </rPh>
    <rPh sb="2" eb="3">
      <t>ナド</t>
    </rPh>
    <rPh sb="3" eb="5">
      <t>シャクリョウ</t>
    </rPh>
    <phoneticPr fontId="2"/>
  </si>
  <si>
    <t>補助対象外経費(課税)</t>
    <rPh sb="0" eb="2">
      <t>ホジョ</t>
    </rPh>
    <rPh sb="2" eb="4">
      <t>タイショウ</t>
    </rPh>
    <rPh sb="4" eb="5">
      <t>ガイ</t>
    </rPh>
    <rPh sb="5" eb="7">
      <t>ケイヒ</t>
    </rPh>
    <rPh sb="8" eb="10">
      <t>カゼイ</t>
    </rPh>
    <phoneticPr fontId="2"/>
  </si>
  <si>
    <t>輸送費</t>
    <rPh sb="0" eb="3">
      <t>ユソウヒ</t>
    </rPh>
    <phoneticPr fontId="2"/>
  </si>
  <si>
    <t>翻訳費</t>
    <rPh sb="0" eb="2">
      <t>ホンヤク</t>
    </rPh>
    <rPh sb="2" eb="3">
      <t>ヒ</t>
    </rPh>
    <phoneticPr fontId="2"/>
  </si>
  <si>
    <t>補助対象外経費(非課税)</t>
    <rPh sb="0" eb="2">
      <t>ホジョ</t>
    </rPh>
    <rPh sb="2" eb="4">
      <t>タイショウ</t>
    </rPh>
    <rPh sb="4" eb="5">
      <t>ガイ</t>
    </rPh>
    <rPh sb="5" eb="7">
      <t>ケイヒ</t>
    </rPh>
    <rPh sb="8" eb="11">
      <t>ヒカゼイ</t>
    </rPh>
    <phoneticPr fontId="2"/>
  </si>
  <si>
    <t>通訳費</t>
    <rPh sb="0" eb="2">
      <t>ツウヤク</t>
    </rPh>
    <rPh sb="2" eb="3">
      <t>ヒ</t>
    </rPh>
    <phoneticPr fontId="2"/>
  </si>
  <si>
    <t>デザイン費</t>
    <rPh sb="4" eb="5">
      <t>ヒ</t>
    </rPh>
    <phoneticPr fontId="2"/>
  </si>
  <si>
    <t>補助対象外経費(軽減)</t>
    <rPh sb="0" eb="2">
      <t>ホジョ</t>
    </rPh>
    <rPh sb="2" eb="4">
      <t>タイショウ</t>
    </rPh>
    <rPh sb="4" eb="5">
      <t>ガイ</t>
    </rPh>
    <rPh sb="5" eb="7">
      <t>ケイヒ</t>
    </rPh>
    <rPh sb="8" eb="10">
      <t>ケイゲン</t>
    </rPh>
    <phoneticPr fontId="2"/>
  </si>
  <si>
    <t>出演料</t>
    <rPh sb="0" eb="3">
      <t>シュツエンリョウ</t>
    </rPh>
    <phoneticPr fontId="2"/>
  </si>
  <si>
    <t>広報費</t>
    <rPh sb="0" eb="3">
      <t>コウホウヒ</t>
    </rPh>
    <phoneticPr fontId="2"/>
  </si>
  <si>
    <t>補助員人件費</t>
    <rPh sb="0" eb="2">
      <t>ホジョ</t>
    </rPh>
    <rPh sb="2" eb="3">
      <t>イン</t>
    </rPh>
    <rPh sb="3" eb="6">
      <t>ジンケンヒ</t>
    </rPh>
    <phoneticPr fontId="2"/>
  </si>
  <si>
    <t>消耗品費</t>
    <rPh sb="0" eb="4">
      <t>ショウモウヒンヒ</t>
    </rPh>
    <phoneticPr fontId="2"/>
  </si>
  <si>
    <t>文献購入費</t>
    <rPh sb="0" eb="2">
      <t>ブンケン</t>
    </rPh>
    <rPh sb="2" eb="5">
      <t>コウニュウヒ</t>
    </rPh>
    <phoneticPr fontId="2"/>
  </si>
  <si>
    <t>通信運搬費</t>
    <rPh sb="0" eb="5">
      <t>ツウシンウンパンヒ</t>
    </rPh>
    <phoneticPr fontId="2"/>
  </si>
  <si>
    <t>委託費</t>
    <rPh sb="0" eb="2">
      <t>イタク</t>
    </rPh>
    <rPh sb="2" eb="3">
      <t>ヒ</t>
    </rPh>
    <phoneticPr fontId="2"/>
  </si>
  <si>
    <t>その他諸経費</t>
    <rPh sb="2" eb="3">
      <t>ホカ</t>
    </rPh>
    <rPh sb="3" eb="6">
      <t>ショケイヒ</t>
    </rPh>
    <phoneticPr fontId="2"/>
  </si>
  <si>
    <t>支出内訳</t>
    <rPh sb="0" eb="2">
      <t>シシュツ</t>
    </rPh>
    <rPh sb="2" eb="4">
      <t>ウチワケ</t>
    </rPh>
    <phoneticPr fontId="2"/>
  </si>
  <si>
    <t>対象・
対象外</t>
    <rPh sb="0" eb="2">
      <t>タイショウ</t>
    </rPh>
    <rPh sb="4" eb="7">
      <t>タイショウガイ</t>
    </rPh>
    <phoneticPr fontId="2"/>
  </si>
  <si>
    <t>数量</t>
    <rPh sb="0" eb="2">
      <t>スウリョウ</t>
    </rPh>
    <phoneticPr fontId="2"/>
  </si>
  <si>
    <t>金額(税込)</t>
    <rPh sb="0" eb="2">
      <t>キンガク</t>
    </rPh>
    <rPh sb="3" eb="5">
      <t>ゼイコ</t>
    </rPh>
    <phoneticPr fontId="2"/>
  </si>
  <si>
    <t>課税・
非課税</t>
    <rPh sb="0" eb="2">
      <t>カゼイ</t>
    </rPh>
    <rPh sb="4" eb="7">
      <t>ヒカゼイ</t>
    </rPh>
    <phoneticPr fontId="2"/>
  </si>
  <si>
    <t>入力の注意点</t>
    <phoneticPr fontId="2"/>
  </si>
  <si>
    <t>大企業以外</t>
  </si>
  <si>
    <t>非課税</t>
  </si>
  <si>
    <t>対象</t>
  </si>
  <si>
    <t>軽減</t>
  </si>
  <si>
    <t>件</t>
  </si>
  <si>
    <t>○○イベントの講師</t>
    <rPh sb="7" eb="9">
      <t>コウシ</t>
    </rPh>
    <phoneticPr fontId="2"/>
  </si>
  <si>
    <t>課税</t>
  </si>
  <si>
    <t>人</t>
  </si>
  <si>
    <t>時間</t>
  </si>
  <si>
    <t>式</t>
  </si>
  <si>
    <t>回</t>
  </si>
  <si>
    <t>日</t>
  </si>
  <si>
    <t>○○機器のレンタル（10月～1月）</t>
    <rPh sb="2" eb="4">
      <t>キキ</t>
    </rPh>
    <rPh sb="12" eb="13">
      <t>ガツ</t>
    </rPh>
    <rPh sb="15" eb="16">
      <t>ガツ</t>
    </rPh>
    <phoneticPr fontId="2"/>
  </si>
  <si>
    <t>月</t>
  </si>
  <si>
    <t>対象外</t>
  </si>
  <si>
    <t>宿泊（別事業）</t>
    <rPh sb="0" eb="2">
      <t>シュクハク</t>
    </rPh>
    <rPh sb="3" eb="4">
      <t>ベツ</t>
    </rPh>
    <rPh sb="4" eb="6">
      <t>ジギョウ</t>
    </rPh>
    <phoneticPr fontId="2"/>
  </si>
  <si>
    <t>○○の輸送（○○動画撮影に使用）</t>
    <rPh sb="3" eb="5">
      <t>ユソウ</t>
    </rPh>
    <rPh sb="8" eb="10">
      <t>ドウガ</t>
    </rPh>
    <rPh sb="10" eb="12">
      <t>サツエイ</t>
    </rPh>
    <rPh sb="13" eb="15">
      <t>シヨウ</t>
    </rPh>
    <phoneticPr fontId="2"/>
  </si>
  <si>
    <t>○○動画テロップの英語翻訳</t>
    <rPh sb="2" eb="4">
      <t>ドウガ</t>
    </rPh>
    <rPh sb="9" eb="11">
      <t>エイゴ</t>
    </rPh>
    <rPh sb="11" eb="13">
      <t>ホンヤク</t>
    </rPh>
    <phoneticPr fontId="2"/>
  </si>
  <si>
    <t>台湾事業時の通訳</t>
    <rPh sb="0" eb="2">
      <t>タイワン</t>
    </rPh>
    <rPh sb="2" eb="4">
      <t>ジギョウ</t>
    </rPh>
    <rPh sb="4" eb="5">
      <t>トキ</t>
    </rPh>
    <rPh sb="6" eb="8">
      <t>ツウヤク</t>
    </rPh>
    <phoneticPr fontId="2"/>
  </si>
  <si>
    <t>○○冊子印刷製本</t>
    <rPh sb="2" eb="4">
      <t>サッシ</t>
    </rPh>
    <rPh sb="4" eb="6">
      <t>インサツ</t>
    </rPh>
    <rPh sb="6" eb="8">
      <t>セイホン</t>
    </rPh>
    <phoneticPr fontId="2"/>
  </si>
  <si>
    <t>部</t>
  </si>
  <si>
    <t>○○イベント参加保険</t>
    <rPh sb="6" eb="8">
      <t>サンカ</t>
    </rPh>
    <rPh sb="8" eb="10">
      <t>ホケン</t>
    </rPh>
    <phoneticPr fontId="2"/>
  </si>
  <si>
    <t>12市町村</t>
  </si>
  <si>
    <t>○○イベントの運営補助</t>
    <rPh sb="7" eb="9">
      <t>ウンエイ</t>
    </rPh>
    <rPh sb="9" eb="11">
      <t>ホジョ</t>
    </rPh>
    <phoneticPr fontId="2"/>
  </si>
  <si>
    <t>○○イベントの招待状発送</t>
    <rPh sb="7" eb="10">
      <t>ショウタイジョウ</t>
    </rPh>
    <rPh sb="10" eb="12">
      <t>ハッソウ</t>
    </rPh>
    <phoneticPr fontId="2"/>
  </si>
  <si>
    <t>○○製作</t>
    <rPh sb="2" eb="4">
      <t>セイサク</t>
    </rPh>
    <phoneticPr fontId="2"/>
  </si>
  <si>
    <t>お茶ペットボトル</t>
    <rPh sb="1" eb="2">
      <t>チャ</t>
    </rPh>
    <phoneticPr fontId="2"/>
  </si>
  <si>
    <t>○○事業のためのアンケート調査</t>
    <rPh sb="2" eb="4">
      <t>ジギョウ</t>
    </rPh>
    <rPh sb="13" eb="15">
      <t>チョウサ</t>
    </rPh>
    <phoneticPr fontId="2"/>
  </si>
  <si>
    <t>○○イベントの設備設営・撤去</t>
    <rPh sb="7" eb="9">
      <t>セツビ</t>
    </rPh>
    <rPh sb="9" eb="11">
      <t>セツエイ</t>
    </rPh>
    <rPh sb="12" eb="14">
      <t>テッキョ</t>
    </rPh>
    <phoneticPr fontId="2"/>
  </si>
  <si>
    <t>福島駅⇔東京駅往復（構成員移動）</t>
    <rPh sb="0" eb="2">
      <t>フクシマ</t>
    </rPh>
    <rPh sb="2" eb="3">
      <t>エキ</t>
    </rPh>
    <rPh sb="4" eb="6">
      <t>トウキョウ</t>
    </rPh>
    <rPh sb="6" eb="7">
      <t>エキ</t>
    </rPh>
    <rPh sb="7" eb="9">
      <t>オウフク</t>
    </rPh>
    <rPh sb="10" eb="13">
      <t>コウセイイン</t>
    </rPh>
    <rPh sb="13" eb="15">
      <t>イドウ</t>
    </rPh>
    <phoneticPr fontId="2"/>
  </si>
  <si>
    <t>福島駅⇔○○町往復（構成員移動）</t>
    <rPh sb="0" eb="2">
      <t>フクシマ</t>
    </rPh>
    <rPh sb="2" eb="3">
      <t>エキ</t>
    </rPh>
    <rPh sb="6" eb="7">
      <t>マチ</t>
    </rPh>
    <rPh sb="7" eb="9">
      <t>オウフク</t>
    </rPh>
    <rPh sb="10" eb="13">
      <t>コウセイイン</t>
    </rPh>
    <rPh sb="13" eb="15">
      <t>イドウ</t>
    </rPh>
    <phoneticPr fontId="2"/>
  </si>
  <si>
    <t>○○事業のためのミーティング</t>
    <rPh sb="2" eb="4">
      <t>ジギョウ</t>
    </rPh>
    <phoneticPr fontId="2"/>
  </si>
  <si>
    <t>ステッカー作成</t>
    <rPh sb="5" eb="7">
      <t>サクセイ</t>
    </rPh>
    <phoneticPr fontId="2"/>
  </si>
  <si>
    <t>冊子デザイン</t>
    <rPh sb="0" eb="2">
      <t>サッシ</t>
    </rPh>
    <phoneticPr fontId="2"/>
  </si>
  <si>
    <t>○○イベントのステージ出演</t>
    <rPh sb="11" eb="13">
      <t>シュツエン</t>
    </rPh>
    <phoneticPr fontId="2"/>
  </si>
  <si>
    <t>羽田⇔台湾（○○展示会参加）</t>
    <rPh sb="0" eb="2">
      <t>ハネダ</t>
    </rPh>
    <rPh sb="3" eb="5">
      <t>タイワン</t>
    </rPh>
    <rPh sb="8" eb="11">
      <t>テンジカイ</t>
    </rPh>
    <rPh sb="11" eb="13">
      <t>サンカ</t>
    </rPh>
    <phoneticPr fontId="2"/>
  </si>
  <si>
    <t>宿泊（○○展示会参加）</t>
    <rPh sb="0" eb="2">
      <t>シュクハク</t>
    </rPh>
    <rPh sb="5" eb="7">
      <t>テンジ</t>
    </rPh>
    <rPh sb="7" eb="8">
      <t>カイ</t>
    </rPh>
    <rPh sb="8" eb="10">
      <t>サンカ</t>
    </rPh>
    <phoneticPr fontId="2"/>
  </si>
  <si>
    <t>文房具（○○イベントで使用）</t>
    <rPh sb="0" eb="3">
      <t>ブンボウグ</t>
    </rPh>
    <rPh sb="11" eb="13">
      <t>シヨウ</t>
    </rPh>
    <phoneticPr fontId="2"/>
  </si>
  <si>
    <t>○○動画撮影・製作</t>
    <rPh sb="2" eb="4">
      <t>ドウガ</t>
    </rPh>
    <rPh sb="4" eb="6">
      <t>サツエイ</t>
    </rPh>
    <rPh sb="7" eb="9">
      <t>セイサク</t>
    </rPh>
    <phoneticPr fontId="2"/>
  </si>
  <si>
    <t>○○事業ＨＰ製作</t>
    <rPh sb="2" eb="4">
      <t>ジギョウ</t>
    </rPh>
    <rPh sb="6" eb="8">
      <t>セイサク</t>
    </rPh>
    <phoneticPr fontId="2"/>
  </si>
  <si>
    <t>○○イベント設備に使用する資材</t>
    <rPh sb="6" eb="8">
      <t>セツビ</t>
    </rPh>
    <rPh sb="9" eb="11">
      <t>シヨウ</t>
    </rPh>
    <phoneticPr fontId="2"/>
  </si>
  <si>
    <t>取組名</t>
    <rPh sb="0" eb="2">
      <t>トリクミ</t>
    </rPh>
    <rPh sb="2" eb="3">
      <t>メイ</t>
    </rPh>
    <phoneticPr fontId="2"/>
  </si>
  <si>
    <r>
      <rPr>
        <b/>
        <sz val="12"/>
        <color theme="1"/>
        <rFont val="Meiryo UI"/>
        <family val="3"/>
        <charset val="128"/>
        <scheme val="major"/>
      </rPr>
      <t xml:space="preserve">
【基本事項】</t>
    </r>
    <r>
      <rPr>
        <sz val="12"/>
        <color theme="1"/>
        <rFont val="Meiryo UI"/>
        <family val="3"/>
        <charset val="128"/>
        <scheme val="major"/>
      </rPr>
      <t xml:space="preserve">
●　「申請者」の欄に、申請者名を記載してください。
●　「類型」「課税・非課税」・「企業区分」から該当するものを選択して下さい。
●　「補助率」は、自動反映されますので入力不要です。
● 入力した内容および合計金額に誤りがないことを確認し、</t>
    </r>
    <r>
      <rPr>
        <sz val="12"/>
        <color rgb="FFFF0000"/>
        <rFont val="Meiryo UI"/>
        <family val="3"/>
        <charset val="128"/>
        <scheme val="major"/>
      </rPr>
      <t>「積算内容に誤りなし」に必ずチェックを入れて</t>
    </r>
    <r>
      <rPr>
        <sz val="12"/>
        <color theme="1"/>
        <rFont val="Meiryo UI"/>
        <family val="3"/>
        <charset val="128"/>
        <scheme val="major"/>
      </rPr>
      <t xml:space="preserve">提出して下さい。
</t>
    </r>
    <r>
      <rPr>
        <b/>
        <sz val="12"/>
        <color theme="1"/>
        <rFont val="Meiryo UI"/>
        <family val="3"/>
        <charset val="128"/>
        <scheme val="major"/>
      </rPr>
      <t>【支出内訳】</t>
    </r>
    <r>
      <rPr>
        <sz val="12"/>
        <color theme="1"/>
        <rFont val="Meiryo UI"/>
        <family val="3"/>
        <charset val="128"/>
        <scheme val="major"/>
      </rPr>
      <t xml:space="preserve">
●　補助事業に係る経費の全てを記載してください(補助対象外経費も記載してください)。
●</t>
    </r>
    <r>
      <rPr>
        <sz val="12"/>
        <color rgb="FFFF0000"/>
        <rFont val="Meiryo UI"/>
        <family val="3"/>
        <charset val="128"/>
        <scheme val="major"/>
      </rPr>
      <t>　該当する「取組名」、</t>
    </r>
    <r>
      <rPr>
        <sz val="12"/>
        <color theme="1"/>
        <rFont val="Meiryo UI"/>
        <family val="3"/>
        <charset val="128"/>
        <scheme val="major"/>
      </rPr>
      <t xml:space="preserve">　「費目」の順番ごとに記載し、支払月の早いものから順番に記載してください。
　　　(例)会議費6月・7月・・・、謝金6月・7月
●　支払月が複数ヶ月に跨る場合は、支出内容に詳細を記載し、支払月は「最初の支払月」を選択
　　 して下さい。
　　　(例)支出内容：〇〇のための補助員人件費(8~10月)　支払月：8月
●　補助対象経費の場合は「対象」、補助対象外経費の場合は「対象外」を選択してください。
●　「税区分」は対象費目が、「課税」「非課税」「軽減(税率)」のいずれに該当するか確認の上、
　　 選択して下さい。
●  「単価」欄には税込価格を記載して下さい。
●　「数量」には、「単価×個数1」あるいは「単価×個数1×個数2」の形で入力ください。
　　 (例)謝金：25,000円×2人×3回
</t>
    </r>
    <r>
      <rPr>
        <sz val="12"/>
        <color rgb="FFFF0000"/>
        <rFont val="Meiryo UI"/>
        <family val="3"/>
        <charset val="128"/>
        <scheme val="major"/>
      </rPr>
      <t>●  支払先が未定のない場合は空欄とせず、「未定」と記入してください。</t>
    </r>
    <r>
      <rPr>
        <sz val="12"/>
        <color theme="1"/>
        <rFont val="Meiryo UI"/>
        <family val="3"/>
        <charset val="128"/>
        <scheme val="major"/>
      </rPr>
      <t xml:space="preserve">
●　行数が足りない場合は、以下の手順で「行」を追加してください。
　　</t>
    </r>
    <r>
      <rPr>
        <sz val="12"/>
        <color rgb="FFFF0000"/>
        <rFont val="Meiryo UI"/>
        <family val="3"/>
        <charset val="128"/>
        <scheme val="major"/>
      </rPr>
      <t xml:space="preserve"> ※行を追加する番号をクリックして「コピー」→右クリック→「コピーしたセルの挿入」で計算式が反映された「行」が追加できます。</t>
    </r>
    <rPh sb="2" eb="4">
      <t>キホン</t>
    </rPh>
    <rPh sb="4" eb="6">
      <t>ジコウ</t>
    </rPh>
    <rPh sb="11" eb="14">
      <t>シンセイシャ</t>
    </rPh>
    <rPh sb="16" eb="17">
      <t>ラン</t>
    </rPh>
    <rPh sb="19" eb="22">
      <t>シンセイシャ</t>
    </rPh>
    <rPh sb="22" eb="23">
      <t>メイ</t>
    </rPh>
    <rPh sb="24" eb="26">
      <t>キサイ</t>
    </rPh>
    <rPh sb="37" eb="39">
      <t>ルイケイ</t>
    </rPh>
    <rPh sb="44" eb="47">
      <t>ヒカゼイ</t>
    </rPh>
    <rPh sb="50" eb="52">
      <t>キギョウ</t>
    </rPh>
    <rPh sb="52" eb="54">
      <t>クブン</t>
    </rPh>
    <rPh sb="57" eb="59">
      <t>ガイトウ</t>
    </rPh>
    <rPh sb="64" eb="66">
      <t>センタク</t>
    </rPh>
    <rPh sb="68" eb="69">
      <t>クダ</t>
    </rPh>
    <rPh sb="76" eb="79">
      <t>ホジョリツ</t>
    </rPh>
    <rPh sb="82" eb="86">
      <t>ジドウハンエイ</t>
    </rPh>
    <rPh sb="92" eb="96">
      <t>ニュリョクフヨウ</t>
    </rPh>
    <rPh sb="129" eb="131">
      <t>セキサン</t>
    </rPh>
    <rPh sb="131" eb="133">
      <t>ナイヨウ</t>
    </rPh>
    <rPh sb="134" eb="135">
      <t>アヤマ</t>
    </rPh>
    <rPh sb="140" eb="141">
      <t>カナラ</t>
    </rPh>
    <rPh sb="161" eb="163">
      <t>シシュツ</t>
    </rPh>
    <rPh sb="163" eb="165">
      <t>ウチワケ</t>
    </rPh>
    <rPh sb="169" eb="173">
      <t>ホジョジギョウ</t>
    </rPh>
    <rPh sb="174" eb="175">
      <t>カカワ</t>
    </rPh>
    <rPh sb="176" eb="178">
      <t>ケイヒ</t>
    </rPh>
    <rPh sb="179" eb="180">
      <t>スベ</t>
    </rPh>
    <rPh sb="182" eb="184">
      <t>キサイ</t>
    </rPh>
    <rPh sb="191" eb="193">
      <t>ホジョ</t>
    </rPh>
    <rPh sb="193" eb="196">
      <t>タイショウガイ</t>
    </rPh>
    <rPh sb="196" eb="198">
      <t>ケイヒ</t>
    </rPh>
    <rPh sb="199" eb="201">
      <t>キサイ</t>
    </rPh>
    <rPh sb="212" eb="214">
      <t>ガイトウ</t>
    </rPh>
    <rPh sb="224" eb="226">
      <t>ヒモク</t>
    </rPh>
    <rPh sb="228" eb="230">
      <t>ジュンバン</t>
    </rPh>
    <rPh sb="233" eb="235">
      <t>キサイ</t>
    </rPh>
    <rPh sb="237" eb="240">
      <t>シハライツキ</t>
    </rPh>
    <rPh sb="241" eb="242">
      <t>ハヤ</t>
    </rPh>
    <rPh sb="247" eb="249">
      <t>ジュンバン</t>
    </rPh>
    <rPh sb="250" eb="252">
      <t>キサイ</t>
    </rPh>
    <rPh sb="264" eb="265">
      <t>レイ</t>
    </rPh>
    <rPh sb="266" eb="269">
      <t>カイギヒ</t>
    </rPh>
    <rPh sb="270" eb="271">
      <t>ガツ</t>
    </rPh>
    <rPh sb="273" eb="274">
      <t>ガツ</t>
    </rPh>
    <rPh sb="278" eb="280">
      <t>シャキン</t>
    </rPh>
    <rPh sb="281" eb="282">
      <t>ガツ</t>
    </rPh>
    <rPh sb="284" eb="285">
      <t>ガツ</t>
    </rPh>
    <rPh sb="288" eb="290">
      <t>シハラ</t>
    </rPh>
    <rPh sb="290" eb="291">
      <t>ツキ</t>
    </rPh>
    <rPh sb="292" eb="294">
      <t>フクスウ</t>
    </rPh>
    <rPh sb="325" eb="326">
      <t>ツキ</t>
    </rPh>
    <rPh sb="347" eb="349">
      <t>シシュツ</t>
    </rPh>
    <rPh sb="349" eb="351">
      <t>ナイヨウ</t>
    </rPh>
    <rPh sb="358" eb="361">
      <t>ホジョイン</t>
    </rPh>
    <rPh sb="361" eb="363">
      <t>ジンケン</t>
    </rPh>
    <rPh sb="363" eb="364">
      <t>ヒ</t>
    </rPh>
    <rPh sb="369" eb="370">
      <t>ガツ</t>
    </rPh>
    <rPh sb="372" eb="375">
      <t>シハライツキ</t>
    </rPh>
    <rPh sb="377" eb="378">
      <t>ガツ</t>
    </rPh>
    <rPh sb="426" eb="427">
      <t>ゼイ</t>
    </rPh>
    <rPh sb="427" eb="429">
      <t>クブン</t>
    </rPh>
    <rPh sb="431" eb="433">
      <t>タイショウ</t>
    </rPh>
    <rPh sb="433" eb="435">
      <t>ヒモク</t>
    </rPh>
    <rPh sb="459" eb="461">
      <t>ガイトウ</t>
    </rPh>
    <rPh sb="464" eb="466">
      <t>カクニン</t>
    </rPh>
    <rPh sb="467" eb="468">
      <t>ウエ</t>
    </rPh>
    <rPh sb="497" eb="499">
      <t>キサイ</t>
    </rPh>
    <rPh sb="501" eb="502">
      <t>クダ</t>
    </rPh>
    <rPh sb="509" eb="511">
      <t>スウリョウ</t>
    </rPh>
    <rPh sb="554" eb="555">
      <t>レイ</t>
    </rPh>
    <rPh sb="556" eb="558">
      <t>シャキン</t>
    </rPh>
    <rPh sb="565" eb="566">
      <t>エン</t>
    </rPh>
    <rPh sb="568" eb="569">
      <t>ニン</t>
    </rPh>
    <rPh sb="571" eb="572">
      <t>カイ</t>
    </rPh>
    <rPh sb="576" eb="578">
      <t>シハラ</t>
    </rPh>
    <rPh sb="578" eb="579">
      <t>サキ</t>
    </rPh>
    <rPh sb="580" eb="582">
      <t>ミテイ</t>
    </rPh>
    <rPh sb="585" eb="587">
      <t>バアイ</t>
    </rPh>
    <rPh sb="588" eb="590">
      <t>クウラン</t>
    </rPh>
    <rPh sb="595" eb="597">
      <t>ミテイ</t>
    </rPh>
    <rPh sb="599" eb="601">
      <t>キニュウ</t>
    </rPh>
    <rPh sb="646" eb="647">
      <t>ギョウ</t>
    </rPh>
    <rPh sb="648" eb="650">
      <t>ツイカ</t>
    </rPh>
    <rPh sb="652" eb="654">
      <t>バンゴウ</t>
    </rPh>
    <rPh sb="667" eb="668">
      <t>ミギ</t>
    </rPh>
    <phoneticPr fontId="2"/>
  </si>
  <si>
    <r>
      <rPr>
        <b/>
        <sz val="12"/>
        <color theme="1"/>
        <rFont val="Meiryo UI"/>
        <family val="3"/>
        <charset val="128"/>
        <scheme val="major"/>
      </rPr>
      <t xml:space="preserve">
【基本事項】</t>
    </r>
    <r>
      <rPr>
        <sz val="12"/>
        <color theme="1"/>
        <rFont val="Meiryo UI"/>
        <family val="3"/>
        <charset val="128"/>
        <scheme val="major"/>
      </rPr>
      <t xml:space="preserve">
●　「申請者」の欄に、申請者名を記載してください。
</t>
    </r>
    <r>
      <rPr>
        <sz val="12"/>
        <rFont val="Meiryo UI"/>
        <family val="3"/>
        <charset val="128"/>
        <scheme val="major"/>
      </rPr>
      <t xml:space="preserve">●　「類型」「課税・非課税」・「企業区分」から該当するものを選択して下さい。
●　「補助率」は、自動反映されますので入力不要です。
● 入力した内容および合計金額に誤りがないことを確認し、「積算内容に誤りなし」に必ずチェックを入れて提出して下さい。
</t>
    </r>
    <r>
      <rPr>
        <b/>
        <sz val="12"/>
        <rFont val="Meiryo UI"/>
        <family val="3"/>
        <charset val="128"/>
        <scheme val="major"/>
      </rPr>
      <t>【支出内訳】</t>
    </r>
    <r>
      <rPr>
        <sz val="12"/>
        <rFont val="Meiryo UI"/>
        <family val="3"/>
        <charset val="128"/>
        <scheme val="major"/>
      </rPr>
      <t xml:space="preserve">
●　補助事業に係る経費の全てを記載してください(補助対象外経費も記載してください)。
●　該当する「取組名」、　</t>
    </r>
    <r>
      <rPr>
        <sz val="12"/>
        <color theme="1"/>
        <rFont val="Meiryo UI"/>
        <family val="3"/>
        <charset val="128"/>
        <scheme val="major"/>
      </rPr>
      <t xml:space="preserve">「費目」の順番ごとに記載し、支払月の早いものから順番に記載してください。
　　　(例)会議費6月・7月・・・、謝金6月・7月
●　支払月が複数ヶ月に跨る場合は、支出内容に詳細を記載し、支払月は「最初の支払月」を選択
　　 して下さい。
　　　(例)支出内容：〇〇のための補助員人件費(8~10月)　支払月：8月
●　補助対象経費の場合は「対象」、補助対象外経費の場合は「対象外」を選択してください。
●　「税区分」は対象費目が、「課税」「非課税」「軽減(税率)」のいずれに該当するか確認の上、
　　 選択して下さい。
●  「単価」欄には税込価格を記載して下さい。
●　「数量」には、「単価×個数1」あるいは「単価×個数1×個数2」の形で入力ください。
　　 (例)謝金：25,000円×2人×3回
</t>
    </r>
    <r>
      <rPr>
        <sz val="12"/>
        <rFont val="Meiryo UI"/>
        <family val="3"/>
        <charset val="128"/>
        <scheme val="major"/>
      </rPr>
      <t>●  支払先が未定のない場合は空欄とせず、「未定」と記入してください。</t>
    </r>
    <r>
      <rPr>
        <sz val="12"/>
        <color theme="1"/>
        <rFont val="Meiryo UI"/>
        <family val="3"/>
        <charset val="128"/>
        <scheme val="major"/>
      </rPr>
      <t xml:space="preserve">
●　行数が足りない場合は、以下の手順で「行」を追加してください。
　　</t>
    </r>
    <r>
      <rPr>
        <sz val="12"/>
        <color rgb="FFFF0000"/>
        <rFont val="Meiryo UI"/>
        <family val="3"/>
        <charset val="128"/>
        <scheme val="major"/>
      </rPr>
      <t xml:space="preserve"> ※行を追加する番号をクリックして「コピー」→右クリック→「コピーしたセルの挿入」で計算式が反映された「行」が追加できます。</t>
    </r>
    <rPh sb="2" eb="4">
      <t>キホン</t>
    </rPh>
    <rPh sb="4" eb="6">
      <t>ジコウ</t>
    </rPh>
    <rPh sb="11" eb="14">
      <t>シンセイシャ</t>
    </rPh>
    <rPh sb="16" eb="17">
      <t>ラン</t>
    </rPh>
    <rPh sb="19" eb="22">
      <t>シンセイシャ</t>
    </rPh>
    <rPh sb="22" eb="23">
      <t>メイ</t>
    </rPh>
    <rPh sb="24" eb="26">
      <t>キサイ</t>
    </rPh>
    <rPh sb="37" eb="39">
      <t>ルイケイ</t>
    </rPh>
    <rPh sb="44" eb="47">
      <t>ヒカゼイ</t>
    </rPh>
    <rPh sb="50" eb="52">
      <t>キギョウ</t>
    </rPh>
    <rPh sb="52" eb="54">
      <t>クブン</t>
    </rPh>
    <rPh sb="57" eb="59">
      <t>ガイトウ</t>
    </rPh>
    <rPh sb="64" eb="66">
      <t>センタク</t>
    </rPh>
    <rPh sb="68" eb="69">
      <t>クダ</t>
    </rPh>
    <rPh sb="76" eb="79">
      <t>ホジョリツ</t>
    </rPh>
    <rPh sb="82" eb="86">
      <t>ジドウハンエイ</t>
    </rPh>
    <rPh sb="92" eb="96">
      <t>ニュリョクフヨウ</t>
    </rPh>
    <rPh sb="161" eb="163">
      <t>シシュツ</t>
    </rPh>
    <rPh sb="163" eb="165">
      <t>ウチワケ</t>
    </rPh>
    <rPh sb="169" eb="173">
      <t>ホジョジギョウ</t>
    </rPh>
    <rPh sb="174" eb="175">
      <t>カカワ</t>
    </rPh>
    <rPh sb="176" eb="178">
      <t>ケイヒ</t>
    </rPh>
    <rPh sb="179" eb="180">
      <t>スベ</t>
    </rPh>
    <rPh sb="182" eb="184">
      <t>キサイ</t>
    </rPh>
    <rPh sb="191" eb="193">
      <t>ホジョ</t>
    </rPh>
    <rPh sb="193" eb="196">
      <t>タイショウガイ</t>
    </rPh>
    <rPh sb="196" eb="198">
      <t>ケイヒ</t>
    </rPh>
    <rPh sb="199" eb="201">
      <t>キサイ</t>
    </rPh>
    <rPh sb="212" eb="214">
      <t>ガイトウ</t>
    </rPh>
    <rPh sb="224" eb="226">
      <t>ヒモク</t>
    </rPh>
    <rPh sb="228" eb="230">
      <t>ジュンバン</t>
    </rPh>
    <rPh sb="233" eb="235">
      <t>キサイ</t>
    </rPh>
    <rPh sb="237" eb="240">
      <t>シハライツキ</t>
    </rPh>
    <rPh sb="241" eb="242">
      <t>ハヤ</t>
    </rPh>
    <rPh sb="247" eb="249">
      <t>ジュンバン</t>
    </rPh>
    <rPh sb="250" eb="252">
      <t>キサイ</t>
    </rPh>
    <rPh sb="264" eb="265">
      <t>レイ</t>
    </rPh>
    <rPh sb="266" eb="269">
      <t>カイギヒ</t>
    </rPh>
    <rPh sb="270" eb="271">
      <t>ガツ</t>
    </rPh>
    <rPh sb="273" eb="274">
      <t>ガツ</t>
    </rPh>
    <rPh sb="278" eb="280">
      <t>シャキン</t>
    </rPh>
    <rPh sb="281" eb="282">
      <t>ガツ</t>
    </rPh>
    <rPh sb="284" eb="285">
      <t>ガツ</t>
    </rPh>
    <rPh sb="288" eb="290">
      <t>シハラ</t>
    </rPh>
    <rPh sb="290" eb="291">
      <t>ツキ</t>
    </rPh>
    <rPh sb="292" eb="294">
      <t>フクスウ</t>
    </rPh>
    <rPh sb="325" eb="326">
      <t>ツキ</t>
    </rPh>
    <rPh sb="347" eb="349">
      <t>シシュツ</t>
    </rPh>
    <rPh sb="349" eb="351">
      <t>ナイヨウ</t>
    </rPh>
    <rPh sb="358" eb="361">
      <t>ホジョイン</t>
    </rPh>
    <rPh sb="361" eb="363">
      <t>ジンケン</t>
    </rPh>
    <rPh sb="363" eb="364">
      <t>ヒ</t>
    </rPh>
    <rPh sb="369" eb="370">
      <t>ガツ</t>
    </rPh>
    <rPh sb="372" eb="375">
      <t>シハライツキ</t>
    </rPh>
    <rPh sb="377" eb="378">
      <t>ガツ</t>
    </rPh>
    <rPh sb="426" eb="427">
      <t>ゼイ</t>
    </rPh>
    <rPh sb="427" eb="429">
      <t>クブン</t>
    </rPh>
    <rPh sb="431" eb="433">
      <t>タイショウ</t>
    </rPh>
    <rPh sb="433" eb="435">
      <t>ヒモク</t>
    </rPh>
    <rPh sb="459" eb="461">
      <t>ガイトウ</t>
    </rPh>
    <rPh sb="464" eb="466">
      <t>カクニン</t>
    </rPh>
    <rPh sb="467" eb="468">
      <t>ウエ</t>
    </rPh>
    <rPh sb="497" eb="499">
      <t>キサイ</t>
    </rPh>
    <rPh sb="501" eb="502">
      <t>クダ</t>
    </rPh>
    <rPh sb="509" eb="511">
      <t>スウリョウ</t>
    </rPh>
    <rPh sb="554" eb="555">
      <t>レイ</t>
    </rPh>
    <rPh sb="556" eb="558">
      <t>シャキン</t>
    </rPh>
    <rPh sb="565" eb="566">
      <t>エン</t>
    </rPh>
    <rPh sb="568" eb="569">
      <t>ニン</t>
    </rPh>
    <rPh sb="571" eb="572">
      <t>カイ</t>
    </rPh>
    <rPh sb="646" eb="647">
      <t>ギョウ</t>
    </rPh>
    <rPh sb="648" eb="650">
      <t>ツイカ</t>
    </rPh>
    <rPh sb="652" eb="654">
      <t>バンゴウ</t>
    </rPh>
    <rPh sb="667" eb="668">
      <t>ミギ</t>
    </rPh>
    <phoneticPr fontId="2"/>
  </si>
  <si>
    <t>取組名は事業計画書記載内容通りに記載されていますか？</t>
    <rPh sb="0" eb="3">
      <t>トリクミメイ</t>
    </rPh>
    <rPh sb="4" eb="6">
      <t>ジギョウ</t>
    </rPh>
    <rPh sb="6" eb="8">
      <t>ケイカク</t>
    </rPh>
    <rPh sb="8" eb="9">
      <t>ショ</t>
    </rPh>
    <rPh sb="9" eb="11">
      <t>キサイ</t>
    </rPh>
    <rPh sb="11" eb="13">
      <t>ナイヨウ</t>
    </rPh>
    <rPh sb="13" eb="14">
      <t>ドオ</t>
    </rPh>
    <rPh sb="16" eb="18">
      <t>キサイ</t>
    </rPh>
    <phoneticPr fontId="2"/>
  </si>
  <si>
    <t>空欄となっている箇所はありませんか？</t>
    <rPh sb="0" eb="2">
      <t>クウラン</t>
    </rPh>
    <rPh sb="8" eb="10">
      <t>カショ</t>
    </rPh>
    <phoneticPr fontId="2"/>
  </si>
  <si>
    <t>非課税を選んだ場合、非課税事業者である証拠書類は揃っていますか？</t>
    <rPh sb="0" eb="3">
      <t>ヒカゼイ</t>
    </rPh>
    <rPh sb="4" eb="5">
      <t>エラ</t>
    </rPh>
    <rPh sb="7" eb="9">
      <t>バアイ</t>
    </rPh>
    <rPh sb="10" eb="13">
      <t>ヒカゼイ</t>
    </rPh>
    <rPh sb="13" eb="16">
      <t>ジギョウシャ</t>
    </rPh>
    <rPh sb="19" eb="23">
      <t>ショウコショルイ</t>
    </rPh>
    <rPh sb="24" eb="25">
      <t>ソロ</t>
    </rPh>
    <phoneticPr fontId="2"/>
  </si>
  <si>
    <t>「積算内容に誤りなし」にチェックは入っていますか？</t>
    <rPh sb="1" eb="3">
      <t>セキサン</t>
    </rPh>
    <rPh sb="3" eb="5">
      <t>ナイヨウ</t>
    </rPh>
    <rPh sb="6" eb="7">
      <t>アヤマ</t>
    </rPh>
    <rPh sb="17" eb="18">
      <t>ハイ</t>
    </rPh>
    <phoneticPr fontId="2"/>
  </si>
  <si>
    <t>チェック項目</t>
    <rPh sb="4" eb="6">
      <t>コウモク</t>
    </rPh>
    <phoneticPr fontId="2"/>
  </si>
  <si>
    <t>株式会社○○</t>
    <rPh sb="0" eb="2">
      <t>カブシキ</t>
    </rPh>
    <rPh sb="2" eb="4">
      <t>カイシャ</t>
    </rPh>
    <phoneticPr fontId="2"/>
  </si>
  <si>
    <t>令和4年度「地域の伝統魅力等発信支援事業」支出計画書(別紙3)</t>
    <rPh sb="0" eb="2">
      <t>レイワ</t>
    </rPh>
    <rPh sb="3" eb="5">
      <t>ネンド</t>
    </rPh>
    <rPh sb="6" eb="8">
      <t>チイキ</t>
    </rPh>
    <rPh sb="9" eb="11">
      <t>デントウ</t>
    </rPh>
    <rPh sb="11" eb="13">
      <t>ミリョク</t>
    </rPh>
    <rPh sb="13" eb="14">
      <t>ナド</t>
    </rPh>
    <rPh sb="14" eb="16">
      <t>ハッシン</t>
    </rPh>
    <rPh sb="16" eb="20">
      <t>シエンジギョウ</t>
    </rPh>
    <rPh sb="21" eb="23">
      <t>シシュツ</t>
    </rPh>
    <rPh sb="23" eb="26">
      <t>ケイカクショ</t>
    </rPh>
    <rPh sb="27" eb="29">
      <t>ベッシ</t>
    </rPh>
    <phoneticPr fontId="2"/>
  </si>
  <si>
    <t>取組A</t>
    <phoneticPr fontId="2"/>
  </si>
  <si>
    <t>○○ワークショップ</t>
    <phoneticPr fontId="2"/>
  </si>
  <si>
    <t>取組B</t>
    <phoneticPr fontId="2"/>
  </si>
  <si>
    <t>○○視察</t>
    <phoneticPr fontId="2"/>
  </si>
  <si>
    <t>取組C</t>
    <phoneticPr fontId="2"/>
  </si>
  <si>
    <t>○○イベント</t>
    <phoneticPr fontId="2"/>
  </si>
  <si>
    <t>令和４年度「地域の伝統魅力等発信支援事業」支出計画書(別紙3)</t>
    <rPh sb="0" eb="2">
      <t>レイワ</t>
    </rPh>
    <rPh sb="3" eb="5">
      <t>ネンド</t>
    </rPh>
    <rPh sb="6" eb="8">
      <t>チイキ</t>
    </rPh>
    <rPh sb="9" eb="11">
      <t>デントウ</t>
    </rPh>
    <rPh sb="11" eb="13">
      <t>ミリョク</t>
    </rPh>
    <rPh sb="13" eb="14">
      <t>ナド</t>
    </rPh>
    <rPh sb="14" eb="16">
      <t>ハッシン</t>
    </rPh>
    <rPh sb="16" eb="20">
      <t>シエンジギョウ</t>
    </rPh>
    <rPh sb="21" eb="23">
      <t>シシュツ</t>
    </rPh>
    <rPh sb="23" eb="26">
      <t>ケイカクショ</t>
    </rPh>
    <rPh sb="27" eb="29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</si>
</sst>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;[Red]#,##0"/>
  </numFmts>
  <fonts count="21" x14ac:knownFonts="1">
    <font>
      <sz val="11"/>
      <color theme="1"/>
      <name val="Meiryo UI"/>
      <family val="2"/>
      <charset val="128"/>
      <scheme val="minor"/>
    </font>
    <font>
      <sz val="11"/>
      <color theme="1"/>
      <name val="Meiryo UI"/>
      <family val="2"/>
      <charset val="128"/>
      <scheme val="minor"/>
    </font>
    <font>
      <sz val="6"/>
      <name val="Meiryo UI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4"/>
      <name val="Meiryo UI"/>
      <family val="3"/>
      <charset val="128"/>
      <scheme val="major"/>
    </font>
    <font>
      <b/>
      <sz val="18"/>
      <name val="Meiryo UI"/>
      <family val="3"/>
      <charset val="128"/>
      <scheme val="major"/>
    </font>
    <font>
      <sz val="14"/>
      <color theme="1"/>
      <name val="Meiryo UI"/>
      <family val="3"/>
      <charset val="128"/>
      <scheme val="major"/>
    </font>
    <font>
      <sz val="11"/>
      <color theme="1"/>
      <name val="Meiryo UI"/>
      <family val="3"/>
      <charset val="128"/>
      <scheme val="major"/>
    </font>
    <font>
      <b/>
      <sz val="14"/>
      <name val="Meiryo UI"/>
      <family val="3"/>
      <charset val="128"/>
      <scheme val="major"/>
    </font>
    <font>
      <sz val="14"/>
      <color rgb="FF111111"/>
      <name val="Meiryo UI"/>
      <family val="3"/>
      <charset val="128"/>
      <scheme val="major"/>
    </font>
    <font>
      <sz val="12"/>
      <color theme="1"/>
      <name val="Meiryo UI"/>
      <family val="3"/>
      <charset val="128"/>
      <scheme val="major"/>
    </font>
    <font>
      <b/>
      <sz val="12"/>
      <color theme="1"/>
      <name val="Meiryo UI"/>
      <family val="3"/>
      <charset val="128"/>
      <scheme val="major"/>
    </font>
    <font>
      <b/>
      <sz val="14"/>
      <color theme="1"/>
      <name val="Meiryo UI"/>
      <family val="3"/>
      <charset val="128"/>
      <scheme val="major"/>
    </font>
    <font>
      <b/>
      <sz val="12"/>
      <name val="Meiryo UI"/>
      <family val="3"/>
      <charset val="128"/>
      <scheme val="major"/>
    </font>
    <font>
      <sz val="9"/>
      <color rgb="FF000000"/>
      <name val="Meiryo UI"/>
      <family val="3"/>
      <charset val="128"/>
    </font>
    <font>
      <sz val="14"/>
      <color rgb="FFFF0000"/>
      <name val="Meiryo UI"/>
      <family val="3"/>
      <charset val="128"/>
      <scheme val="major"/>
    </font>
    <font>
      <sz val="12"/>
      <color rgb="FFFF0000"/>
      <name val="Meiryo UI"/>
      <family val="3"/>
      <charset val="128"/>
      <scheme val="major"/>
    </font>
    <font>
      <sz val="12"/>
      <name val="Meiryo UI"/>
      <family val="3"/>
      <charset val="128"/>
      <scheme val="major"/>
    </font>
    <font>
      <b/>
      <sz val="11"/>
      <color theme="1"/>
      <name val="Meiryo UI"/>
      <family val="3"/>
      <charset val="128"/>
      <scheme val="minor"/>
    </font>
    <font>
      <sz val="14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/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medium">
        <color theme="1"/>
      </right>
      <top style="thin">
        <color theme="0" tint="-0.499984740745262"/>
      </top>
      <bottom style="medium">
        <color theme="1"/>
      </bottom>
      <diagonal/>
    </border>
    <border>
      <left style="medium">
        <color theme="1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 style="medium">
        <color theme="1"/>
      </top>
      <bottom style="thin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theme="1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medium">
        <color theme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>
      <alignment vertical="center"/>
    </xf>
    <xf numFmtId="0" fontId="4" fillId="0" borderId="0" xfId="0" applyNumberFormat="1" applyFont="1" applyFill="1">
      <alignment vertical="center"/>
    </xf>
    <xf numFmtId="0" fontId="7" fillId="0" borderId="0" xfId="0" applyFont="1">
      <alignment vertical="center"/>
    </xf>
    <xf numFmtId="38" fontId="4" fillId="0" borderId="0" xfId="0" applyNumberFormat="1" applyFont="1" applyFill="1">
      <alignment vertical="center"/>
    </xf>
    <xf numFmtId="0" fontId="9" fillId="0" borderId="0" xfId="0" applyFont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38" fontId="4" fillId="3" borderId="0" xfId="1" applyFont="1" applyFill="1" applyBorder="1" applyAlignment="1">
      <alignment vertical="center" shrinkToFit="1"/>
    </xf>
    <xf numFmtId="0" fontId="4" fillId="3" borderId="0" xfId="0" applyFont="1" applyFill="1" applyBorder="1" applyAlignment="1">
      <alignment horizontal="center" vertical="center"/>
    </xf>
    <xf numFmtId="0" fontId="4" fillId="3" borderId="0" xfId="1" applyNumberFormat="1" applyFont="1" applyFill="1" applyBorder="1" applyAlignment="1">
      <alignment vertical="center" shrinkToFit="1"/>
    </xf>
    <xf numFmtId="0" fontId="4" fillId="3" borderId="0" xfId="0" applyFont="1" applyFill="1" applyBorder="1" applyAlignment="1">
      <alignment horizontal="center" vertical="center" shrinkToFit="1"/>
    </xf>
    <xf numFmtId="176" fontId="4" fillId="3" borderId="0" xfId="0" applyNumberFormat="1" applyFont="1" applyFill="1" applyBorder="1" applyAlignment="1">
      <alignment vertical="center"/>
    </xf>
    <xf numFmtId="0" fontId="4" fillId="3" borderId="0" xfId="0" applyFont="1" applyFill="1" applyBorder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vertical="center" wrapText="1"/>
    </xf>
    <xf numFmtId="177" fontId="4" fillId="0" borderId="0" xfId="0" applyNumberFormat="1" applyFont="1" applyFill="1">
      <alignment vertical="center"/>
    </xf>
    <xf numFmtId="38" fontId="4" fillId="0" borderId="0" xfId="1" applyFont="1" applyFill="1">
      <alignment vertical="center"/>
    </xf>
    <xf numFmtId="0" fontId="4" fillId="0" borderId="14" xfId="0" applyFont="1" applyFill="1" applyBorder="1" applyAlignment="1" applyProtection="1">
      <alignment vertical="center" wrapText="1"/>
      <protection locked="0"/>
    </xf>
    <xf numFmtId="38" fontId="4" fillId="0" borderId="14" xfId="1" applyFont="1" applyFill="1" applyBorder="1" applyAlignment="1" applyProtection="1">
      <alignment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38" fontId="4" fillId="0" borderId="14" xfId="1" applyFont="1" applyFill="1" applyBorder="1" applyAlignment="1" applyProtection="1">
      <alignment vertical="center" shrinkToFit="1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4" xfId="1" applyNumberFormat="1" applyFont="1" applyFill="1" applyBorder="1" applyAlignment="1" applyProtection="1">
      <alignment vertical="center" shrinkToFit="1"/>
      <protection locked="0"/>
    </xf>
    <xf numFmtId="0" fontId="4" fillId="0" borderId="14" xfId="0" applyFont="1" applyFill="1" applyBorder="1" applyAlignment="1" applyProtection="1">
      <alignment horizontal="center" vertical="center" shrinkToFit="1"/>
      <protection locked="0"/>
    </xf>
    <xf numFmtId="38" fontId="4" fillId="0" borderId="14" xfId="1" applyFont="1" applyFill="1" applyBorder="1">
      <alignment vertical="center"/>
    </xf>
    <xf numFmtId="0" fontId="4" fillId="0" borderId="15" xfId="0" applyFont="1" applyFill="1" applyBorder="1" applyAlignment="1" applyProtection="1">
      <alignment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38" fontId="4" fillId="0" borderId="15" xfId="1" applyFont="1" applyFill="1" applyBorder="1" applyAlignment="1" applyProtection="1">
      <alignment vertical="center" shrinkToFit="1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5" xfId="1" applyNumberFormat="1" applyFont="1" applyFill="1" applyBorder="1" applyAlignment="1" applyProtection="1">
      <alignment vertical="center" shrinkToFit="1"/>
      <protection locked="0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>
      <alignment vertical="center"/>
    </xf>
    <xf numFmtId="38" fontId="4" fillId="0" borderId="21" xfId="1" applyFont="1" applyFill="1" applyBorder="1">
      <alignment vertical="center"/>
    </xf>
    <xf numFmtId="0" fontId="4" fillId="0" borderId="22" xfId="0" applyFont="1" applyFill="1" applyBorder="1">
      <alignment vertical="center"/>
    </xf>
    <xf numFmtId="38" fontId="4" fillId="0" borderId="15" xfId="1" applyFont="1" applyFill="1" applyBorder="1">
      <alignment vertical="center"/>
    </xf>
    <xf numFmtId="0" fontId="4" fillId="0" borderId="17" xfId="0" applyFont="1" applyFill="1" applyBorder="1">
      <alignment vertical="center"/>
    </xf>
    <xf numFmtId="0" fontId="13" fillId="4" borderId="7" xfId="0" applyFont="1" applyFill="1" applyBorder="1" applyAlignment="1">
      <alignment horizontal="center" vertical="center"/>
    </xf>
    <xf numFmtId="176" fontId="15" fillId="0" borderId="15" xfId="0" applyNumberFormat="1" applyFont="1" applyFill="1" applyBorder="1" applyAlignment="1" applyProtection="1">
      <alignment vertical="center"/>
    </xf>
    <xf numFmtId="176" fontId="15" fillId="0" borderId="14" xfId="0" applyNumberFormat="1" applyFont="1" applyFill="1" applyBorder="1" applyAlignment="1" applyProtection="1">
      <alignment vertical="center"/>
    </xf>
    <xf numFmtId="38" fontId="15" fillId="0" borderId="15" xfId="1" applyFont="1" applyFill="1" applyBorder="1" applyAlignment="1" applyProtection="1">
      <alignment vertical="center" wrapText="1"/>
    </xf>
    <xf numFmtId="0" fontId="15" fillId="0" borderId="15" xfId="0" applyFont="1" applyFill="1" applyBorder="1" applyAlignment="1" applyProtection="1">
      <alignment vertical="center" wrapText="1"/>
    </xf>
    <xf numFmtId="0" fontId="15" fillId="0" borderId="15" xfId="0" applyFont="1" applyFill="1" applyBorder="1" applyAlignment="1" applyProtection="1">
      <alignment horizontal="center" vertical="center" wrapText="1"/>
    </xf>
    <xf numFmtId="38" fontId="15" fillId="0" borderId="15" xfId="1" applyFont="1" applyFill="1" applyBorder="1" applyAlignment="1" applyProtection="1">
      <alignment vertical="center" shrinkToFit="1"/>
    </xf>
    <xf numFmtId="0" fontId="15" fillId="0" borderId="15" xfId="1" applyNumberFormat="1" applyFont="1" applyFill="1" applyBorder="1" applyAlignment="1" applyProtection="1">
      <alignment vertical="center" shrinkToFit="1"/>
    </xf>
    <xf numFmtId="0" fontId="4" fillId="0" borderId="15" xfId="1" applyNumberFormat="1" applyFont="1" applyFill="1" applyBorder="1" applyAlignment="1" applyProtection="1">
      <alignment vertical="center" shrinkToFit="1"/>
    </xf>
    <xf numFmtId="38" fontId="15" fillId="0" borderId="14" xfId="1" applyFont="1" applyFill="1" applyBorder="1" applyAlignment="1" applyProtection="1">
      <alignment vertical="center" wrapText="1"/>
    </xf>
    <xf numFmtId="0" fontId="15" fillId="0" borderId="14" xfId="0" applyFont="1" applyFill="1" applyBorder="1" applyAlignment="1" applyProtection="1">
      <alignment vertical="center" wrapText="1"/>
    </xf>
    <xf numFmtId="0" fontId="15" fillId="0" borderId="14" xfId="0" applyFont="1" applyFill="1" applyBorder="1" applyAlignment="1" applyProtection="1">
      <alignment horizontal="center" vertical="center" wrapText="1"/>
    </xf>
    <xf numFmtId="38" fontId="15" fillId="0" borderId="14" xfId="1" applyFont="1" applyFill="1" applyBorder="1" applyAlignment="1" applyProtection="1">
      <alignment vertical="center" shrinkToFit="1"/>
    </xf>
    <xf numFmtId="0" fontId="15" fillId="0" borderId="14" xfId="1" applyNumberFormat="1" applyFont="1" applyFill="1" applyBorder="1" applyAlignment="1" applyProtection="1">
      <alignment vertical="center" shrinkToFit="1"/>
    </xf>
    <xf numFmtId="176" fontId="4" fillId="0" borderId="15" xfId="0" applyNumberFormat="1" applyFont="1" applyFill="1" applyBorder="1" applyAlignment="1" applyProtection="1">
      <alignment vertical="center"/>
      <protection locked="0"/>
    </xf>
    <xf numFmtId="176" fontId="4" fillId="0" borderId="14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/>
    </xf>
    <xf numFmtId="0" fontId="4" fillId="0" borderId="39" xfId="0" applyFont="1" applyFill="1" applyBorder="1" applyAlignment="1" applyProtection="1">
      <alignment vertical="center" wrapText="1"/>
      <protection locked="0"/>
    </xf>
    <xf numFmtId="0" fontId="4" fillId="0" borderId="41" xfId="0" applyFont="1" applyFill="1" applyBorder="1" applyAlignment="1" applyProtection="1">
      <alignment vertical="center" wrapText="1"/>
      <protection locked="0"/>
    </xf>
    <xf numFmtId="38" fontId="4" fillId="0" borderId="49" xfId="1" applyFont="1" applyFill="1" applyBorder="1" applyAlignment="1" applyProtection="1">
      <alignment vertical="center" wrapText="1"/>
      <protection locked="0"/>
    </xf>
    <xf numFmtId="0" fontId="4" fillId="0" borderId="46" xfId="0" applyFont="1" applyFill="1" applyBorder="1" applyProtection="1">
      <alignment vertical="center"/>
      <protection locked="0"/>
    </xf>
    <xf numFmtId="38" fontId="4" fillId="0" borderId="50" xfId="1" applyFont="1" applyFill="1" applyBorder="1" applyAlignment="1" applyProtection="1">
      <alignment vertical="center" wrapText="1"/>
      <protection locked="0"/>
    </xf>
    <xf numFmtId="0" fontId="4" fillId="0" borderId="51" xfId="0" applyFont="1" applyFill="1" applyBorder="1" applyProtection="1">
      <alignment vertical="center"/>
      <protection locked="0"/>
    </xf>
    <xf numFmtId="38" fontId="4" fillId="0" borderId="52" xfId="1" applyFont="1" applyFill="1" applyBorder="1" applyAlignment="1" applyProtection="1">
      <alignment vertical="center" wrapText="1"/>
      <protection locked="0"/>
    </xf>
    <xf numFmtId="0" fontId="4" fillId="0" borderId="53" xfId="0" applyFont="1" applyFill="1" applyBorder="1" applyAlignment="1" applyProtection="1">
      <alignment vertical="center" wrapText="1"/>
      <protection locked="0"/>
    </xf>
    <xf numFmtId="0" fontId="4" fillId="0" borderId="32" xfId="0" applyFont="1" applyFill="1" applyBorder="1" applyAlignment="1" applyProtection="1">
      <alignment vertical="center" wrapText="1"/>
      <protection locked="0"/>
    </xf>
    <xf numFmtId="0" fontId="4" fillId="0" borderId="32" xfId="0" applyFont="1" applyFill="1" applyBorder="1" applyAlignment="1" applyProtection="1">
      <alignment horizontal="center" vertical="center" wrapText="1"/>
      <protection locked="0"/>
    </xf>
    <xf numFmtId="38" fontId="4" fillId="0" borderId="32" xfId="1" applyFont="1" applyFill="1" applyBorder="1" applyAlignment="1" applyProtection="1">
      <alignment vertical="center" shrinkToFit="1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0" borderId="32" xfId="1" applyNumberFormat="1" applyFont="1" applyFill="1" applyBorder="1" applyAlignment="1" applyProtection="1">
      <alignment vertical="center" shrinkToFit="1"/>
      <protection locked="0"/>
    </xf>
    <xf numFmtId="0" fontId="4" fillId="0" borderId="32" xfId="0" applyFont="1" applyFill="1" applyBorder="1" applyAlignment="1" applyProtection="1">
      <alignment horizontal="center" vertical="center" shrinkToFit="1"/>
      <protection locked="0"/>
    </xf>
    <xf numFmtId="176" fontId="4" fillId="0" borderId="32" xfId="0" applyNumberFormat="1" applyFont="1" applyFill="1" applyBorder="1" applyAlignment="1" applyProtection="1">
      <alignment vertical="center"/>
      <protection locked="0"/>
    </xf>
    <xf numFmtId="0" fontId="4" fillId="0" borderId="54" xfId="0" applyFont="1" applyFill="1" applyBorder="1" applyProtection="1">
      <alignment vertical="center"/>
      <protection locked="0"/>
    </xf>
    <xf numFmtId="0" fontId="12" fillId="4" borderId="10" xfId="0" applyFont="1" applyFill="1" applyBorder="1" applyAlignment="1">
      <alignment vertical="center"/>
    </xf>
    <xf numFmtId="0" fontId="12" fillId="4" borderId="33" xfId="0" applyFont="1" applyFill="1" applyBorder="1" applyAlignment="1">
      <alignment vertical="center"/>
    </xf>
    <xf numFmtId="0" fontId="12" fillId="4" borderId="11" xfId="0" applyFont="1" applyFill="1" applyBorder="1" applyAlignment="1">
      <alignment vertical="center"/>
    </xf>
    <xf numFmtId="0" fontId="0" fillId="0" borderId="38" xfId="0" applyBorder="1">
      <alignment vertical="center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0" xfId="1" applyFont="1" applyFill="1" applyBorder="1">
      <alignment vertical="center"/>
    </xf>
    <xf numFmtId="0" fontId="15" fillId="0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4" fillId="0" borderId="2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35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36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8" fillId="4" borderId="10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38" fontId="4" fillId="0" borderId="14" xfId="1" applyFont="1" applyFill="1" applyBorder="1" applyAlignment="1">
      <alignment horizontal="right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38" fontId="4" fillId="0" borderId="21" xfId="1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38" fontId="4" fillId="0" borderId="24" xfId="1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>
      <alignment horizontal="center" vertical="center"/>
    </xf>
    <xf numFmtId="56" fontId="6" fillId="0" borderId="1" xfId="0" quotePrefix="1" applyNumberFormat="1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3" fillId="4" borderId="5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8" fillId="5" borderId="38" xfId="0" applyFont="1" applyFill="1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15" fillId="0" borderId="10" xfId="0" applyFont="1" applyFill="1" applyBorder="1" applyAlignment="1" applyProtection="1">
      <alignment horizontal="center" vertical="center"/>
      <protection locked="0"/>
    </xf>
    <xf numFmtId="0" fontId="15" fillId="0" borderId="11" xfId="0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38" fontId="15" fillId="0" borderId="49" xfId="1" applyFont="1" applyFill="1" applyBorder="1" applyAlignment="1" applyProtection="1">
      <alignment vertical="center" wrapText="1"/>
      <protection locked="0"/>
    </xf>
    <xf numFmtId="38" fontId="15" fillId="0" borderId="50" xfId="1" applyFont="1" applyFill="1" applyBorder="1" applyAlignment="1" applyProtection="1">
      <alignment vertical="center" wrapText="1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3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CCCC"/>
      <color rgb="FFFF99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4</xdr:row>
          <xdr:rowOff>7620</xdr:rowOff>
        </xdr:from>
        <xdr:to>
          <xdr:col>13</xdr:col>
          <xdr:colOff>0</xdr:colOff>
          <xdr:row>6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積算内容に誤りなし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586740</xdr:colOff>
          <xdr:row>29</xdr:row>
          <xdr:rowOff>198120</xdr:rowOff>
        </xdr:from>
        <xdr:to>
          <xdr:col>2</xdr:col>
          <xdr:colOff>1173480</xdr:colOff>
          <xdr:row>31</xdr:row>
          <xdr:rowOff>22860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30</xdr:row>
          <xdr:rowOff>198120</xdr:rowOff>
        </xdr:from>
        <xdr:to>
          <xdr:col>2</xdr:col>
          <xdr:colOff>1150620</xdr:colOff>
          <xdr:row>32</xdr:row>
          <xdr:rowOff>22860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31</xdr:row>
          <xdr:rowOff>190500</xdr:rowOff>
        </xdr:from>
        <xdr:to>
          <xdr:col>2</xdr:col>
          <xdr:colOff>1150620</xdr:colOff>
          <xdr:row>33</xdr:row>
          <xdr:rowOff>7620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563880</xdr:colOff>
          <xdr:row>32</xdr:row>
          <xdr:rowOff>175260</xdr:rowOff>
        </xdr:from>
        <xdr:to>
          <xdr:col>2</xdr:col>
          <xdr:colOff>1226820</xdr:colOff>
          <xdr:row>34</xdr:row>
          <xdr:rowOff>45720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4</xdr:row>
          <xdr:rowOff>7620</xdr:rowOff>
        </xdr:from>
        <xdr:to>
          <xdr:col>13</xdr:col>
          <xdr:colOff>22860</xdr:colOff>
          <xdr:row>6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積算内容に誤りなし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586740</xdr:colOff>
          <xdr:row>29</xdr:row>
          <xdr:rowOff>198120</xdr:rowOff>
        </xdr:from>
        <xdr:to>
          <xdr:col>2</xdr:col>
          <xdr:colOff>1196340</xdr:colOff>
          <xdr:row>31</xdr:row>
          <xdr:rowOff>22860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30</xdr:row>
          <xdr:rowOff>198120</xdr:rowOff>
        </xdr:from>
        <xdr:to>
          <xdr:col>2</xdr:col>
          <xdr:colOff>1173480</xdr:colOff>
          <xdr:row>32</xdr:row>
          <xdr:rowOff>22860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31</xdr:row>
          <xdr:rowOff>190500</xdr:rowOff>
        </xdr:from>
        <xdr:to>
          <xdr:col>2</xdr:col>
          <xdr:colOff>1173480</xdr:colOff>
          <xdr:row>33</xdr:row>
          <xdr:rowOff>7620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563880</xdr:colOff>
          <xdr:row>32</xdr:row>
          <xdr:rowOff>175260</xdr:rowOff>
        </xdr:from>
        <xdr:to>
          <xdr:col>2</xdr:col>
          <xdr:colOff>1249680</xdr:colOff>
          <xdr:row>34</xdr:row>
          <xdr:rowOff>45720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【提案書・報告書】">
      <a:majorFont>
        <a:latin typeface="Meiryo UI"/>
        <a:ea typeface="Meiryo UI"/>
        <a:cs typeface=""/>
      </a:majorFont>
      <a:minorFont>
        <a:latin typeface="Meiryo UI"/>
        <a:ea typeface="Meiryo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M153"/>
  <sheetViews>
    <sheetView showGridLines="0" tabSelected="1" view="pageBreakPreview" zoomScale="70" zoomScaleNormal="100" zoomScaleSheetLayoutView="70" workbookViewId="0">
      <selection activeCell="G27" sqref="G27:I28"/>
    </sheetView>
  </sheetViews>
  <sheetFormatPr defaultColWidth="9" defaultRowHeight="18.600000000000001" x14ac:dyDescent="0.3"/>
  <cols>
    <col min="1" max="2" width="1.54296875" style="1" customWidth="1"/>
    <col min="3" max="3" width="16.36328125" style="1" customWidth="1"/>
    <col min="4" max="4" width="18.54296875" style="1" customWidth="1"/>
    <col min="5" max="5" width="55" style="1" customWidth="1"/>
    <col min="6" max="7" width="8.54296875" style="3" customWidth="1"/>
    <col min="8" max="8" width="8.08984375" style="3" customWidth="1"/>
    <col min="9" max="9" width="14.54296875" style="1" customWidth="1"/>
    <col min="10" max="10" width="5.54296875" style="3" customWidth="1"/>
    <col min="11" max="11" width="3.36328125" style="3" customWidth="1"/>
    <col min="12" max="12" width="5.54296875" style="6" customWidth="1"/>
    <col min="13" max="13" width="5.54296875" style="1" customWidth="1"/>
    <col min="14" max="14" width="3.54296875" style="3" customWidth="1"/>
    <col min="15" max="15" width="5.54296875" style="6" customWidth="1"/>
    <col min="16" max="16" width="5.54296875" style="1" customWidth="1"/>
    <col min="17" max="18" width="3.54296875" style="3" customWidth="1"/>
    <col min="19" max="19" width="18.08984375" style="4" customWidth="1"/>
    <col min="20" max="20" width="2.90625" style="1" customWidth="1"/>
    <col min="21" max="21" width="1.54296875" style="1" customWidth="1"/>
    <col min="22" max="22" width="13.54296875" style="1" bestFit="1" customWidth="1"/>
    <col min="23" max="23" width="18.54296875" style="1" customWidth="1"/>
    <col min="24" max="24" width="10.81640625" style="1" customWidth="1"/>
    <col min="25" max="25" width="2.90625" style="1" customWidth="1"/>
    <col min="26" max="26" width="8.08984375" style="1" customWidth="1"/>
    <col min="27" max="27" width="8.36328125" style="1" customWidth="1"/>
    <col min="28" max="28" width="2.81640625" style="1" customWidth="1"/>
    <col min="29" max="29" width="9" style="1" customWidth="1"/>
    <col min="30" max="30" width="6.81640625" style="1" customWidth="1"/>
    <col min="31" max="33" width="9" style="1" customWidth="1"/>
    <col min="34" max="16384" width="9" style="1"/>
  </cols>
  <sheetData>
    <row r="1" spans="1:29" ht="25.2" thickBot="1" x14ac:dyDescent="0.35">
      <c r="A1" s="141" t="s">
        <v>112</v>
      </c>
      <c r="B1" s="142"/>
      <c r="C1" s="142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4"/>
    </row>
    <row r="2" spans="1:29" ht="15" customHeight="1" thickBot="1" x14ac:dyDescent="0.35">
      <c r="D2" s="2"/>
      <c r="E2" s="2"/>
      <c r="F2" s="2"/>
      <c r="G2" s="2"/>
      <c r="H2" s="2"/>
      <c r="I2" s="2"/>
      <c r="L2" s="2"/>
      <c r="M2" s="2"/>
      <c r="O2" s="2"/>
      <c r="P2" s="2"/>
      <c r="T2" s="2"/>
    </row>
    <row r="3" spans="1:29" ht="35.1" customHeight="1" thickBot="1" x14ac:dyDescent="0.35">
      <c r="C3" s="161" t="s">
        <v>24</v>
      </c>
      <c r="D3" s="162"/>
      <c r="E3" s="87"/>
      <c r="G3" s="45" t="s">
        <v>25</v>
      </c>
      <c r="H3" s="145" t="s">
        <v>77</v>
      </c>
      <c r="I3" s="146"/>
      <c r="J3" s="5"/>
      <c r="K3" s="147" t="s">
        <v>53</v>
      </c>
      <c r="L3" s="148"/>
      <c r="M3" s="149" t="s">
        <v>61</v>
      </c>
      <c r="N3" s="150"/>
      <c r="O3" s="151"/>
      <c r="P3" s="5"/>
      <c r="Q3" s="152" t="s">
        <v>16</v>
      </c>
      <c r="R3" s="148"/>
      <c r="S3" s="153" t="str">
        <f>IF(AND(H3="福島県",H5="大企業"),"1/2",IF(AND(H3="福島県",H5="大企業以外"),"2/3",IF(AND(H3="12市町村",H5="大企業"),"2/3",IF(AND(H3="12市町村",H5="大企業以外"),"10/10",""))))</f>
        <v>10/10</v>
      </c>
      <c r="T3" s="154"/>
    </row>
    <row r="4" spans="1:29" ht="15" customHeight="1" thickBot="1" x14ac:dyDescent="0.35"/>
    <row r="5" spans="1:29" ht="16.5" customHeight="1" x14ac:dyDescent="0.3">
      <c r="C5" s="83" t="s">
        <v>54</v>
      </c>
      <c r="D5" s="84"/>
      <c r="E5" s="85"/>
      <c r="F5" s="4"/>
      <c r="G5" s="155" t="s">
        <v>22</v>
      </c>
      <c r="H5" s="157" t="s">
        <v>55</v>
      </c>
      <c r="I5" s="158"/>
      <c r="J5" s="7"/>
      <c r="K5" s="135"/>
      <c r="L5" s="136"/>
      <c r="M5" s="137"/>
      <c r="O5" s="106" t="s">
        <v>0</v>
      </c>
      <c r="P5" s="107"/>
      <c r="Q5" s="107"/>
      <c r="R5" s="108"/>
      <c r="S5" s="106" t="s">
        <v>26</v>
      </c>
      <c r="T5" s="108"/>
    </row>
    <row r="6" spans="1:29" ht="16.5" customHeight="1" thickBot="1" x14ac:dyDescent="0.35">
      <c r="C6" s="100" t="s">
        <v>97</v>
      </c>
      <c r="D6" s="101"/>
      <c r="E6" s="102"/>
      <c r="F6" s="4"/>
      <c r="G6" s="156"/>
      <c r="H6" s="159"/>
      <c r="I6" s="160"/>
      <c r="J6" s="7"/>
      <c r="K6" s="138"/>
      <c r="L6" s="139"/>
      <c r="M6" s="140"/>
      <c r="O6" s="109"/>
      <c r="P6" s="110"/>
      <c r="Q6" s="110"/>
      <c r="R6" s="111"/>
      <c r="S6" s="109"/>
      <c r="T6" s="111"/>
    </row>
    <row r="7" spans="1:29" ht="16.5" customHeight="1" thickBot="1" x14ac:dyDescent="0.35">
      <c r="C7" s="100"/>
      <c r="D7" s="101"/>
      <c r="E7" s="102"/>
      <c r="F7" s="4"/>
      <c r="G7" s="7"/>
      <c r="H7" s="7"/>
      <c r="I7" s="7"/>
      <c r="J7" s="7"/>
      <c r="K7" s="7"/>
      <c r="L7" s="7"/>
      <c r="M7" s="7"/>
      <c r="O7" s="133" t="s">
        <v>23</v>
      </c>
      <c r="P7" s="134"/>
      <c r="Q7" s="134"/>
      <c r="R7" s="134"/>
      <c r="S7" s="43">
        <f>SUMIF($D$40:$D$89,O7,$S$40:S89)</f>
        <v>0</v>
      </c>
      <c r="T7" s="44" t="s">
        <v>2</v>
      </c>
    </row>
    <row r="8" spans="1:29" ht="16.5" customHeight="1" x14ac:dyDescent="0.3">
      <c r="C8" s="100"/>
      <c r="D8" s="101"/>
      <c r="E8" s="102"/>
      <c r="G8" s="129" t="s">
        <v>27</v>
      </c>
      <c r="H8" s="130"/>
      <c r="I8" s="130"/>
      <c r="J8" s="131">
        <f>SUMIFS($S$40:$S$89,$G$40:$G$89,"対象",$H$40:$H$89,"課税")</f>
        <v>0</v>
      </c>
      <c r="K8" s="131"/>
      <c r="L8" s="131"/>
      <c r="M8" s="132" t="s">
        <v>21</v>
      </c>
      <c r="O8" s="120" t="s">
        <v>10</v>
      </c>
      <c r="P8" s="121"/>
      <c r="Q8" s="121"/>
      <c r="R8" s="121"/>
      <c r="S8" s="32">
        <f>SUMIF($D$40:$D$89,O8,$S$40:S90)</f>
        <v>0</v>
      </c>
      <c r="T8" s="40" t="s">
        <v>2</v>
      </c>
    </row>
    <row r="9" spans="1:29" ht="16.5" customHeight="1" x14ac:dyDescent="0.3">
      <c r="C9" s="100"/>
      <c r="D9" s="101"/>
      <c r="E9" s="102"/>
      <c r="G9" s="120"/>
      <c r="H9" s="121"/>
      <c r="I9" s="121"/>
      <c r="J9" s="122"/>
      <c r="K9" s="122"/>
      <c r="L9" s="122"/>
      <c r="M9" s="123"/>
      <c r="O9" s="120" t="s">
        <v>28</v>
      </c>
      <c r="P9" s="121"/>
      <c r="Q9" s="121"/>
      <c r="R9" s="121"/>
      <c r="S9" s="32">
        <f>SUMIF($D$40:$D$89,O9,$S$40:S91)</f>
        <v>0</v>
      </c>
      <c r="T9" s="40" t="s">
        <v>2</v>
      </c>
    </row>
    <row r="10" spans="1:29" ht="16.5" customHeight="1" x14ac:dyDescent="0.3">
      <c r="C10" s="100"/>
      <c r="D10" s="101"/>
      <c r="E10" s="102"/>
      <c r="G10" s="120" t="s">
        <v>29</v>
      </c>
      <c r="H10" s="121"/>
      <c r="I10" s="121"/>
      <c r="J10" s="122">
        <f>SUMIFS($S$40:$S$89,$G$40:$G$89,"対象",$H$40:$H$89,"非課税")</f>
        <v>0</v>
      </c>
      <c r="K10" s="122"/>
      <c r="L10" s="122"/>
      <c r="M10" s="123" t="s">
        <v>21</v>
      </c>
      <c r="O10" s="120" t="s">
        <v>11</v>
      </c>
      <c r="P10" s="121"/>
      <c r="Q10" s="121"/>
      <c r="R10" s="121"/>
      <c r="S10" s="32">
        <f>SUMIF($D$40:$D$89,O10,$S$40:S92)</f>
        <v>0</v>
      </c>
      <c r="T10" s="40" t="s">
        <v>2</v>
      </c>
    </row>
    <row r="11" spans="1:29" ht="16.5" customHeight="1" x14ac:dyDescent="0.3">
      <c r="C11" s="100"/>
      <c r="D11" s="101"/>
      <c r="E11" s="102"/>
      <c r="G11" s="120"/>
      <c r="H11" s="121"/>
      <c r="I11" s="121"/>
      <c r="J11" s="122"/>
      <c r="K11" s="122"/>
      <c r="L11" s="122"/>
      <c r="M11" s="123"/>
      <c r="O11" s="120" t="s">
        <v>30</v>
      </c>
      <c r="P11" s="121"/>
      <c r="Q11" s="121"/>
      <c r="R11" s="121"/>
      <c r="S11" s="32">
        <f>SUMIF($D$40:$D$89,O11,$S$40:S93)</f>
        <v>0</v>
      </c>
      <c r="T11" s="40" t="s">
        <v>2</v>
      </c>
    </row>
    <row r="12" spans="1:29" ht="16.5" customHeight="1" x14ac:dyDescent="0.3">
      <c r="C12" s="100"/>
      <c r="D12" s="101"/>
      <c r="E12" s="102"/>
      <c r="G12" s="120" t="s">
        <v>32</v>
      </c>
      <c r="H12" s="121"/>
      <c r="I12" s="121"/>
      <c r="J12" s="122">
        <f>SUMIFS($S$40:$S$89,$G$40:$G$89,"対象",$H$40:$H$89,"軽減")</f>
        <v>0</v>
      </c>
      <c r="K12" s="122"/>
      <c r="L12" s="122"/>
      <c r="M12" s="123" t="s">
        <v>21</v>
      </c>
      <c r="O12" s="120" t="s">
        <v>31</v>
      </c>
      <c r="P12" s="121"/>
      <c r="Q12" s="121"/>
      <c r="R12" s="121"/>
      <c r="S12" s="32">
        <f>SUMIF($D$40:$D$89,O12,$S$40:S94)</f>
        <v>0</v>
      </c>
      <c r="T12" s="40" t="s">
        <v>2</v>
      </c>
    </row>
    <row r="13" spans="1:29" ht="16.5" customHeight="1" x14ac:dyDescent="0.3">
      <c r="C13" s="100"/>
      <c r="D13" s="101"/>
      <c r="E13" s="102"/>
      <c r="G13" s="120"/>
      <c r="H13" s="121"/>
      <c r="I13" s="121"/>
      <c r="J13" s="122"/>
      <c r="K13" s="122"/>
      <c r="L13" s="122"/>
      <c r="M13" s="123"/>
      <c r="O13" s="120" t="s">
        <v>33</v>
      </c>
      <c r="P13" s="121"/>
      <c r="Q13" s="121"/>
      <c r="R13" s="121"/>
      <c r="S13" s="32">
        <f>SUMIF($D$40:$D$89,O13,$S$40:S95)</f>
        <v>0</v>
      </c>
      <c r="T13" s="40" t="s">
        <v>2</v>
      </c>
    </row>
    <row r="14" spans="1:29" ht="16.5" customHeight="1" x14ac:dyDescent="0.3">
      <c r="C14" s="100"/>
      <c r="D14" s="101"/>
      <c r="E14" s="102"/>
      <c r="G14" s="120" t="s">
        <v>34</v>
      </c>
      <c r="H14" s="121"/>
      <c r="I14" s="121"/>
      <c r="J14" s="122">
        <f>SUMIFS($S$40:$S$89,$G$40:$G$89,"対象外",$H$40:$H$89,"課税")</f>
        <v>0</v>
      </c>
      <c r="K14" s="122"/>
      <c r="L14" s="122"/>
      <c r="M14" s="123" t="s">
        <v>2</v>
      </c>
      <c r="O14" s="120" t="s">
        <v>1</v>
      </c>
      <c r="P14" s="121"/>
      <c r="Q14" s="121"/>
      <c r="R14" s="121"/>
      <c r="S14" s="32">
        <f>SUMIF($D$40:$D$89,O14,$S$40:S96)</f>
        <v>0</v>
      </c>
      <c r="T14" s="40" t="s">
        <v>2</v>
      </c>
      <c r="W14" s="8"/>
    </row>
    <row r="15" spans="1:29" ht="16.5" customHeight="1" x14ac:dyDescent="0.3">
      <c r="C15" s="100"/>
      <c r="D15" s="101"/>
      <c r="E15" s="102"/>
      <c r="G15" s="120"/>
      <c r="H15" s="121"/>
      <c r="I15" s="121"/>
      <c r="J15" s="122"/>
      <c r="K15" s="122"/>
      <c r="L15" s="122"/>
      <c r="M15" s="123"/>
      <c r="O15" s="120" t="s">
        <v>35</v>
      </c>
      <c r="P15" s="121"/>
      <c r="Q15" s="121"/>
      <c r="R15" s="121"/>
      <c r="S15" s="32">
        <f>SUMIF($D$40:$D$89,O15,$S$40:S97)</f>
        <v>0</v>
      </c>
      <c r="T15" s="40" t="s">
        <v>2</v>
      </c>
      <c r="V15" s="3"/>
      <c r="W15" s="3"/>
      <c r="X15" s="3"/>
      <c r="Y15" s="3"/>
      <c r="Z15" s="3"/>
      <c r="AA15" s="3"/>
      <c r="AB15" s="3"/>
      <c r="AC15" s="3"/>
    </row>
    <row r="16" spans="1:29" ht="16.5" customHeight="1" x14ac:dyDescent="0.3">
      <c r="C16" s="100"/>
      <c r="D16" s="101"/>
      <c r="E16" s="102"/>
      <c r="G16" s="120" t="s">
        <v>37</v>
      </c>
      <c r="H16" s="121"/>
      <c r="I16" s="121"/>
      <c r="J16" s="122">
        <f>SUMIFS($S$40:$S$89,$G$40:$G$89,"対象外",$H$40:$H$89,"非課税")</f>
        <v>0</v>
      </c>
      <c r="K16" s="122"/>
      <c r="L16" s="122"/>
      <c r="M16" s="123" t="s">
        <v>2</v>
      </c>
      <c r="O16" s="120" t="s">
        <v>36</v>
      </c>
      <c r="P16" s="121"/>
      <c r="Q16" s="121"/>
      <c r="R16" s="121"/>
      <c r="S16" s="32">
        <f>SUMIF($D$40:$D$89,O16,$S$40:S98)</f>
        <v>0</v>
      </c>
      <c r="T16" s="40" t="s">
        <v>2</v>
      </c>
    </row>
    <row r="17" spans="3:22" ht="16.5" customHeight="1" x14ac:dyDescent="0.3">
      <c r="C17" s="100"/>
      <c r="D17" s="101"/>
      <c r="E17" s="102"/>
      <c r="G17" s="120"/>
      <c r="H17" s="121"/>
      <c r="I17" s="121"/>
      <c r="J17" s="122"/>
      <c r="K17" s="122"/>
      <c r="L17" s="122"/>
      <c r="M17" s="123"/>
      <c r="O17" s="120" t="s">
        <v>38</v>
      </c>
      <c r="P17" s="121"/>
      <c r="Q17" s="121"/>
      <c r="R17" s="121"/>
      <c r="S17" s="32">
        <f>SUMIF($D$40:$D$89,O17,$S$40:S99)</f>
        <v>0</v>
      </c>
      <c r="T17" s="40" t="s">
        <v>2</v>
      </c>
      <c r="V17" s="9"/>
    </row>
    <row r="18" spans="3:22" ht="16.5" customHeight="1" x14ac:dyDescent="0.3">
      <c r="C18" s="100"/>
      <c r="D18" s="101"/>
      <c r="E18" s="102"/>
      <c r="G18" s="120" t="s">
        <v>40</v>
      </c>
      <c r="H18" s="121"/>
      <c r="I18" s="121"/>
      <c r="J18" s="122">
        <f>SUMIFS($S$40:$S$89,$G$40:$G$89,"対象外",$H$40:$H$89,"軽減")</f>
        <v>0</v>
      </c>
      <c r="K18" s="122"/>
      <c r="L18" s="122"/>
      <c r="M18" s="123" t="s">
        <v>2</v>
      </c>
      <c r="O18" s="120" t="s">
        <v>39</v>
      </c>
      <c r="P18" s="121"/>
      <c r="Q18" s="121"/>
      <c r="R18" s="121"/>
      <c r="S18" s="32">
        <f>SUMIF($D$40:$D$89,O18,$S$40:S100)</f>
        <v>0</v>
      </c>
      <c r="T18" s="40" t="s">
        <v>2</v>
      </c>
      <c r="V18" s="9"/>
    </row>
    <row r="19" spans="3:22" ht="16.5" customHeight="1" thickBot="1" x14ac:dyDescent="0.35">
      <c r="C19" s="100"/>
      <c r="D19" s="101"/>
      <c r="E19" s="102"/>
      <c r="G19" s="124"/>
      <c r="H19" s="125"/>
      <c r="I19" s="125"/>
      <c r="J19" s="126"/>
      <c r="K19" s="126"/>
      <c r="L19" s="126"/>
      <c r="M19" s="127"/>
      <c r="O19" s="120" t="s">
        <v>41</v>
      </c>
      <c r="P19" s="121"/>
      <c r="Q19" s="121"/>
      <c r="R19" s="121"/>
      <c r="S19" s="32">
        <f>SUMIF($D$40:$D$89,O19,$S$40:S101)</f>
        <v>0</v>
      </c>
      <c r="T19" s="40" t="s">
        <v>2</v>
      </c>
      <c r="V19" s="9"/>
    </row>
    <row r="20" spans="3:22" ht="16.5" customHeight="1" thickBot="1" x14ac:dyDescent="0.35">
      <c r="C20" s="100"/>
      <c r="D20" s="101"/>
      <c r="E20" s="102"/>
      <c r="G20" s="128"/>
      <c r="H20" s="128"/>
      <c r="I20" s="128"/>
      <c r="J20" s="128"/>
      <c r="K20" s="128"/>
      <c r="L20" s="128"/>
      <c r="M20" s="128"/>
      <c r="O20" s="120" t="s">
        <v>42</v>
      </c>
      <c r="P20" s="121"/>
      <c r="Q20" s="121"/>
      <c r="R20" s="121"/>
      <c r="S20" s="32">
        <f>SUMIF($D$40:$D$89,O20,$S$40:S102)</f>
        <v>0</v>
      </c>
      <c r="T20" s="40" t="s">
        <v>2</v>
      </c>
      <c r="V20" s="10"/>
    </row>
    <row r="21" spans="3:22" ht="16.5" customHeight="1" x14ac:dyDescent="0.3">
      <c r="C21" s="100"/>
      <c r="D21" s="101"/>
      <c r="E21" s="102"/>
      <c r="G21" s="129" t="s">
        <v>19</v>
      </c>
      <c r="H21" s="130"/>
      <c r="I21" s="130"/>
      <c r="J21" s="131">
        <f>IF(AND(H3="福島県",M3="課税"),(ROUNDDOWN($J$8/1.1,0)+$J$10+ROUNDDOWN($J$12/1.08,0)+ROUNDDOWN($J$14/1.1,0)+$J$16+ROUNDDOWN($J$18/1.08,0)),IF(AND(H3="福島県",M3="非課税"),$J$8+$J$10+$J$12+$J$14+$J$16+$J$18,IF(AND(H3="12市町村",M3="課税"),(ROUNDDOWN($J$8/1.1,0)+$J$10+ROUNDDOWN($J$12/1.08,0)+ROUNDDOWN($J$14/1.1,0)+$J$16+ROUNDDOWN($J$18/1.08,0)),$J$8+$J$10+$J$12+$J$14+$J$16+$J$18)))</f>
        <v>0</v>
      </c>
      <c r="K21" s="131"/>
      <c r="L21" s="131"/>
      <c r="M21" s="132" t="s">
        <v>2</v>
      </c>
      <c r="O21" s="120" t="s">
        <v>7</v>
      </c>
      <c r="P21" s="121"/>
      <c r="Q21" s="121"/>
      <c r="R21" s="121"/>
      <c r="S21" s="32">
        <f>SUMIF($D$40:$D$89,O21,$S$40:S103)</f>
        <v>0</v>
      </c>
      <c r="T21" s="40" t="s">
        <v>2</v>
      </c>
      <c r="V21" s="10"/>
    </row>
    <row r="22" spans="3:22" ht="16.5" customHeight="1" x14ac:dyDescent="0.3">
      <c r="C22" s="100"/>
      <c r="D22" s="101"/>
      <c r="E22" s="102"/>
      <c r="G22" s="120"/>
      <c r="H22" s="121"/>
      <c r="I22" s="121"/>
      <c r="J22" s="122"/>
      <c r="K22" s="122"/>
      <c r="L22" s="122"/>
      <c r="M22" s="123"/>
      <c r="O22" s="120" t="s">
        <v>12</v>
      </c>
      <c r="P22" s="121"/>
      <c r="Q22" s="121"/>
      <c r="R22" s="121"/>
      <c r="S22" s="32">
        <f>SUMIF($D$40:$D$89,O22,$S$40:S105)</f>
        <v>0</v>
      </c>
      <c r="T22" s="40" t="s">
        <v>2</v>
      </c>
      <c r="V22" s="10"/>
    </row>
    <row r="23" spans="3:22" ht="16.5" customHeight="1" x14ac:dyDescent="0.3">
      <c r="C23" s="100"/>
      <c r="D23" s="101"/>
      <c r="E23" s="102"/>
      <c r="G23" s="120" t="s">
        <v>20</v>
      </c>
      <c r="H23" s="121"/>
      <c r="I23" s="121"/>
      <c r="J23" s="122">
        <f>IF(AND(H3="福島県",M3="課税"),(ROUNDDOWN($J$8/1.1,0)+$J$10+ROUNDDOWN($J$12/1.08,0)),IF(AND(H3="福島県",M3="非課税"),$J$8+$J$10+$J$12,IF(AND(H3="12市町村",M3="課税"),(ROUNDDOWN($J$8/1.1,0)+$J$10+ROUNDDOWN($J$12/1.08,0)),$J$8+$J$10+$J$12)))</f>
        <v>0</v>
      </c>
      <c r="K23" s="122"/>
      <c r="L23" s="122"/>
      <c r="M23" s="123" t="s">
        <v>2</v>
      </c>
      <c r="O23" s="120" t="s">
        <v>43</v>
      </c>
      <c r="P23" s="121"/>
      <c r="Q23" s="121"/>
      <c r="R23" s="121"/>
      <c r="S23" s="32">
        <f>SUMIF($D$40:$D$89,O23,$S$40:S106)</f>
        <v>0</v>
      </c>
      <c r="T23" s="40" t="s">
        <v>2</v>
      </c>
      <c r="V23" s="10"/>
    </row>
    <row r="24" spans="3:22" ht="16.5" customHeight="1" x14ac:dyDescent="0.3">
      <c r="C24" s="100"/>
      <c r="D24" s="101"/>
      <c r="E24" s="102"/>
      <c r="G24" s="120"/>
      <c r="H24" s="121"/>
      <c r="I24" s="121"/>
      <c r="J24" s="122"/>
      <c r="K24" s="122"/>
      <c r="L24" s="122"/>
      <c r="M24" s="123"/>
      <c r="O24" s="120" t="s">
        <v>44</v>
      </c>
      <c r="P24" s="121"/>
      <c r="Q24" s="121"/>
      <c r="R24" s="121"/>
      <c r="S24" s="32">
        <f>SUMIF($D$40:$D$89,O24,$S$40:S107)</f>
        <v>0</v>
      </c>
      <c r="T24" s="40" t="s">
        <v>2</v>
      </c>
      <c r="V24" s="10"/>
    </row>
    <row r="25" spans="3:22" ht="16.5" customHeight="1" x14ac:dyDescent="0.3">
      <c r="C25" s="100"/>
      <c r="D25" s="101"/>
      <c r="E25" s="102"/>
      <c r="G25" s="120" t="s">
        <v>18</v>
      </c>
      <c r="H25" s="121"/>
      <c r="I25" s="121"/>
      <c r="J25" s="122">
        <f>IF(AND(H3="福島県",M3="課税"),(ROUNDDOWN($J$14/1.1,0)+$J$16+ROUNDDOWN($J$18/1.08,0)),IF(AND(H3="福島県",M3="非課税"),$J$14+$J$16+$J$18,IF(AND(H3="12市町村",M3="課税"),(ROUNDDOWN($J$14/1.1,0)+$J$16+ROUNDDOWN($J$18/1.08,0)),$J$14+$J$16+$J$18)))</f>
        <v>0</v>
      </c>
      <c r="K25" s="122"/>
      <c r="L25" s="122"/>
      <c r="M25" s="123" t="s">
        <v>2</v>
      </c>
      <c r="O25" s="120" t="s">
        <v>45</v>
      </c>
      <c r="P25" s="121"/>
      <c r="Q25" s="121"/>
      <c r="R25" s="121"/>
      <c r="S25" s="32">
        <f>SUMIF($D$40:$D$89,O25,$S$40:S108)</f>
        <v>0</v>
      </c>
      <c r="T25" s="40" t="s">
        <v>2</v>
      </c>
      <c r="V25" s="10"/>
    </row>
    <row r="26" spans="3:22" ht="16.5" customHeight="1" x14ac:dyDescent="0.3">
      <c r="C26" s="100"/>
      <c r="D26" s="101"/>
      <c r="E26" s="102"/>
      <c r="G26" s="120"/>
      <c r="H26" s="121"/>
      <c r="I26" s="121"/>
      <c r="J26" s="122"/>
      <c r="K26" s="122"/>
      <c r="L26" s="122"/>
      <c r="M26" s="123"/>
      <c r="O26" s="120" t="s">
        <v>46</v>
      </c>
      <c r="P26" s="121"/>
      <c r="Q26" s="121"/>
      <c r="R26" s="121"/>
      <c r="S26" s="32">
        <f>SUMIF($D$40:$D$89,O26,$S$40:S109)</f>
        <v>0</v>
      </c>
      <c r="T26" s="40" t="s">
        <v>2</v>
      </c>
      <c r="V26" s="10"/>
    </row>
    <row r="27" spans="3:22" ht="16.5" customHeight="1" x14ac:dyDescent="0.3">
      <c r="C27" s="100"/>
      <c r="D27" s="101"/>
      <c r="E27" s="102"/>
      <c r="G27" s="120" t="s">
        <v>17</v>
      </c>
      <c r="H27" s="121"/>
      <c r="I27" s="121"/>
      <c r="J27" s="122">
        <f>IF(AND(H3="福島県",M3="課税",S3="2/3"),(ROUNDDOWN((ROUNDDOWN($J$8/1.1,0)+$J$10+ROUNDDOWN($J$12/1.08,0))/3*2,0)),IF(AND(H3="福島県",M3="課税",S3="1/2"),(ROUNDDOWN((ROUNDDOWN($J$8/1.1,0)+$J$10+ROUNDDOWN($J$12/1.08,0))/2*1,0)),IF(AND(H3="福島県",M3="非課税",S3="2/3"),(ROUNDDOWN(($J$8+$J$10+$J$12)/3*2,0)),IF(AND(H3="福島県",M3="非課税",S3="1/2"),(ROUNDDOWN(($J$8+$J$10+$J$12)/2*1,0)),IF(AND(H3="12市町村",M3="課税",S3="10/10"),(ROUNDDOWN($J$8/1.1,0)+$J$10+ROUNDDOWN($J$12/1.08,0)),IF(AND(H3="12市町村",M3="課税",S3="2/3"),(ROUNDDOWN((ROUNDDOWN($J$8/1.1,0)+$J$10+ROUNDDOWN($J$12/1.08,0))/3*2,0)),IF(AND(H3="12市町村",M3="非課税",S3="2/3"),(ROUNDDOWN(($J$8+$J$10+$J$12)/3*2,0)),$J$8+$J$10+$J$12)))))))</f>
        <v>0</v>
      </c>
      <c r="K27" s="122"/>
      <c r="L27" s="122"/>
      <c r="M27" s="123" t="s">
        <v>2</v>
      </c>
      <c r="O27" s="120" t="s">
        <v>47</v>
      </c>
      <c r="P27" s="121"/>
      <c r="Q27" s="121"/>
      <c r="R27" s="121"/>
      <c r="S27" s="32">
        <f>SUMIF($D$40:$D$89,O27,$S$40:S110)</f>
        <v>0</v>
      </c>
      <c r="T27" s="40" t="s">
        <v>2</v>
      </c>
      <c r="V27" s="10"/>
    </row>
    <row r="28" spans="3:22" ht="16.5" customHeight="1" thickBot="1" x14ac:dyDescent="0.35">
      <c r="C28" s="103"/>
      <c r="D28" s="104"/>
      <c r="E28" s="105"/>
      <c r="G28" s="124"/>
      <c r="H28" s="125"/>
      <c r="I28" s="125"/>
      <c r="J28" s="126"/>
      <c r="K28" s="126"/>
      <c r="L28" s="126"/>
      <c r="M28" s="127"/>
      <c r="O28" s="124" t="s">
        <v>48</v>
      </c>
      <c r="P28" s="125"/>
      <c r="Q28" s="125"/>
      <c r="R28" s="125"/>
      <c r="S28" s="41">
        <f>SUMIF($D$40:$D$89,O28,$S$40:S111)</f>
        <v>0</v>
      </c>
      <c r="T28" s="42" t="s">
        <v>2</v>
      </c>
      <c r="V28" s="10"/>
    </row>
    <row r="29" spans="3:22" ht="16.5" customHeight="1" x14ac:dyDescent="0.3">
      <c r="C29" s="65"/>
      <c r="D29" s="65"/>
      <c r="E29" s="65"/>
      <c r="G29" s="88"/>
      <c r="H29" s="88"/>
      <c r="I29" s="88"/>
      <c r="J29" s="89"/>
      <c r="K29" s="89"/>
      <c r="L29" s="89"/>
      <c r="M29" s="66"/>
      <c r="O29" s="88"/>
      <c r="P29" s="88"/>
      <c r="Q29" s="88"/>
      <c r="R29" s="88"/>
      <c r="S29" s="90"/>
      <c r="T29" s="10"/>
      <c r="V29" s="10"/>
    </row>
    <row r="30" spans="3:22" ht="16.5" customHeight="1" x14ac:dyDescent="0.3">
      <c r="C30" s="163" t="s">
        <v>103</v>
      </c>
      <c r="D30" s="163"/>
      <c r="E30" s="163"/>
      <c r="G30" s="88"/>
      <c r="H30" s="88"/>
      <c r="I30" s="88"/>
      <c r="J30" s="89"/>
      <c r="K30" s="89"/>
      <c r="L30" s="89"/>
      <c r="M30" s="66"/>
      <c r="O30" s="88"/>
      <c r="P30" s="88"/>
      <c r="Q30" s="88"/>
      <c r="R30" s="88"/>
      <c r="S30" s="90"/>
      <c r="T30" s="10"/>
      <c r="V30" s="10"/>
    </row>
    <row r="31" spans="3:22" ht="16.5" customHeight="1" x14ac:dyDescent="0.3">
      <c r="C31" s="86"/>
      <c r="D31" s="164" t="s">
        <v>99</v>
      </c>
      <c r="E31" s="164"/>
      <c r="G31" s="88"/>
      <c r="H31" s="88"/>
      <c r="I31" s="88"/>
      <c r="J31" s="89"/>
      <c r="K31" s="89"/>
      <c r="L31" s="89"/>
      <c r="M31" s="66"/>
      <c r="O31" s="88"/>
      <c r="P31" s="88"/>
      <c r="Q31" s="88"/>
      <c r="R31" s="88"/>
      <c r="S31" s="90"/>
      <c r="T31" s="10"/>
      <c r="V31" s="10"/>
    </row>
    <row r="32" spans="3:22" ht="16.5" customHeight="1" x14ac:dyDescent="0.3">
      <c r="C32" s="86"/>
      <c r="D32" s="164" t="s">
        <v>100</v>
      </c>
      <c r="E32" s="164"/>
      <c r="G32" s="88"/>
      <c r="H32" s="88"/>
      <c r="I32" s="88"/>
      <c r="J32" s="89"/>
      <c r="K32" s="89"/>
      <c r="L32" s="89"/>
      <c r="M32" s="66"/>
      <c r="O32" s="88"/>
      <c r="P32" s="88"/>
      <c r="Q32" s="88"/>
      <c r="R32" s="88"/>
      <c r="S32" s="90"/>
      <c r="T32" s="10"/>
      <c r="V32" s="10"/>
    </row>
    <row r="33" spans="3:29" ht="16.5" customHeight="1" x14ac:dyDescent="0.3">
      <c r="C33" s="86"/>
      <c r="D33" s="164" t="s">
        <v>101</v>
      </c>
      <c r="E33" s="164"/>
      <c r="G33" s="88"/>
      <c r="H33" s="88"/>
      <c r="I33" s="88"/>
      <c r="J33" s="89"/>
      <c r="K33" s="89"/>
      <c r="L33" s="89"/>
      <c r="M33" s="66"/>
      <c r="O33" s="88"/>
      <c r="P33" s="88"/>
      <c r="Q33" s="88"/>
      <c r="R33" s="88"/>
      <c r="S33" s="90"/>
      <c r="T33" s="10"/>
      <c r="V33" s="10"/>
    </row>
    <row r="34" spans="3:29" ht="16.5" customHeight="1" x14ac:dyDescent="0.3">
      <c r="C34" s="86"/>
      <c r="D34" s="164" t="s">
        <v>102</v>
      </c>
      <c r="E34" s="164"/>
      <c r="G34" s="88"/>
      <c r="H34" s="88"/>
      <c r="I34" s="88"/>
      <c r="J34" s="89"/>
      <c r="K34" s="89"/>
      <c r="L34" s="89"/>
      <c r="M34" s="66"/>
      <c r="O34" s="88"/>
      <c r="P34" s="88"/>
      <c r="Q34" s="88"/>
      <c r="R34" s="88"/>
      <c r="S34" s="90"/>
      <c r="T34" s="10"/>
      <c r="V34" s="10"/>
    </row>
    <row r="35" spans="3:29" ht="16.5" customHeight="1" x14ac:dyDescent="0.3">
      <c r="C35" s="65"/>
      <c r="D35" s="65"/>
      <c r="E35" s="65"/>
      <c r="G35" s="88"/>
      <c r="H35" s="88"/>
      <c r="I35" s="88"/>
      <c r="J35" s="89"/>
      <c r="K35" s="89"/>
      <c r="L35" s="89"/>
      <c r="M35" s="66"/>
      <c r="O35" s="88"/>
      <c r="P35" s="88"/>
      <c r="Q35" s="88"/>
      <c r="R35" s="88"/>
      <c r="S35" s="90"/>
      <c r="T35" s="10"/>
      <c r="V35" s="10"/>
    </row>
    <row r="36" spans="3:29" ht="10.199999999999999" customHeight="1" thickBot="1" x14ac:dyDescent="0.35">
      <c r="V36" s="10"/>
    </row>
    <row r="37" spans="3:29" ht="18.600000000000001" customHeight="1" x14ac:dyDescent="0.3">
      <c r="C37" s="95" t="s">
        <v>49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7"/>
      <c r="U37" s="2"/>
      <c r="V37" s="10"/>
    </row>
    <row r="38" spans="3:29" ht="24.75" customHeight="1" x14ac:dyDescent="0.3">
      <c r="C38" s="98" t="s">
        <v>96</v>
      </c>
      <c r="D38" s="114" t="s">
        <v>0</v>
      </c>
      <c r="E38" s="112" t="s">
        <v>13</v>
      </c>
      <c r="F38" s="112" t="s">
        <v>14</v>
      </c>
      <c r="G38" s="112" t="s">
        <v>50</v>
      </c>
      <c r="H38" s="112" t="s">
        <v>15</v>
      </c>
      <c r="I38" s="116" t="s">
        <v>3</v>
      </c>
      <c r="J38" s="116"/>
      <c r="K38" s="116"/>
      <c r="L38" s="116" t="s">
        <v>51</v>
      </c>
      <c r="M38" s="116"/>
      <c r="N38" s="116"/>
      <c r="O38" s="116" t="s">
        <v>51</v>
      </c>
      <c r="P38" s="116"/>
      <c r="Q38" s="116"/>
      <c r="R38" s="116"/>
      <c r="S38" s="116" t="s">
        <v>52</v>
      </c>
      <c r="T38" s="118"/>
      <c r="U38" s="11"/>
      <c r="V38" s="10"/>
    </row>
    <row r="39" spans="3:29" s="3" customFormat="1" ht="19.2" thickBot="1" x14ac:dyDescent="0.35">
      <c r="C39" s="99"/>
      <c r="D39" s="115"/>
      <c r="E39" s="113"/>
      <c r="F39" s="113"/>
      <c r="G39" s="113"/>
      <c r="H39" s="113"/>
      <c r="I39" s="117"/>
      <c r="J39" s="117"/>
      <c r="K39" s="117"/>
      <c r="L39" s="39" t="s">
        <v>8</v>
      </c>
      <c r="M39" s="64" t="s">
        <v>9</v>
      </c>
      <c r="N39" s="117"/>
      <c r="O39" s="39" t="s">
        <v>8</v>
      </c>
      <c r="P39" s="64" t="s">
        <v>9</v>
      </c>
      <c r="Q39" s="117"/>
      <c r="R39" s="117"/>
      <c r="S39" s="117"/>
      <c r="T39" s="119"/>
      <c r="U39" s="11"/>
      <c r="V39" s="10"/>
      <c r="W39" s="1"/>
      <c r="X39" s="1"/>
      <c r="Y39" s="1"/>
      <c r="Z39" s="1"/>
      <c r="AA39" s="1"/>
      <c r="AB39" s="1"/>
      <c r="AC39" s="1"/>
    </row>
    <row r="40" spans="3:29" s="62" customFormat="1" x14ac:dyDescent="0.3">
      <c r="C40" s="69"/>
      <c r="D40" s="67"/>
      <c r="E40" s="33"/>
      <c r="F40" s="34"/>
      <c r="G40" s="34"/>
      <c r="H40" s="34"/>
      <c r="I40" s="35"/>
      <c r="J40" s="36" t="s">
        <v>21</v>
      </c>
      <c r="K40" s="36" t="s">
        <v>6</v>
      </c>
      <c r="L40" s="37"/>
      <c r="M40" s="34"/>
      <c r="N40" s="36" t="s">
        <v>6</v>
      </c>
      <c r="O40" s="37"/>
      <c r="P40" s="34"/>
      <c r="Q40" s="38" t="s">
        <v>4</v>
      </c>
      <c r="R40" s="36" t="s">
        <v>5</v>
      </c>
      <c r="S40" s="59">
        <f t="shared" ref="S40:S71" si="0">PRODUCT(I40,L40,O40)</f>
        <v>0</v>
      </c>
      <c r="T40" s="70" t="s">
        <v>2</v>
      </c>
      <c r="U40" s="61"/>
      <c r="V40" s="61"/>
    </row>
    <row r="41" spans="3:29" s="62" customFormat="1" x14ac:dyDescent="0.3">
      <c r="C41" s="71"/>
      <c r="D41" s="68"/>
      <c r="E41" s="25"/>
      <c r="F41" s="27"/>
      <c r="G41" s="27"/>
      <c r="H41" s="27"/>
      <c r="I41" s="28"/>
      <c r="J41" s="29" t="s">
        <v>2</v>
      </c>
      <c r="K41" s="29" t="s">
        <v>6</v>
      </c>
      <c r="L41" s="30"/>
      <c r="M41" s="27"/>
      <c r="N41" s="29" t="s">
        <v>6</v>
      </c>
      <c r="O41" s="30"/>
      <c r="P41" s="27"/>
      <c r="Q41" s="31" t="s">
        <v>4</v>
      </c>
      <c r="R41" s="29" t="s">
        <v>5</v>
      </c>
      <c r="S41" s="60">
        <f t="shared" si="0"/>
        <v>0</v>
      </c>
      <c r="T41" s="72" t="s">
        <v>2</v>
      </c>
      <c r="U41" s="61"/>
      <c r="V41" s="61"/>
    </row>
    <row r="42" spans="3:29" s="62" customFormat="1" x14ac:dyDescent="0.3">
      <c r="C42" s="71"/>
      <c r="D42" s="68"/>
      <c r="E42" s="25"/>
      <c r="F42" s="27"/>
      <c r="G42" s="27"/>
      <c r="H42" s="27"/>
      <c r="I42" s="28"/>
      <c r="J42" s="29" t="s">
        <v>2</v>
      </c>
      <c r="K42" s="29" t="s">
        <v>6</v>
      </c>
      <c r="L42" s="30"/>
      <c r="M42" s="27"/>
      <c r="N42" s="29" t="s">
        <v>6</v>
      </c>
      <c r="O42" s="30"/>
      <c r="P42" s="27"/>
      <c r="Q42" s="31" t="s">
        <v>4</v>
      </c>
      <c r="R42" s="29" t="s">
        <v>5</v>
      </c>
      <c r="S42" s="60">
        <f t="shared" si="0"/>
        <v>0</v>
      </c>
      <c r="T42" s="72" t="s">
        <v>2</v>
      </c>
      <c r="U42" s="61"/>
      <c r="V42" s="61"/>
    </row>
    <row r="43" spans="3:29" s="62" customFormat="1" x14ac:dyDescent="0.3">
      <c r="C43" s="71"/>
      <c r="D43" s="68"/>
      <c r="E43" s="25"/>
      <c r="F43" s="27"/>
      <c r="G43" s="27"/>
      <c r="H43" s="27"/>
      <c r="I43" s="28"/>
      <c r="J43" s="29" t="s">
        <v>2</v>
      </c>
      <c r="K43" s="29" t="s">
        <v>6</v>
      </c>
      <c r="L43" s="30"/>
      <c r="M43" s="27"/>
      <c r="N43" s="29" t="s">
        <v>6</v>
      </c>
      <c r="O43" s="30"/>
      <c r="P43" s="27"/>
      <c r="Q43" s="31" t="s">
        <v>4</v>
      </c>
      <c r="R43" s="29" t="s">
        <v>5</v>
      </c>
      <c r="S43" s="60">
        <f t="shared" si="0"/>
        <v>0</v>
      </c>
      <c r="T43" s="72" t="s">
        <v>2</v>
      </c>
      <c r="U43" s="61"/>
      <c r="V43" s="61"/>
    </row>
    <row r="44" spans="3:29" s="62" customFormat="1" x14ac:dyDescent="0.3">
      <c r="C44" s="71"/>
      <c r="D44" s="68"/>
      <c r="E44" s="25"/>
      <c r="F44" s="27"/>
      <c r="G44" s="27"/>
      <c r="H44" s="27"/>
      <c r="I44" s="28"/>
      <c r="J44" s="29" t="s">
        <v>2</v>
      </c>
      <c r="K44" s="29" t="s">
        <v>6</v>
      </c>
      <c r="L44" s="30"/>
      <c r="M44" s="27"/>
      <c r="N44" s="29" t="s">
        <v>6</v>
      </c>
      <c r="O44" s="30"/>
      <c r="P44" s="27"/>
      <c r="Q44" s="31" t="s">
        <v>4</v>
      </c>
      <c r="R44" s="29" t="s">
        <v>5</v>
      </c>
      <c r="S44" s="60">
        <f t="shared" si="0"/>
        <v>0</v>
      </c>
      <c r="T44" s="72" t="s">
        <v>2</v>
      </c>
      <c r="U44" s="61"/>
      <c r="V44" s="61"/>
    </row>
    <row r="45" spans="3:29" s="62" customFormat="1" x14ac:dyDescent="0.3">
      <c r="C45" s="71"/>
      <c r="D45" s="68"/>
      <c r="E45" s="25"/>
      <c r="F45" s="27"/>
      <c r="G45" s="27"/>
      <c r="H45" s="27"/>
      <c r="I45" s="28"/>
      <c r="J45" s="29" t="s">
        <v>2</v>
      </c>
      <c r="K45" s="29" t="s">
        <v>6</v>
      </c>
      <c r="L45" s="30"/>
      <c r="M45" s="27"/>
      <c r="N45" s="29" t="s">
        <v>6</v>
      </c>
      <c r="O45" s="30"/>
      <c r="P45" s="27"/>
      <c r="Q45" s="31" t="s">
        <v>4</v>
      </c>
      <c r="R45" s="29" t="s">
        <v>5</v>
      </c>
      <c r="S45" s="60">
        <f t="shared" si="0"/>
        <v>0</v>
      </c>
      <c r="T45" s="72" t="s">
        <v>2</v>
      </c>
      <c r="U45" s="61"/>
      <c r="V45" s="61"/>
    </row>
    <row r="46" spans="3:29" s="62" customFormat="1" x14ac:dyDescent="0.3">
      <c r="C46" s="71"/>
      <c r="D46" s="68"/>
      <c r="E46" s="25"/>
      <c r="F46" s="27"/>
      <c r="G46" s="27"/>
      <c r="H46" s="27"/>
      <c r="I46" s="28"/>
      <c r="J46" s="29" t="s">
        <v>2</v>
      </c>
      <c r="K46" s="29" t="s">
        <v>6</v>
      </c>
      <c r="L46" s="30"/>
      <c r="M46" s="27"/>
      <c r="N46" s="29" t="s">
        <v>6</v>
      </c>
      <c r="O46" s="30"/>
      <c r="P46" s="27"/>
      <c r="Q46" s="31" t="s">
        <v>4</v>
      </c>
      <c r="R46" s="29" t="s">
        <v>5</v>
      </c>
      <c r="S46" s="60">
        <f t="shared" si="0"/>
        <v>0</v>
      </c>
      <c r="T46" s="72" t="s">
        <v>2</v>
      </c>
      <c r="U46" s="61"/>
      <c r="V46" s="61"/>
    </row>
    <row r="47" spans="3:29" s="62" customFormat="1" x14ac:dyDescent="0.3">
      <c r="C47" s="71"/>
      <c r="D47" s="68"/>
      <c r="E47" s="25"/>
      <c r="F47" s="27"/>
      <c r="G47" s="27"/>
      <c r="H47" s="27"/>
      <c r="I47" s="28"/>
      <c r="J47" s="29" t="s">
        <v>2</v>
      </c>
      <c r="K47" s="29" t="s">
        <v>6</v>
      </c>
      <c r="L47" s="30"/>
      <c r="M47" s="27"/>
      <c r="N47" s="29" t="s">
        <v>6</v>
      </c>
      <c r="O47" s="30"/>
      <c r="P47" s="27"/>
      <c r="Q47" s="31" t="s">
        <v>4</v>
      </c>
      <c r="R47" s="29" t="s">
        <v>5</v>
      </c>
      <c r="S47" s="60">
        <f t="shared" si="0"/>
        <v>0</v>
      </c>
      <c r="T47" s="72" t="s">
        <v>2</v>
      </c>
      <c r="U47" s="61"/>
      <c r="V47" s="61"/>
    </row>
    <row r="48" spans="3:29" s="62" customFormat="1" x14ac:dyDescent="0.3">
      <c r="C48" s="71"/>
      <c r="D48" s="68"/>
      <c r="E48" s="25"/>
      <c r="F48" s="27"/>
      <c r="G48" s="27"/>
      <c r="H48" s="27"/>
      <c r="I48" s="28"/>
      <c r="J48" s="29" t="s">
        <v>2</v>
      </c>
      <c r="K48" s="29" t="s">
        <v>6</v>
      </c>
      <c r="L48" s="30"/>
      <c r="M48" s="27"/>
      <c r="N48" s="29" t="s">
        <v>6</v>
      </c>
      <c r="O48" s="30"/>
      <c r="P48" s="27"/>
      <c r="Q48" s="31" t="s">
        <v>4</v>
      </c>
      <c r="R48" s="29" t="s">
        <v>5</v>
      </c>
      <c r="S48" s="60">
        <f t="shared" si="0"/>
        <v>0</v>
      </c>
      <c r="T48" s="72" t="s">
        <v>2</v>
      </c>
      <c r="U48" s="61"/>
      <c r="V48" s="61"/>
    </row>
    <row r="49" spans="3:22" s="62" customFormat="1" x14ac:dyDescent="0.3">
      <c r="C49" s="71"/>
      <c r="D49" s="68"/>
      <c r="E49" s="25"/>
      <c r="F49" s="27"/>
      <c r="G49" s="27"/>
      <c r="H49" s="27"/>
      <c r="I49" s="28"/>
      <c r="J49" s="29" t="s">
        <v>2</v>
      </c>
      <c r="K49" s="29" t="s">
        <v>4</v>
      </c>
      <c r="L49" s="30"/>
      <c r="M49" s="27"/>
      <c r="N49" s="29" t="s">
        <v>6</v>
      </c>
      <c r="O49" s="30"/>
      <c r="P49" s="27"/>
      <c r="Q49" s="31" t="s">
        <v>4</v>
      </c>
      <c r="R49" s="29" t="s">
        <v>5</v>
      </c>
      <c r="S49" s="60">
        <f t="shared" si="0"/>
        <v>0</v>
      </c>
      <c r="T49" s="72" t="s">
        <v>2</v>
      </c>
      <c r="U49" s="61"/>
      <c r="V49" s="61"/>
    </row>
    <row r="50" spans="3:22" s="62" customFormat="1" x14ac:dyDescent="0.3">
      <c r="C50" s="71"/>
      <c r="D50" s="68"/>
      <c r="E50" s="25"/>
      <c r="F50" s="27"/>
      <c r="G50" s="27"/>
      <c r="H50" s="27"/>
      <c r="I50" s="28"/>
      <c r="J50" s="29" t="s">
        <v>2</v>
      </c>
      <c r="K50" s="29" t="s">
        <v>6</v>
      </c>
      <c r="L50" s="30"/>
      <c r="M50" s="27"/>
      <c r="N50" s="29" t="s">
        <v>6</v>
      </c>
      <c r="O50" s="30"/>
      <c r="P50" s="27"/>
      <c r="Q50" s="31" t="s">
        <v>4</v>
      </c>
      <c r="R50" s="29" t="s">
        <v>5</v>
      </c>
      <c r="S50" s="60">
        <f t="shared" si="0"/>
        <v>0</v>
      </c>
      <c r="T50" s="72" t="s">
        <v>2</v>
      </c>
      <c r="U50" s="61"/>
      <c r="V50" s="61"/>
    </row>
    <row r="51" spans="3:22" s="62" customFormat="1" x14ac:dyDescent="0.3">
      <c r="C51" s="71"/>
      <c r="D51" s="68"/>
      <c r="E51" s="25"/>
      <c r="F51" s="27"/>
      <c r="G51" s="27"/>
      <c r="H51" s="27"/>
      <c r="I51" s="28"/>
      <c r="J51" s="29" t="s">
        <v>2</v>
      </c>
      <c r="K51" s="29" t="s">
        <v>6</v>
      </c>
      <c r="L51" s="30"/>
      <c r="M51" s="27"/>
      <c r="N51" s="29" t="s">
        <v>6</v>
      </c>
      <c r="O51" s="30"/>
      <c r="P51" s="27"/>
      <c r="Q51" s="31" t="s">
        <v>4</v>
      </c>
      <c r="R51" s="29" t="s">
        <v>5</v>
      </c>
      <c r="S51" s="60">
        <f t="shared" si="0"/>
        <v>0</v>
      </c>
      <c r="T51" s="72" t="s">
        <v>2</v>
      </c>
      <c r="U51" s="61"/>
      <c r="V51" s="61"/>
    </row>
    <row r="52" spans="3:22" s="62" customFormat="1" x14ac:dyDescent="0.3">
      <c r="C52" s="71"/>
      <c r="D52" s="68"/>
      <c r="E52" s="25"/>
      <c r="F52" s="27"/>
      <c r="G52" s="27"/>
      <c r="H52" s="27"/>
      <c r="I52" s="28"/>
      <c r="J52" s="29" t="s">
        <v>2</v>
      </c>
      <c r="K52" s="29" t="s">
        <v>6</v>
      </c>
      <c r="L52" s="30"/>
      <c r="M52" s="27"/>
      <c r="N52" s="29" t="s">
        <v>6</v>
      </c>
      <c r="O52" s="30"/>
      <c r="P52" s="27"/>
      <c r="Q52" s="31" t="s">
        <v>4</v>
      </c>
      <c r="R52" s="29" t="s">
        <v>5</v>
      </c>
      <c r="S52" s="60">
        <f t="shared" si="0"/>
        <v>0</v>
      </c>
      <c r="T52" s="72" t="s">
        <v>2</v>
      </c>
      <c r="U52" s="61"/>
      <c r="V52" s="61"/>
    </row>
    <row r="53" spans="3:22" s="62" customFormat="1" x14ac:dyDescent="0.3">
      <c r="C53" s="71"/>
      <c r="D53" s="68"/>
      <c r="E53" s="25"/>
      <c r="F53" s="27"/>
      <c r="G53" s="27"/>
      <c r="H53" s="27"/>
      <c r="I53" s="28"/>
      <c r="J53" s="29" t="s">
        <v>2</v>
      </c>
      <c r="K53" s="29" t="s">
        <v>6</v>
      </c>
      <c r="L53" s="30"/>
      <c r="M53" s="27"/>
      <c r="N53" s="29" t="s">
        <v>6</v>
      </c>
      <c r="O53" s="30"/>
      <c r="P53" s="27"/>
      <c r="Q53" s="31" t="s">
        <v>4</v>
      </c>
      <c r="R53" s="29" t="s">
        <v>5</v>
      </c>
      <c r="S53" s="60">
        <f t="shared" si="0"/>
        <v>0</v>
      </c>
      <c r="T53" s="72" t="s">
        <v>2</v>
      </c>
      <c r="U53" s="61"/>
      <c r="V53" s="61"/>
    </row>
    <row r="54" spans="3:22" s="62" customFormat="1" x14ac:dyDescent="0.3">
      <c r="C54" s="71"/>
      <c r="D54" s="68"/>
      <c r="E54" s="25"/>
      <c r="F54" s="27"/>
      <c r="G54" s="27"/>
      <c r="H54" s="27"/>
      <c r="I54" s="28"/>
      <c r="J54" s="29" t="s">
        <v>2</v>
      </c>
      <c r="K54" s="29" t="s">
        <v>6</v>
      </c>
      <c r="L54" s="30"/>
      <c r="M54" s="27"/>
      <c r="N54" s="29" t="s">
        <v>6</v>
      </c>
      <c r="O54" s="30"/>
      <c r="P54" s="27"/>
      <c r="Q54" s="31" t="s">
        <v>4</v>
      </c>
      <c r="R54" s="29" t="s">
        <v>5</v>
      </c>
      <c r="S54" s="60">
        <f t="shared" si="0"/>
        <v>0</v>
      </c>
      <c r="T54" s="72" t="s">
        <v>2</v>
      </c>
      <c r="U54" s="61"/>
      <c r="V54" s="61"/>
    </row>
    <row r="55" spans="3:22" s="62" customFormat="1" x14ac:dyDescent="0.3">
      <c r="C55" s="71"/>
      <c r="D55" s="68"/>
      <c r="E55" s="25"/>
      <c r="F55" s="27"/>
      <c r="G55" s="27"/>
      <c r="H55" s="27"/>
      <c r="I55" s="28"/>
      <c r="J55" s="29" t="s">
        <v>2</v>
      </c>
      <c r="K55" s="29" t="s">
        <v>6</v>
      </c>
      <c r="L55" s="30"/>
      <c r="M55" s="27"/>
      <c r="N55" s="29" t="s">
        <v>6</v>
      </c>
      <c r="O55" s="30"/>
      <c r="P55" s="27"/>
      <c r="Q55" s="31" t="s">
        <v>4</v>
      </c>
      <c r="R55" s="29" t="s">
        <v>5</v>
      </c>
      <c r="S55" s="60">
        <f t="shared" si="0"/>
        <v>0</v>
      </c>
      <c r="T55" s="72" t="s">
        <v>2</v>
      </c>
      <c r="U55" s="61"/>
      <c r="V55" s="61"/>
    </row>
    <row r="56" spans="3:22" s="62" customFormat="1" x14ac:dyDescent="0.3">
      <c r="C56" s="71"/>
      <c r="D56" s="68"/>
      <c r="E56" s="25"/>
      <c r="F56" s="27"/>
      <c r="G56" s="27"/>
      <c r="H56" s="27"/>
      <c r="I56" s="28"/>
      <c r="J56" s="29" t="s">
        <v>2</v>
      </c>
      <c r="K56" s="29" t="s">
        <v>6</v>
      </c>
      <c r="L56" s="30"/>
      <c r="M56" s="27"/>
      <c r="N56" s="29" t="s">
        <v>6</v>
      </c>
      <c r="O56" s="30"/>
      <c r="P56" s="27"/>
      <c r="Q56" s="31" t="s">
        <v>4</v>
      </c>
      <c r="R56" s="29" t="s">
        <v>5</v>
      </c>
      <c r="S56" s="60">
        <f t="shared" si="0"/>
        <v>0</v>
      </c>
      <c r="T56" s="72" t="s">
        <v>2</v>
      </c>
      <c r="U56" s="61"/>
      <c r="V56" s="61"/>
    </row>
    <row r="57" spans="3:22" s="62" customFormat="1" x14ac:dyDescent="0.3">
      <c r="C57" s="71"/>
      <c r="D57" s="68"/>
      <c r="E57" s="25"/>
      <c r="F57" s="27"/>
      <c r="G57" s="27"/>
      <c r="H57" s="27"/>
      <c r="I57" s="28"/>
      <c r="J57" s="29" t="s">
        <v>2</v>
      </c>
      <c r="K57" s="29" t="s">
        <v>6</v>
      </c>
      <c r="L57" s="30"/>
      <c r="M57" s="27"/>
      <c r="N57" s="29" t="s">
        <v>6</v>
      </c>
      <c r="O57" s="30"/>
      <c r="P57" s="27"/>
      <c r="Q57" s="31" t="s">
        <v>4</v>
      </c>
      <c r="R57" s="29" t="s">
        <v>5</v>
      </c>
      <c r="S57" s="60">
        <f t="shared" si="0"/>
        <v>0</v>
      </c>
      <c r="T57" s="72" t="s">
        <v>2</v>
      </c>
      <c r="U57" s="61"/>
      <c r="V57" s="61"/>
    </row>
    <row r="58" spans="3:22" s="62" customFormat="1" x14ac:dyDescent="0.3">
      <c r="C58" s="71"/>
      <c r="D58" s="68"/>
      <c r="E58" s="25"/>
      <c r="F58" s="27"/>
      <c r="G58" s="27"/>
      <c r="H58" s="27"/>
      <c r="I58" s="28"/>
      <c r="J58" s="29" t="s">
        <v>2</v>
      </c>
      <c r="K58" s="29" t="s">
        <v>6</v>
      </c>
      <c r="L58" s="30"/>
      <c r="M58" s="27"/>
      <c r="N58" s="29" t="s">
        <v>6</v>
      </c>
      <c r="O58" s="30"/>
      <c r="P58" s="27"/>
      <c r="Q58" s="31" t="s">
        <v>4</v>
      </c>
      <c r="R58" s="29" t="s">
        <v>5</v>
      </c>
      <c r="S58" s="60">
        <f t="shared" si="0"/>
        <v>0</v>
      </c>
      <c r="T58" s="72" t="s">
        <v>2</v>
      </c>
      <c r="U58" s="61"/>
      <c r="V58" s="61"/>
    </row>
    <row r="59" spans="3:22" s="62" customFormat="1" x14ac:dyDescent="0.3">
      <c r="C59" s="71"/>
      <c r="D59" s="68"/>
      <c r="E59" s="25"/>
      <c r="F59" s="27"/>
      <c r="G59" s="27"/>
      <c r="H59" s="27"/>
      <c r="I59" s="28"/>
      <c r="J59" s="29" t="s">
        <v>2</v>
      </c>
      <c r="K59" s="29" t="s">
        <v>6</v>
      </c>
      <c r="L59" s="30"/>
      <c r="M59" s="27"/>
      <c r="N59" s="29" t="s">
        <v>6</v>
      </c>
      <c r="O59" s="30"/>
      <c r="P59" s="27"/>
      <c r="Q59" s="31" t="s">
        <v>4</v>
      </c>
      <c r="R59" s="29" t="s">
        <v>5</v>
      </c>
      <c r="S59" s="60">
        <f t="shared" si="0"/>
        <v>0</v>
      </c>
      <c r="T59" s="72" t="s">
        <v>2</v>
      </c>
      <c r="U59" s="61"/>
      <c r="V59" s="61"/>
    </row>
    <row r="60" spans="3:22" s="62" customFormat="1" x14ac:dyDescent="0.3">
      <c r="C60" s="71"/>
      <c r="D60" s="68"/>
      <c r="E60" s="25"/>
      <c r="F60" s="27"/>
      <c r="G60" s="27"/>
      <c r="H60" s="27"/>
      <c r="I60" s="28"/>
      <c r="J60" s="29" t="s">
        <v>2</v>
      </c>
      <c r="K60" s="29" t="s">
        <v>6</v>
      </c>
      <c r="L60" s="30"/>
      <c r="M60" s="27"/>
      <c r="N60" s="29" t="s">
        <v>6</v>
      </c>
      <c r="O60" s="30"/>
      <c r="P60" s="27"/>
      <c r="Q60" s="31" t="s">
        <v>4</v>
      </c>
      <c r="R60" s="29" t="s">
        <v>5</v>
      </c>
      <c r="S60" s="60">
        <f t="shared" si="0"/>
        <v>0</v>
      </c>
      <c r="T60" s="72" t="s">
        <v>2</v>
      </c>
      <c r="U60" s="61"/>
      <c r="V60" s="61"/>
    </row>
    <row r="61" spans="3:22" s="62" customFormat="1" x14ac:dyDescent="0.3">
      <c r="C61" s="71"/>
      <c r="D61" s="68"/>
      <c r="E61" s="25"/>
      <c r="F61" s="27"/>
      <c r="G61" s="27"/>
      <c r="H61" s="27"/>
      <c r="I61" s="28"/>
      <c r="J61" s="29" t="s">
        <v>2</v>
      </c>
      <c r="K61" s="29" t="s">
        <v>6</v>
      </c>
      <c r="L61" s="30"/>
      <c r="M61" s="27"/>
      <c r="N61" s="29" t="s">
        <v>6</v>
      </c>
      <c r="O61" s="30"/>
      <c r="P61" s="27"/>
      <c r="Q61" s="31" t="s">
        <v>4</v>
      </c>
      <c r="R61" s="29" t="s">
        <v>5</v>
      </c>
      <c r="S61" s="60">
        <f t="shared" si="0"/>
        <v>0</v>
      </c>
      <c r="T61" s="72" t="s">
        <v>2</v>
      </c>
      <c r="U61" s="61"/>
      <c r="V61" s="61"/>
    </row>
    <row r="62" spans="3:22" s="62" customFormat="1" x14ac:dyDescent="0.3">
      <c r="C62" s="71"/>
      <c r="D62" s="68"/>
      <c r="E62" s="25"/>
      <c r="F62" s="27"/>
      <c r="G62" s="27"/>
      <c r="H62" s="27"/>
      <c r="I62" s="28"/>
      <c r="J62" s="29" t="s">
        <v>2</v>
      </c>
      <c r="K62" s="29" t="s">
        <v>6</v>
      </c>
      <c r="L62" s="30"/>
      <c r="M62" s="27"/>
      <c r="N62" s="29" t="s">
        <v>6</v>
      </c>
      <c r="O62" s="30"/>
      <c r="P62" s="27"/>
      <c r="Q62" s="31" t="s">
        <v>4</v>
      </c>
      <c r="R62" s="29" t="s">
        <v>5</v>
      </c>
      <c r="S62" s="60">
        <f t="shared" si="0"/>
        <v>0</v>
      </c>
      <c r="T62" s="72" t="s">
        <v>2</v>
      </c>
      <c r="U62" s="61"/>
      <c r="V62" s="61"/>
    </row>
    <row r="63" spans="3:22" s="62" customFormat="1" x14ac:dyDescent="0.3">
      <c r="C63" s="71"/>
      <c r="D63" s="68"/>
      <c r="E63" s="25"/>
      <c r="F63" s="27"/>
      <c r="G63" s="27"/>
      <c r="H63" s="27"/>
      <c r="I63" s="28"/>
      <c r="J63" s="29" t="s">
        <v>2</v>
      </c>
      <c r="K63" s="29" t="s">
        <v>6</v>
      </c>
      <c r="L63" s="30"/>
      <c r="M63" s="27"/>
      <c r="N63" s="29" t="s">
        <v>6</v>
      </c>
      <c r="O63" s="30"/>
      <c r="P63" s="27"/>
      <c r="Q63" s="31" t="s">
        <v>4</v>
      </c>
      <c r="R63" s="29" t="s">
        <v>5</v>
      </c>
      <c r="S63" s="60">
        <f t="shared" si="0"/>
        <v>0</v>
      </c>
      <c r="T63" s="72" t="s">
        <v>2</v>
      </c>
      <c r="U63" s="61"/>
      <c r="V63" s="61"/>
    </row>
    <row r="64" spans="3:22" s="62" customFormat="1" x14ac:dyDescent="0.3">
      <c r="C64" s="71"/>
      <c r="D64" s="68"/>
      <c r="E64" s="25"/>
      <c r="F64" s="27"/>
      <c r="G64" s="27"/>
      <c r="H64" s="27"/>
      <c r="I64" s="28"/>
      <c r="J64" s="29" t="s">
        <v>2</v>
      </c>
      <c r="K64" s="29" t="s">
        <v>6</v>
      </c>
      <c r="L64" s="30"/>
      <c r="M64" s="27"/>
      <c r="N64" s="29" t="s">
        <v>6</v>
      </c>
      <c r="O64" s="30"/>
      <c r="P64" s="27"/>
      <c r="Q64" s="31" t="s">
        <v>4</v>
      </c>
      <c r="R64" s="29" t="s">
        <v>5</v>
      </c>
      <c r="S64" s="60">
        <f t="shared" si="0"/>
        <v>0</v>
      </c>
      <c r="T64" s="72" t="s">
        <v>2</v>
      </c>
      <c r="U64" s="61"/>
      <c r="V64" s="61"/>
    </row>
    <row r="65" spans="3:22" s="62" customFormat="1" x14ac:dyDescent="0.3">
      <c r="C65" s="71"/>
      <c r="D65" s="68"/>
      <c r="E65" s="25"/>
      <c r="F65" s="27"/>
      <c r="G65" s="27"/>
      <c r="H65" s="27"/>
      <c r="I65" s="28"/>
      <c r="J65" s="29" t="s">
        <v>2</v>
      </c>
      <c r="K65" s="29" t="s">
        <v>6</v>
      </c>
      <c r="L65" s="30"/>
      <c r="M65" s="27"/>
      <c r="N65" s="29" t="s">
        <v>6</v>
      </c>
      <c r="O65" s="30"/>
      <c r="P65" s="27"/>
      <c r="Q65" s="31" t="s">
        <v>4</v>
      </c>
      <c r="R65" s="29" t="s">
        <v>5</v>
      </c>
      <c r="S65" s="60">
        <f t="shared" si="0"/>
        <v>0</v>
      </c>
      <c r="T65" s="72" t="s">
        <v>2</v>
      </c>
      <c r="U65" s="61"/>
      <c r="V65" s="61"/>
    </row>
    <row r="66" spans="3:22" s="62" customFormat="1" x14ac:dyDescent="0.3">
      <c r="C66" s="71"/>
      <c r="D66" s="68"/>
      <c r="E66" s="25"/>
      <c r="F66" s="27"/>
      <c r="G66" s="27"/>
      <c r="H66" s="27"/>
      <c r="I66" s="28"/>
      <c r="J66" s="29" t="s">
        <v>2</v>
      </c>
      <c r="K66" s="29" t="s">
        <v>6</v>
      </c>
      <c r="L66" s="30"/>
      <c r="M66" s="27"/>
      <c r="N66" s="29" t="s">
        <v>6</v>
      </c>
      <c r="O66" s="30"/>
      <c r="P66" s="27"/>
      <c r="Q66" s="31" t="s">
        <v>4</v>
      </c>
      <c r="R66" s="29" t="s">
        <v>5</v>
      </c>
      <c r="S66" s="60">
        <f t="shared" si="0"/>
        <v>0</v>
      </c>
      <c r="T66" s="72" t="s">
        <v>2</v>
      </c>
      <c r="U66" s="61"/>
      <c r="V66" s="61"/>
    </row>
    <row r="67" spans="3:22" s="62" customFormat="1" x14ac:dyDescent="0.3">
      <c r="C67" s="71"/>
      <c r="D67" s="68"/>
      <c r="E67" s="25"/>
      <c r="F67" s="27"/>
      <c r="G67" s="27"/>
      <c r="H67" s="27"/>
      <c r="I67" s="28"/>
      <c r="J67" s="29" t="s">
        <v>2</v>
      </c>
      <c r="K67" s="29" t="s">
        <v>6</v>
      </c>
      <c r="L67" s="30"/>
      <c r="M67" s="27"/>
      <c r="N67" s="29" t="s">
        <v>6</v>
      </c>
      <c r="O67" s="30"/>
      <c r="P67" s="27"/>
      <c r="Q67" s="31" t="s">
        <v>4</v>
      </c>
      <c r="R67" s="29" t="s">
        <v>5</v>
      </c>
      <c r="S67" s="60">
        <f t="shared" si="0"/>
        <v>0</v>
      </c>
      <c r="T67" s="72" t="s">
        <v>2</v>
      </c>
      <c r="U67" s="61"/>
      <c r="V67" s="61"/>
    </row>
    <row r="68" spans="3:22" s="62" customFormat="1" x14ac:dyDescent="0.3">
      <c r="C68" s="71"/>
      <c r="D68" s="68"/>
      <c r="E68" s="25"/>
      <c r="F68" s="27"/>
      <c r="G68" s="27"/>
      <c r="H68" s="27"/>
      <c r="I68" s="28"/>
      <c r="J68" s="29" t="s">
        <v>2</v>
      </c>
      <c r="K68" s="29" t="s">
        <v>6</v>
      </c>
      <c r="L68" s="30"/>
      <c r="M68" s="27"/>
      <c r="N68" s="29" t="s">
        <v>6</v>
      </c>
      <c r="O68" s="30"/>
      <c r="P68" s="27"/>
      <c r="Q68" s="31" t="s">
        <v>4</v>
      </c>
      <c r="R68" s="29" t="s">
        <v>5</v>
      </c>
      <c r="S68" s="60">
        <f t="shared" si="0"/>
        <v>0</v>
      </c>
      <c r="T68" s="72" t="s">
        <v>2</v>
      </c>
      <c r="U68" s="61"/>
      <c r="V68" s="61"/>
    </row>
    <row r="69" spans="3:22" s="62" customFormat="1" x14ac:dyDescent="0.3">
      <c r="C69" s="71"/>
      <c r="D69" s="68"/>
      <c r="E69" s="25"/>
      <c r="F69" s="27"/>
      <c r="G69" s="27"/>
      <c r="H69" s="27"/>
      <c r="I69" s="28"/>
      <c r="J69" s="29" t="s">
        <v>2</v>
      </c>
      <c r="K69" s="29" t="s">
        <v>6</v>
      </c>
      <c r="L69" s="30"/>
      <c r="M69" s="27"/>
      <c r="N69" s="29" t="s">
        <v>6</v>
      </c>
      <c r="O69" s="30"/>
      <c r="P69" s="27"/>
      <c r="Q69" s="31" t="s">
        <v>4</v>
      </c>
      <c r="R69" s="29" t="s">
        <v>5</v>
      </c>
      <c r="S69" s="60">
        <f t="shared" si="0"/>
        <v>0</v>
      </c>
      <c r="T69" s="72" t="s">
        <v>2</v>
      </c>
      <c r="U69" s="61"/>
      <c r="V69" s="61"/>
    </row>
    <row r="70" spans="3:22" s="62" customFormat="1" x14ac:dyDescent="0.3">
      <c r="C70" s="71"/>
      <c r="D70" s="68"/>
      <c r="E70" s="25"/>
      <c r="F70" s="27"/>
      <c r="G70" s="27"/>
      <c r="H70" s="27"/>
      <c r="I70" s="28"/>
      <c r="J70" s="29" t="s">
        <v>2</v>
      </c>
      <c r="K70" s="29" t="s">
        <v>6</v>
      </c>
      <c r="L70" s="30"/>
      <c r="M70" s="27"/>
      <c r="N70" s="29" t="s">
        <v>6</v>
      </c>
      <c r="O70" s="30"/>
      <c r="P70" s="27"/>
      <c r="Q70" s="31" t="s">
        <v>4</v>
      </c>
      <c r="R70" s="29" t="s">
        <v>5</v>
      </c>
      <c r="S70" s="60">
        <f t="shared" si="0"/>
        <v>0</v>
      </c>
      <c r="T70" s="72" t="s">
        <v>2</v>
      </c>
      <c r="U70" s="61"/>
      <c r="V70" s="61"/>
    </row>
    <row r="71" spans="3:22" s="62" customFormat="1" x14ac:dyDescent="0.3">
      <c r="C71" s="71"/>
      <c r="D71" s="68"/>
      <c r="E71" s="25"/>
      <c r="F71" s="27"/>
      <c r="G71" s="27"/>
      <c r="H71" s="27"/>
      <c r="I71" s="28"/>
      <c r="J71" s="29" t="s">
        <v>2</v>
      </c>
      <c r="K71" s="29" t="s">
        <v>6</v>
      </c>
      <c r="L71" s="30"/>
      <c r="M71" s="27"/>
      <c r="N71" s="29" t="s">
        <v>6</v>
      </c>
      <c r="O71" s="30"/>
      <c r="P71" s="27"/>
      <c r="Q71" s="31" t="s">
        <v>4</v>
      </c>
      <c r="R71" s="29" t="s">
        <v>5</v>
      </c>
      <c r="S71" s="60">
        <f t="shared" si="0"/>
        <v>0</v>
      </c>
      <c r="T71" s="72" t="s">
        <v>2</v>
      </c>
      <c r="U71" s="61"/>
      <c r="V71" s="61"/>
    </row>
    <row r="72" spans="3:22" s="62" customFormat="1" x14ac:dyDescent="0.3">
      <c r="C72" s="71"/>
      <c r="D72" s="68"/>
      <c r="E72" s="25"/>
      <c r="F72" s="27"/>
      <c r="G72" s="27"/>
      <c r="H72" s="27"/>
      <c r="I72" s="28"/>
      <c r="J72" s="29" t="s">
        <v>2</v>
      </c>
      <c r="K72" s="29" t="s">
        <v>6</v>
      </c>
      <c r="L72" s="30"/>
      <c r="M72" s="27"/>
      <c r="N72" s="29" t="s">
        <v>6</v>
      </c>
      <c r="O72" s="30"/>
      <c r="P72" s="27"/>
      <c r="Q72" s="31" t="s">
        <v>4</v>
      </c>
      <c r="R72" s="29" t="s">
        <v>5</v>
      </c>
      <c r="S72" s="60">
        <f t="shared" ref="S72:S89" si="1">PRODUCT(I72,L72,O72)</f>
        <v>0</v>
      </c>
      <c r="T72" s="72" t="s">
        <v>2</v>
      </c>
      <c r="U72" s="61"/>
      <c r="V72" s="61"/>
    </row>
    <row r="73" spans="3:22" s="62" customFormat="1" x14ac:dyDescent="0.3">
      <c r="C73" s="71"/>
      <c r="D73" s="68"/>
      <c r="E73" s="25"/>
      <c r="F73" s="27"/>
      <c r="G73" s="27"/>
      <c r="H73" s="27"/>
      <c r="I73" s="28"/>
      <c r="J73" s="29" t="s">
        <v>2</v>
      </c>
      <c r="K73" s="29" t="s">
        <v>6</v>
      </c>
      <c r="L73" s="30"/>
      <c r="M73" s="27"/>
      <c r="N73" s="29" t="s">
        <v>6</v>
      </c>
      <c r="O73" s="30"/>
      <c r="P73" s="27"/>
      <c r="Q73" s="31" t="s">
        <v>4</v>
      </c>
      <c r="R73" s="29" t="s">
        <v>5</v>
      </c>
      <c r="S73" s="60">
        <f t="shared" si="1"/>
        <v>0</v>
      </c>
      <c r="T73" s="72" t="s">
        <v>2</v>
      </c>
      <c r="U73" s="61"/>
      <c r="V73" s="61"/>
    </row>
    <row r="74" spans="3:22" s="62" customFormat="1" x14ac:dyDescent="0.3">
      <c r="C74" s="71"/>
      <c r="D74" s="68"/>
      <c r="E74" s="25"/>
      <c r="F74" s="27"/>
      <c r="G74" s="27"/>
      <c r="H74" s="27"/>
      <c r="I74" s="28"/>
      <c r="J74" s="29" t="s">
        <v>2</v>
      </c>
      <c r="K74" s="29" t="s">
        <v>6</v>
      </c>
      <c r="L74" s="30"/>
      <c r="M74" s="27"/>
      <c r="N74" s="29" t="s">
        <v>6</v>
      </c>
      <c r="O74" s="30"/>
      <c r="P74" s="27"/>
      <c r="Q74" s="31" t="s">
        <v>4</v>
      </c>
      <c r="R74" s="29" t="s">
        <v>5</v>
      </c>
      <c r="S74" s="60">
        <f t="shared" si="1"/>
        <v>0</v>
      </c>
      <c r="T74" s="72" t="s">
        <v>2</v>
      </c>
      <c r="U74" s="61"/>
      <c r="V74" s="61"/>
    </row>
    <row r="75" spans="3:22" s="62" customFormat="1" x14ac:dyDescent="0.3">
      <c r="C75" s="71"/>
      <c r="D75" s="68"/>
      <c r="E75" s="25"/>
      <c r="F75" s="27"/>
      <c r="G75" s="27"/>
      <c r="H75" s="27"/>
      <c r="I75" s="28"/>
      <c r="J75" s="29" t="s">
        <v>2</v>
      </c>
      <c r="K75" s="29" t="s">
        <v>6</v>
      </c>
      <c r="L75" s="30"/>
      <c r="M75" s="27"/>
      <c r="N75" s="29" t="s">
        <v>6</v>
      </c>
      <c r="O75" s="30"/>
      <c r="P75" s="27"/>
      <c r="Q75" s="31" t="s">
        <v>4</v>
      </c>
      <c r="R75" s="29" t="s">
        <v>5</v>
      </c>
      <c r="S75" s="60">
        <f t="shared" si="1"/>
        <v>0</v>
      </c>
      <c r="T75" s="72" t="s">
        <v>2</v>
      </c>
      <c r="U75" s="61"/>
      <c r="V75" s="61"/>
    </row>
    <row r="76" spans="3:22" s="62" customFormat="1" x14ac:dyDescent="0.3">
      <c r="C76" s="71"/>
      <c r="D76" s="68"/>
      <c r="E76" s="25"/>
      <c r="F76" s="27"/>
      <c r="G76" s="27"/>
      <c r="H76" s="27"/>
      <c r="I76" s="28"/>
      <c r="J76" s="29" t="s">
        <v>2</v>
      </c>
      <c r="K76" s="29" t="s">
        <v>6</v>
      </c>
      <c r="L76" s="30"/>
      <c r="M76" s="27"/>
      <c r="N76" s="29" t="s">
        <v>6</v>
      </c>
      <c r="O76" s="30"/>
      <c r="P76" s="27"/>
      <c r="Q76" s="31" t="s">
        <v>4</v>
      </c>
      <c r="R76" s="29" t="s">
        <v>5</v>
      </c>
      <c r="S76" s="60">
        <f t="shared" si="1"/>
        <v>0</v>
      </c>
      <c r="T76" s="72" t="s">
        <v>2</v>
      </c>
      <c r="U76" s="61"/>
      <c r="V76" s="61"/>
    </row>
    <row r="77" spans="3:22" s="62" customFormat="1" x14ac:dyDescent="0.3">
      <c r="C77" s="71"/>
      <c r="D77" s="68"/>
      <c r="E77" s="25"/>
      <c r="F77" s="27"/>
      <c r="G77" s="27"/>
      <c r="H77" s="27"/>
      <c r="I77" s="28"/>
      <c r="J77" s="29" t="s">
        <v>2</v>
      </c>
      <c r="K77" s="29" t="s">
        <v>6</v>
      </c>
      <c r="L77" s="30"/>
      <c r="M77" s="27"/>
      <c r="N77" s="29" t="s">
        <v>6</v>
      </c>
      <c r="O77" s="30"/>
      <c r="P77" s="27"/>
      <c r="Q77" s="31" t="s">
        <v>4</v>
      </c>
      <c r="R77" s="29" t="s">
        <v>5</v>
      </c>
      <c r="S77" s="60">
        <f t="shared" si="1"/>
        <v>0</v>
      </c>
      <c r="T77" s="72" t="s">
        <v>2</v>
      </c>
      <c r="U77" s="61"/>
      <c r="V77" s="61"/>
    </row>
    <row r="78" spans="3:22" s="62" customFormat="1" x14ac:dyDescent="0.3">
      <c r="C78" s="71"/>
      <c r="D78" s="68"/>
      <c r="E78" s="25"/>
      <c r="F78" s="27"/>
      <c r="G78" s="27"/>
      <c r="H78" s="27"/>
      <c r="I78" s="28"/>
      <c r="J78" s="29" t="s">
        <v>2</v>
      </c>
      <c r="K78" s="29" t="s">
        <v>6</v>
      </c>
      <c r="L78" s="30"/>
      <c r="M78" s="27"/>
      <c r="N78" s="29" t="s">
        <v>6</v>
      </c>
      <c r="O78" s="30"/>
      <c r="P78" s="27"/>
      <c r="Q78" s="31" t="s">
        <v>4</v>
      </c>
      <c r="R78" s="29" t="s">
        <v>5</v>
      </c>
      <c r="S78" s="60">
        <f t="shared" si="1"/>
        <v>0</v>
      </c>
      <c r="T78" s="72" t="s">
        <v>2</v>
      </c>
      <c r="U78" s="61"/>
      <c r="V78" s="61"/>
    </row>
    <row r="79" spans="3:22" s="62" customFormat="1" x14ac:dyDescent="0.3">
      <c r="C79" s="71"/>
      <c r="D79" s="68"/>
      <c r="E79" s="25"/>
      <c r="F79" s="27"/>
      <c r="G79" s="27"/>
      <c r="H79" s="27"/>
      <c r="I79" s="28"/>
      <c r="J79" s="29" t="s">
        <v>2</v>
      </c>
      <c r="K79" s="29" t="s">
        <v>6</v>
      </c>
      <c r="L79" s="30"/>
      <c r="M79" s="27"/>
      <c r="N79" s="29" t="s">
        <v>6</v>
      </c>
      <c r="O79" s="30"/>
      <c r="P79" s="27"/>
      <c r="Q79" s="31" t="s">
        <v>4</v>
      </c>
      <c r="R79" s="29" t="s">
        <v>5</v>
      </c>
      <c r="S79" s="60">
        <f t="shared" si="1"/>
        <v>0</v>
      </c>
      <c r="T79" s="72" t="s">
        <v>2</v>
      </c>
      <c r="U79" s="61"/>
      <c r="V79" s="61"/>
    </row>
    <row r="80" spans="3:22" s="62" customFormat="1" x14ac:dyDescent="0.3">
      <c r="C80" s="71"/>
      <c r="D80" s="68"/>
      <c r="E80" s="25"/>
      <c r="F80" s="27"/>
      <c r="G80" s="27"/>
      <c r="H80" s="27"/>
      <c r="I80" s="28"/>
      <c r="J80" s="29" t="s">
        <v>2</v>
      </c>
      <c r="K80" s="29" t="s">
        <v>6</v>
      </c>
      <c r="L80" s="30"/>
      <c r="M80" s="27"/>
      <c r="N80" s="29" t="s">
        <v>6</v>
      </c>
      <c r="O80" s="30"/>
      <c r="P80" s="27"/>
      <c r="Q80" s="31" t="s">
        <v>4</v>
      </c>
      <c r="R80" s="29" t="s">
        <v>5</v>
      </c>
      <c r="S80" s="60">
        <f t="shared" si="1"/>
        <v>0</v>
      </c>
      <c r="T80" s="72" t="s">
        <v>2</v>
      </c>
      <c r="U80" s="61"/>
      <c r="V80" s="61"/>
    </row>
    <row r="81" spans="3:29" s="62" customFormat="1" x14ac:dyDescent="0.3">
      <c r="C81" s="71"/>
      <c r="D81" s="68"/>
      <c r="E81" s="25"/>
      <c r="F81" s="27"/>
      <c r="G81" s="27"/>
      <c r="H81" s="27"/>
      <c r="I81" s="28"/>
      <c r="J81" s="29" t="s">
        <v>2</v>
      </c>
      <c r="K81" s="29" t="s">
        <v>6</v>
      </c>
      <c r="L81" s="30"/>
      <c r="M81" s="27"/>
      <c r="N81" s="29" t="s">
        <v>6</v>
      </c>
      <c r="O81" s="30"/>
      <c r="P81" s="27"/>
      <c r="Q81" s="31" t="s">
        <v>4</v>
      </c>
      <c r="R81" s="29" t="s">
        <v>5</v>
      </c>
      <c r="S81" s="60">
        <f t="shared" si="1"/>
        <v>0</v>
      </c>
      <c r="T81" s="72" t="s">
        <v>2</v>
      </c>
      <c r="U81" s="61"/>
      <c r="V81" s="61"/>
    </row>
    <row r="82" spans="3:29" s="62" customFormat="1" x14ac:dyDescent="0.3">
      <c r="C82" s="71"/>
      <c r="D82" s="68"/>
      <c r="E82" s="25"/>
      <c r="F82" s="27"/>
      <c r="G82" s="27"/>
      <c r="H82" s="27"/>
      <c r="I82" s="28"/>
      <c r="J82" s="29" t="s">
        <v>2</v>
      </c>
      <c r="K82" s="29" t="s">
        <v>6</v>
      </c>
      <c r="L82" s="30"/>
      <c r="M82" s="27"/>
      <c r="N82" s="29" t="s">
        <v>6</v>
      </c>
      <c r="O82" s="30"/>
      <c r="P82" s="27"/>
      <c r="Q82" s="31" t="s">
        <v>4</v>
      </c>
      <c r="R82" s="29" t="s">
        <v>5</v>
      </c>
      <c r="S82" s="60">
        <f t="shared" si="1"/>
        <v>0</v>
      </c>
      <c r="T82" s="72" t="s">
        <v>2</v>
      </c>
      <c r="U82" s="61"/>
      <c r="V82" s="61"/>
    </row>
    <row r="83" spans="3:29" s="62" customFormat="1" x14ac:dyDescent="0.3">
      <c r="C83" s="71"/>
      <c r="D83" s="68"/>
      <c r="E83" s="25"/>
      <c r="F83" s="27"/>
      <c r="G83" s="27"/>
      <c r="H83" s="27"/>
      <c r="I83" s="28"/>
      <c r="J83" s="29" t="s">
        <v>2</v>
      </c>
      <c r="K83" s="29" t="s">
        <v>6</v>
      </c>
      <c r="L83" s="30"/>
      <c r="M83" s="27"/>
      <c r="N83" s="29" t="s">
        <v>6</v>
      </c>
      <c r="O83" s="30"/>
      <c r="P83" s="27"/>
      <c r="Q83" s="31" t="s">
        <v>4</v>
      </c>
      <c r="R83" s="29" t="s">
        <v>5</v>
      </c>
      <c r="S83" s="60">
        <f t="shared" si="1"/>
        <v>0</v>
      </c>
      <c r="T83" s="72" t="s">
        <v>2</v>
      </c>
      <c r="U83" s="61"/>
      <c r="V83" s="61"/>
    </row>
    <row r="84" spans="3:29" s="62" customFormat="1" x14ac:dyDescent="0.3">
      <c r="C84" s="71"/>
      <c r="D84" s="68"/>
      <c r="E84" s="25"/>
      <c r="F84" s="27"/>
      <c r="G84" s="27"/>
      <c r="H84" s="27"/>
      <c r="I84" s="28"/>
      <c r="J84" s="29" t="s">
        <v>2</v>
      </c>
      <c r="K84" s="29" t="s">
        <v>6</v>
      </c>
      <c r="L84" s="30"/>
      <c r="M84" s="27"/>
      <c r="N84" s="29" t="s">
        <v>6</v>
      </c>
      <c r="O84" s="30"/>
      <c r="P84" s="27"/>
      <c r="Q84" s="31" t="s">
        <v>4</v>
      </c>
      <c r="R84" s="29" t="s">
        <v>5</v>
      </c>
      <c r="S84" s="60">
        <f t="shared" si="1"/>
        <v>0</v>
      </c>
      <c r="T84" s="72" t="s">
        <v>2</v>
      </c>
      <c r="U84" s="61"/>
      <c r="V84" s="61"/>
    </row>
    <row r="85" spans="3:29" s="62" customFormat="1" x14ac:dyDescent="0.3">
      <c r="C85" s="71"/>
      <c r="D85" s="68"/>
      <c r="E85" s="25"/>
      <c r="F85" s="27"/>
      <c r="G85" s="27"/>
      <c r="H85" s="27"/>
      <c r="I85" s="28"/>
      <c r="J85" s="29" t="s">
        <v>2</v>
      </c>
      <c r="K85" s="29" t="s">
        <v>6</v>
      </c>
      <c r="L85" s="30"/>
      <c r="M85" s="27"/>
      <c r="N85" s="29" t="s">
        <v>6</v>
      </c>
      <c r="O85" s="30"/>
      <c r="P85" s="27"/>
      <c r="Q85" s="31" t="s">
        <v>4</v>
      </c>
      <c r="R85" s="29" t="s">
        <v>5</v>
      </c>
      <c r="S85" s="60">
        <f t="shared" si="1"/>
        <v>0</v>
      </c>
      <c r="T85" s="72" t="s">
        <v>2</v>
      </c>
      <c r="U85" s="61"/>
      <c r="V85" s="61"/>
    </row>
    <row r="86" spans="3:29" s="62" customFormat="1" x14ac:dyDescent="0.3">
      <c r="C86" s="71"/>
      <c r="D86" s="68"/>
      <c r="E86" s="25"/>
      <c r="F86" s="27"/>
      <c r="G86" s="27"/>
      <c r="H86" s="27"/>
      <c r="I86" s="28"/>
      <c r="J86" s="29" t="s">
        <v>2</v>
      </c>
      <c r="K86" s="29" t="s">
        <v>6</v>
      </c>
      <c r="L86" s="30"/>
      <c r="M86" s="27"/>
      <c r="N86" s="29" t="s">
        <v>6</v>
      </c>
      <c r="O86" s="30"/>
      <c r="P86" s="27"/>
      <c r="Q86" s="31" t="s">
        <v>4</v>
      </c>
      <c r="R86" s="29" t="s">
        <v>5</v>
      </c>
      <c r="S86" s="60">
        <f t="shared" si="1"/>
        <v>0</v>
      </c>
      <c r="T86" s="72" t="s">
        <v>2</v>
      </c>
      <c r="U86" s="61"/>
      <c r="V86" s="61"/>
    </row>
    <row r="87" spans="3:29" s="62" customFormat="1" x14ac:dyDescent="0.3">
      <c r="C87" s="71"/>
      <c r="D87" s="68"/>
      <c r="E87" s="25"/>
      <c r="F87" s="27"/>
      <c r="G87" s="27"/>
      <c r="H87" s="27"/>
      <c r="I87" s="28"/>
      <c r="J87" s="29" t="s">
        <v>2</v>
      </c>
      <c r="K87" s="29" t="s">
        <v>6</v>
      </c>
      <c r="L87" s="30"/>
      <c r="M87" s="27"/>
      <c r="N87" s="29" t="s">
        <v>6</v>
      </c>
      <c r="O87" s="30"/>
      <c r="P87" s="27"/>
      <c r="Q87" s="31" t="s">
        <v>4</v>
      </c>
      <c r="R87" s="29" t="s">
        <v>5</v>
      </c>
      <c r="S87" s="60">
        <f t="shared" si="1"/>
        <v>0</v>
      </c>
      <c r="T87" s="72" t="s">
        <v>2</v>
      </c>
      <c r="U87" s="61"/>
      <c r="V87" s="61"/>
    </row>
    <row r="88" spans="3:29" s="62" customFormat="1" x14ac:dyDescent="0.3">
      <c r="C88" s="71"/>
      <c r="D88" s="68"/>
      <c r="E88" s="25"/>
      <c r="F88" s="27"/>
      <c r="G88" s="27"/>
      <c r="H88" s="27"/>
      <c r="I88" s="28"/>
      <c r="J88" s="29" t="s">
        <v>2</v>
      </c>
      <c r="K88" s="29" t="s">
        <v>6</v>
      </c>
      <c r="L88" s="30"/>
      <c r="M88" s="27"/>
      <c r="N88" s="29" t="s">
        <v>6</v>
      </c>
      <c r="O88" s="30"/>
      <c r="P88" s="27"/>
      <c r="Q88" s="31" t="s">
        <v>4</v>
      </c>
      <c r="R88" s="29" t="s">
        <v>5</v>
      </c>
      <c r="S88" s="60">
        <f t="shared" si="1"/>
        <v>0</v>
      </c>
      <c r="T88" s="72" t="s">
        <v>2</v>
      </c>
      <c r="U88" s="61"/>
      <c r="V88" s="61"/>
    </row>
    <row r="89" spans="3:29" s="62" customFormat="1" ht="19.2" thickBot="1" x14ac:dyDescent="0.35">
      <c r="C89" s="73"/>
      <c r="D89" s="74"/>
      <c r="E89" s="75"/>
      <c r="F89" s="76"/>
      <c r="G89" s="76"/>
      <c r="H89" s="76"/>
      <c r="I89" s="77"/>
      <c r="J89" s="78" t="s">
        <v>2</v>
      </c>
      <c r="K89" s="78" t="s">
        <v>6</v>
      </c>
      <c r="L89" s="79"/>
      <c r="M89" s="76"/>
      <c r="N89" s="78" t="s">
        <v>6</v>
      </c>
      <c r="O89" s="79"/>
      <c r="P89" s="76"/>
      <c r="Q89" s="80" t="s">
        <v>4</v>
      </c>
      <c r="R89" s="78" t="s">
        <v>5</v>
      </c>
      <c r="S89" s="81">
        <f t="shared" si="1"/>
        <v>0</v>
      </c>
      <c r="T89" s="82" t="s">
        <v>2</v>
      </c>
      <c r="U89" s="61"/>
      <c r="V89" s="61"/>
    </row>
    <row r="90" spans="3:29" x14ac:dyDescent="0.3">
      <c r="D90" s="7"/>
      <c r="E90" s="7"/>
      <c r="F90" s="12"/>
      <c r="G90" s="12"/>
      <c r="H90" s="12"/>
      <c r="I90" s="13"/>
      <c r="J90" s="14"/>
      <c r="K90" s="14"/>
      <c r="L90" s="15"/>
      <c r="M90" s="13"/>
      <c r="N90" s="14"/>
      <c r="O90" s="15"/>
      <c r="P90" s="13"/>
      <c r="Q90" s="16"/>
      <c r="R90" s="14"/>
      <c r="S90" s="17"/>
      <c r="T90" s="18"/>
      <c r="U90" s="10"/>
      <c r="V90" s="10"/>
    </row>
    <row r="91" spans="3:29" x14ac:dyDescent="0.3">
      <c r="D91" s="7"/>
      <c r="E91" s="7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19"/>
      <c r="V91" s="10"/>
    </row>
    <row r="92" spans="3:29" x14ac:dyDescent="0.3">
      <c r="D92" s="7"/>
      <c r="E92" s="7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10"/>
      <c r="V92" s="5"/>
      <c r="W92" s="5"/>
      <c r="X92" s="5"/>
      <c r="Y92" s="5"/>
      <c r="Z92" s="5"/>
      <c r="AA92" s="5"/>
      <c r="AB92" s="5"/>
      <c r="AC92" s="5"/>
    </row>
    <row r="93" spans="3:29" x14ac:dyDescent="0.3">
      <c r="D93" s="7"/>
      <c r="E93" s="7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10"/>
      <c r="V93" s="5"/>
      <c r="W93" s="5"/>
      <c r="X93" s="5"/>
      <c r="Y93" s="5"/>
      <c r="Z93" s="5"/>
      <c r="AA93" s="5"/>
      <c r="AB93" s="5"/>
      <c r="AC93" s="5"/>
    </row>
    <row r="94" spans="3:29" x14ac:dyDescent="0.3">
      <c r="D94" s="7"/>
      <c r="E94" s="7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19"/>
      <c r="V94" s="5"/>
      <c r="W94" s="5"/>
      <c r="X94" s="5"/>
      <c r="Y94" s="5"/>
      <c r="Z94" s="5"/>
      <c r="AA94" s="5"/>
      <c r="AB94" s="5"/>
      <c r="AC94" s="5"/>
    </row>
    <row r="95" spans="3:29" x14ac:dyDescent="0.3"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10"/>
      <c r="V95" s="5"/>
      <c r="W95" s="5"/>
      <c r="X95" s="5"/>
      <c r="Y95" s="5"/>
      <c r="Z95" s="5"/>
      <c r="AA95" s="5"/>
      <c r="AB95" s="5"/>
      <c r="AC95" s="5"/>
    </row>
    <row r="96" spans="3:29" x14ac:dyDescent="0.3"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10"/>
      <c r="V96" s="5"/>
      <c r="W96" s="5"/>
      <c r="X96" s="5"/>
      <c r="Y96" s="5"/>
      <c r="Z96" s="5"/>
      <c r="AA96" s="5"/>
      <c r="AB96" s="5"/>
      <c r="AC96" s="5"/>
    </row>
    <row r="97" spans="4:30" x14ac:dyDescent="0.3"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19"/>
      <c r="V97" s="5"/>
      <c r="W97" s="5"/>
      <c r="X97" s="5"/>
      <c r="Y97" s="5"/>
      <c r="Z97" s="5"/>
      <c r="AA97" s="5"/>
      <c r="AB97" s="5"/>
      <c r="AC97" s="5"/>
    </row>
    <row r="98" spans="4:30" x14ac:dyDescent="0.3"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10"/>
      <c r="V98" s="5"/>
      <c r="W98" s="5"/>
      <c r="X98" s="5"/>
      <c r="Y98" s="5"/>
      <c r="Z98" s="5"/>
      <c r="AA98" s="5"/>
      <c r="AB98" s="5"/>
      <c r="AC98" s="5"/>
    </row>
    <row r="99" spans="4:30" x14ac:dyDescent="0.3"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10"/>
      <c r="V99" s="5"/>
      <c r="W99" s="5"/>
      <c r="X99" s="5"/>
      <c r="Y99" s="5"/>
      <c r="Z99" s="5"/>
      <c r="AA99" s="5"/>
      <c r="AB99" s="5"/>
      <c r="AC99" s="5"/>
    </row>
    <row r="100" spans="4:30" x14ac:dyDescent="0.3"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19"/>
      <c r="V100" s="5"/>
      <c r="W100" s="5"/>
      <c r="X100" s="5"/>
      <c r="Y100" s="5"/>
      <c r="Z100" s="5"/>
      <c r="AA100" s="5"/>
      <c r="AB100" s="5"/>
      <c r="AC100" s="5"/>
    </row>
    <row r="101" spans="4:30" x14ac:dyDescent="0.3"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10"/>
      <c r="V101" s="5"/>
      <c r="W101" s="5"/>
      <c r="X101" s="5"/>
      <c r="Y101" s="5"/>
      <c r="Z101" s="5"/>
      <c r="AA101" s="5"/>
      <c r="AB101" s="5"/>
      <c r="AC101" s="5"/>
    </row>
    <row r="102" spans="4:30" x14ac:dyDescent="0.3"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10"/>
      <c r="V102" s="5"/>
      <c r="W102" s="5"/>
      <c r="X102" s="5"/>
      <c r="Y102" s="5"/>
      <c r="Z102" s="5"/>
      <c r="AA102" s="5"/>
      <c r="AB102" s="5"/>
      <c r="AC102" s="5"/>
    </row>
    <row r="103" spans="4:30" x14ac:dyDescent="0.3"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19"/>
      <c r="V103" s="5"/>
      <c r="W103" s="5"/>
      <c r="X103" s="5"/>
      <c r="Y103" s="5"/>
      <c r="Z103" s="5"/>
      <c r="AA103" s="5"/>
      <c r="AB103" s="5"/>
      <c r="AC103" s="5"/>
    </row>
    <row r="104" spans="4:30" x14ac:dyDescent="0.3"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10"/>
      <c r="V104" s="5"/>
      <c r="W104" s="5"/>
      <c r="X104" s="5"/>
      <c r="Y104" s="5"/>
      <c r="Z104" s="5"/>
      <c r="AA104" s="5"/>
      <c r="AB104" s="5"/>
      <c r="AC104" s="5"/>
    </row>
    <row r="105" spans="4:30" x14ac:dyDescent="0.3">
      <c r="D105" s="20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2"/>
      <c r="T105" s="19"/>
      <c r="U105" s="10"/>
      <c r="V105" s="5"/>
      <c r="W105" s="5"/>
      <c r="X105" s="5"/>
      <c r="Y105" s="5"/>
      <c r="Z105" s="5"/>
      <c r="AA105" s="5"/>
      <c r="AB105" s="5"/>
      <c r="AC105" s="5"/>
    </row>
    <row r="106" spans="4:30" x14ac:dyDescent="0.3">
      <c r="U106" s="19"/>
    </row>
    <row r="107" spans="4:30" x14ac:dyDescent="0.3">
      <c r="U107" s="10"/>
    </row>
    <row r="108" spans="4:30" x14ac:dyDescent="0.3">
      <c r="I108" s="6"/>
      <c r="U108" s="10"/>
      <c r="W108" s="2"/>
      <c r="X108" s="23"/>
      <c r="Z108" s="2"/>
      <c r="AA108" s="23"/>
      <c r="AC108" s="2"/>
    </row>
    <row r="109" spans="4:30" x14ac:dyDescent="0.3">
      <c r="I109" s="6"/>
      <c r="U109" s="10"/>
      <c r="W109" s="2"/>
      <c r="X109" s="23"/>
      <c r="Z109" s="2"/>
      <c r="AA109" s="23"/>
      <c r="AC109" s="2"/>
    </row>
    <row r="110" spans="4:30" x14ac:dyDescent="0.3">
      <c r="I110" s="6"/>
      <c r="U110" s="5"/>
      <c r="W110" s="2"/>
      <c r="X110" s="23"/>
      <c r="Z110" s="2"/>
      <c r="AA110" s="23"/>
      <c r="AC110" s="2"/>
      <c r="AD110" s="5"/>
    </row>
    <row r="111" spans="4:30" x14ac:dyDescent="0.3">
      <c r="I111" s="6"/>
      <c r="U111" s="5"/>
      <c r="W111" s="2"/>
      <c r="X111" s="23"/>
      <c r="Z111" s="2"/>
      <c r="AA111" s="23"/>
      <c r="AC111" s="2"/>
      <c r="AD111" s="5"/>
    </row>
    <row r="112" spans="4:30" x14ac:dyDescent="0.3">
      <c r="I112" s="6"/>
      <c r="U112" s="5"/>
      <c r="W112" s="2"/>
      <c r="X112" s="23"/>
      <c r="Z112" s="2"/>
      <c r="AA112" s="23"/>
      <c r="AC112" s="2"/>
      <c r="AD112" s="5"/>
    </row>
    <row r="113" spans="9:30" ht="9" customHeight="1" x14ac:dyDescent="0.3">
      <c r="I113" s="6"/>
      <c r="U113" s="5"/>
      <c r="W113" s="2"/>
      <c r="X113" s="23"/>
      <c r="Z113" s="2"/>
      <c r="AA113" s="23"/>
      <c r="AC113" s="2"/>
      <c r="AD113" s="5"/>
    </row>
    <row r="114" spans="9:30" x14ac:dyDescent="0.3">
      <c r="I114" s="6"/>
      <c r="U114" s="5"/>
      <c r="W114" s="2"/>
      <c r="X114" s="23"/>
      <c r="Z114" s="2"/>
      <c r="AA114" s="23"/>
      <c r="AC114" s="2"/>
      <c r="AD114" s="5"/>
    </row>
    <row r="115" spans="9:30" x14ac:dyDescent="0.3">
      <c r="I115" s="6"/>
      <c r="U115" s="5"/>
      <c r="W115" s="2"/>
      <c r="X115" s="23"/>
      <c r="Z115" s="2"/>
      <c r="AA115" s="23"/>
      <c r="AC115" s="2"/>
      <c r="AD115" s="5"/>
    </row>
    <row r="116" spans="9:30" x14ac:dyDescent="0.3">
      <c r="I116" s="6"/>
      <c r="U116" s="5"/>
      <c r="W116" s="2"/>
      <c r="X116" s="23"/>
      <c r="Z116" s="2"/>
      <c r="AA116" s="23"/>
      <c r="AC116" s="2"/>
      <c r="AD116" s="5"/>
    </row>
    <row r="117" spans="9:30" x14ac:dyDescent="0.3">
      <c r="I117" s="6"/>
      <c r="U117" s="5"/>
      <c r="W117" s="2"/>
      <c r="AD117" s="5"/>
    </row>
    <row r="118" spans="9:30" x14ac:dyDescent="0.3">
      <c r="I118" s="6"/>
      <c r="U118" s="5"/>
      <c r="W118" s="2"/>
      <c r="AD118" s="5"/>
    </row>
    <row r="119" spans="9:30" ht="14.4" customHeight="1" x14ac:dyDescent="0.3">
      <c r="I119" s="6"/>
      <c r="U119" s="5"/>
      <c r="AD119" s="5"/>
    </row>
    <row r="120" spans="9:30" ht="7.35" customHeight="1" x14ac:dyDescent="0.3">
      <c r="I120" s="6"/>
      <c r="U120" s="5"/>
      <c r="AD120" s="5"/>
    </row>
    <row r="121" spans="9:30" ht="14.4" customHeight="1" x14ac:dyDescent="0.3">
      <c r="I121" s="6"/>
      <c r="U121" s="5"/>
      <c r="AD121" s="5"/>
    </row>
    <row r="122" spans="9:30" ht="7.95" customHeight="1" x14ac:dyDescent="0.3">
      <c r="I122" s="6"/>
      <c r="U122" s="5"/>
      <c r="Z122" s="24"/>
      <c r="AD122" s="5"/>
    </row>
    <row r="123" spans="9:30" x14ac:dyDescent="0.3">
      <c r="I123" s="6"/>
      <c r="U123" s="5"/>
      <c r="Z123" s="24"/>
      <c r="AD123" s="5"/>
    </row>
    <row r="124" spans="9:30" x14ac:dyDescent="0.3">
      <c r="I124" s="6"/>
      <c r="U124" s="19"/>
      <c r="Z124" s="24"/>
    </row>
    <row r="125" spans="9:30" x14ac:dyDescent="0.3">
      <c r="I125" s="6"/>
      <c r="Z125" s="24"/>
    </row>
    <row r="126" spans="9:30" x14ac:dyDescent="0.3">
      <c r="I126" s="6"/>
      <c r="Z126" s="24"/>
      <c r="AD126" s="23"/>
    </row>
    <row r="127" spans="9:30" x14ac:dyDescent="0.3">
      <c r="I127" s="6"/>
      <c r="Z127" s="24"/>
      <c r="AD127" s="23"/>
    </row>
    <row r="128" spans="9:30" x14ac:dyDescent="0.3">
      <c r="I128" s="6"/>
      <c r="Z128" s="24"/>
      <c r="AD128" s="23"/>
    </row>
    <row r="129" spans="4:30" x14ac:dyDescent="0.3">
      <c r="I129" s="6"/>
      <c r="Z129" s="24"/>
      <c r="AD129" s="23"/>
    </row>
    <row r="130" spans="4:30" x14ac:dyDescent="0.3">
      <c r="I130" s="6"/>
      <c r="AD130" s="23"/>
    </row>
    <row r="131" spans="4:30" x14ac:dyDescent="0.3">
      <c r="D131" s="3"/>
      <c r="E131" s="3"/>
      <c r="I131" s="6"/>
      <c r="AD131" s="23"/>
    </row>
    <row r="132" spans="4:30" x14ac:dyDescent="0.3">
      <c r="D132" s="3"/>
      <c r="E132" s="3"/>
      <c r="I132" s="6"/>
      <c r="AD132" s="23"/>
    </row>
    <row r="133" spans="4:30" x14ac:dyDescent="0.3">
      <c r="D133" s="3"/>
      <c r="E133" s="3"/>
      <c r="I133" s="6"/>
      <c r="AD133" s="23"/>
    </row>
    <row r="134" spans="4:30" x14ac:dyDescent="0.3">
      <c r="D134" s="3"/>
      <c r="E134" s="3"/>
      <c r="I134" s="6"/>
      <c r="AD134" s="23"/>
    </row>
    <row r="150" spans="4:39" s="3" customFormat="1" x14ac:dyDescent="0.3">
      <c r="D150" s="1"/>
      <c r="E150" s="1"/>
      <c r="I150" s="1"/>
      <c r="L150" s="6"/>
      <c r="M150" s="1"/>
      <c r="O150" s="6"/>
      <c r="P150" s="1"/>
      <c r="S150" s="4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4:39" s="3" customFormat="1" x14ac:dyDescent="0.3">
      <c r="D151" s="1"/>
      <c r="E151" s="1"/>
      <c r="I151" s="1"/>
      <c r="L151" s="6"/>
      <c r="M151" s="1"/>
      <c r="O151" s="6"/>
      <c r="P151" s="1"/>
      <c r="S151" s="4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4:39" s="3" customFormat="1" x14ac:dyDescent="0.3">
      <c r="D152" s="1"/>
      <c r="E152" s="1"/>
      <c r="I152" s="1"/>
      <c r="L152" s="6"/>
      <c r="M152" s="1"/>
      <c r="O152" s="6"/>
      <c r="P152" s="1"/>
      <c r="S152" s="4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4:39" s="3" customFormat="1" x14ac:dyDescent="0.3">
      <c r="D153" s="1"/>
      <c r="E153" s="1"/>
      <c r="I153" s="1"/>
      <c r="L153" s="6"/>
      <c r="M153" s="1"/>
      <c r="O153" s="6"/>
      <c r="P153" s="1"/>
      <c r="S153" s="4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</sheetData>
  <sheetProtection algorithmName="SHA-512" hashValue="GuYmQLxxQOKlvkt02Tcdniaf96BLSB/72HXrQUZGuPPH/xMkxoKr3oDDA/xhLUrLgpZOyIVksCXiHIphsAroHw==" saltValue="4giEfnQ/j3vsjc0MVvHsxQ==" spinCount="100000" sheet="1" formatCells="0" formatRows="0" insertRows="0" deleteRows="0"/>
  <mergeCells count="86">
    <mergeCell ref="C30:E30"/>
    <mergeCell ref="D31:E31"/>
    <mergeCell ref="D32:E32"/>
    <mergeCell ref="D33:E33"/>
    <mergeCell ref="D34:E34"/>
    <mergeCell ref="O7:R7"/>
    <mergeCell ref="K5:M6"/>
    <mergeCell ref="A1:U1"/>
    <mergeCell ref="H3:I3"/>
    <mergeCell ref="K3:L3"/>
    <mergeCell ref="M3:O3"/>
    <mergeCell ref="Q3:R3"/>
    <mergeCell ref="S3:T3"/>
    <mergeCell ref="G5:G6"/>
    <mergeCell ref="H5:I6"/>
    <mergeCell ref="C3:D3"/>
    <mergeCell ref="O8:R8"/>
    <mergeCell ref="G12:I13"/>
    <mergeCell ref="J12:L13"/>
    <mergeCell ref="M12:M13"/>
    <mergeCell ref="O13:R13"/>
    <mergeCell ref="O12:R12"/>
    <mergeCell ref="O9:R9"/>
    <mergeCell ref="O10:R10"/>
    <mergeCell ref="G10:I11"/>
    <mergeCell ref="J10:L11"/>
    <mergeCell ref="M10:M11"/>
    <mergeCell ref="O11:R11"/>
    <mergeCell ref="G8:I9"/>
    <mergeCell ref="J8:L9"/>
    <mergeCell ref="M8:M9"/>
    <mergeCell ref="O14:R14"/>
    <mergeCell ref="G14:I15"/>
    <mergeCell ref="J14:L15"/>
    <mergeCell ref="M14:M15"/>
    <mergeCell ref="O15:R15"/>
    <mergeCell ref="G16:I17"/>
    <mergeCell ref="J16:L17"/>
    <mergeCell ref="M16:M17"/>
    <mergeCell ref="O17:R17"/>
    <mergeCell ref="O18:R18"/>
    <mergeCell ref="G18:I19"/>
    <mergeCell ref="J18:L19"/>
    <mergeCell ref="M18:M19"/>
    <mergeCell ref="O19:R19"/>
    <mergeCell ref="O16:R16"/>
    <mergeCell ref="O28:R28"/>
    <mergeCell ref="G20:M20"/>
    <mergeCell ref="O21:R21"/>
    <mergeCell ref="G21:I22"/>
    <mergeCell ref="J21:L22"/>
    <mergeCell ref="M21:M22"/>
    <mergeCell ref="O22:R22"/>
    <mergeCell ref="O20:R20"/>
    <mergeCell ref="O38:P38"/>
    <mergeCell ref="Q38:Q39"/>
    <mergeCell ref="G23:I24"/>
    <mergeCell ref="J23:L24"/>
    <mergeCell ref="M23:M24"/>
    <mergeCell ref="O23:R23"/>
    <mergeCell ref="O24:R24"/>
    <mergeCell ref="G25:I26"/>
    <mergeCell ref="J25:L26"/>
    <mergeCell ref="M25:M26"/>
    <mergeCell ref="O25:R25"/>
    <mergeCell ref="O26:R26"/>
    <mergeCell ref="G27:I28"/>
    <mergeCell ref="J27:L28"/>
    <mergeCell ref="M27:M28"/>
    <mergeCell ref="O27:R27"/>
    <mergeCell ref="C37:T37"/>
    <mergeCell ref="C38:C39"/>
    <mergeCell ref="C6:E28"/>
    <mergeCell ref="O5:R6"/>
    <mergeCell ref="S5:T6"/>
    <mergeCell ref="H38:H39"/>
    <mergeCell ref="D38:D39"/>
    <mergeCell ref="E38:E39"/>
    <mergeCell ref="F38:F39"/>
    <mergeCell ref="G38:G39"/>
    <mergeCell ref="R38:R39"/>
    <mergeCell ref="S38:T39"/>
    <mergeCell ref="I38:J39"/>
    <mergeCell ref="K38:K39"/>
    <mergeCell ref="L38:M38"/>
    <mergeCell ref="N38:N39"/>
  </mergeCells>
  <phoneticPr fontId="2"/>
  <conditionalFormatting sqref="S5 O5">
    <cfRule type="duplicateValues" dxfId="38" priority="61"/>
  </conditionalFormatting>
  <conditionalFormatting sqref="C40">
    <cfRule type="expression" dxfId="37" priority="114">
      <formula>+AND(#REF!&lt;&gt;"",#REF!="")</formula>
    </cfRule>
  </conditionalFormatting>
  <conditionalFormatting sqref="C42">
    <cfRule type="expression" dxfId="36" priority="116">
      <formula>+AND(#REF!&lt;&gt;"",#REF!="")</formula>
    </cfRule>
  </conditionalFormatting>
  <conditionalFormatting sqref="C43:C46 C88 C41 C56:C57 C78 C62">
    <cfRule type="expression" dxfId="35" priority="117">
      <formula>+AND(#REF!&lt;&gt;"",#REF!="")</formula>
    </cfRule>
  </conditionalFormatting>
  <conditionalFormatting sqref="C89">
    <cfRule type="expression" dxfId="34" priority="123">
      <formula>AND(#REF!&lt;&gt;"",#REF!="")</formula>
    </cfRule>
  </conditionalFormatting>
  <conditionalFormatting sqref="C63:C64">
    <cfRule type="expression" dxfId="33" priority="125">
      <formula>+AND(#REF!&lt;&gt;"",#REF!="")</formula>
    </cfRule>
  </conditionalFormatting>
  <conditionalFormatting sqref="C61 C50:C54 C82:C84 C71">
    <cfRule type="expression" dxfId="32" priority="126">
      <formula>+AND(#REF!&lt;&gt;"",#REF!="")</formula>
    </cfRule>
  </conditionalFormatting>
  <conditionalFormatting sqref="C70 C65:C66 C55 C76:C77 C72">
    <cfRule type="expression" dxfId="31" priority="134">
      <formula>+AND(#REF!&lt;&gt;"",#REF!="")</formula>
    </cfRule>
  </conditionalFormatting>
  <dataValidations count="10">
    <dataValidation type="list" allowBlank="1" showInputMessage="1" showErrorMessage="1" sqref="H5:I6">
      <formula1>"大企業,大企業以外"</formula1>
    </dataValidation>
    <dataValidation type="list" allowBlank="1" showInputMessage="1" showErrorMessage="1" sqref="M3:O3">
      <formula1>"課税,非課税"</formula1>
    </dataValidation>
    <dataValidation type="list" allowBlank="1" showInputMessage="1" showErrorMessage="1" sqref="H3:I3">
      <formula1>"福島県,12市町村"</formula1>
    </dataValidation>
    <dataValidation type="list" allowBlank="1" showInputMessage="1" showErrorMessage="1" sqref="P90 M90">
      <formula1>$E$109:$E$118</formula1>
    </dataValidation>
    <dataValidation type="list" allowBlank="1" showInputMessage="1" showErrorMessage="1" sqref="G40:G89">
      <formula1>"対象,対象外"</formula1>
    </dataValidation>
    <dataValidation type="list" allowBlank="1" showInputMessage="1" showErrorMessage="1" sqref="P40:P89 M40:M89">
      <formula1>"人,月,日,時間,回,件,個,枚,部,式,km"</formula1>
    </dataValidation>
    <dataValidation type="list" allowBlank="1" showInputMessage="1" showErrorMessage="1" sqref="F40:F89">
      <formula1>"1,2,3,4,5,6,7,8,9,10,11,12"</formula1>
    </dataValidation>
    <dataValidation type="list" allowBlank="1" showInputMessage="1" showErrorMessage="1" sqref="H40:H89">
      <formula1>"課税,非課税,軽減"</formula1>
    </dataValidation>
    <dataValidation type="whole" imeMode="halfAlpha" operator="greaterThanOrEqual" allowBlank="1" showInputMessage="1" showErrorMessage="1" sqref="O40:O89 L40:L89 I40:I89">
      <formula1>1</formula1>
    </dataValidation>
    <dataValidation type="list" allowBlank="1" showInputMessage="1" showErrorMessage="1" sqref="D40:D88">
      <formula1>$O$7:$O$28</formula1>
    </dataValidation>
  </dataValidations>
  <pageMargins left="0.25" right="0.25" top="0.75" bottom="0.75" header="0.3" footer="0.3"/>
  <pageSetup paperSize="9" scale="36" orientation="portrait" blackAndWhite="1" r:id="rId1"/>
  <rowBreaks count="1" manualBreakCount="1">
    <brk id="109" max="23" man="1"/>
  </rowBreaks>
  <ignoredErrors>
    <ignoredError sqref="S41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2" r:id="rId4" name="Check Box 10">
              <controlPr defaultSize="0" autoFill="0" autoLine="0" autoPict="0">
                <anchor moveWithCells="1">
                  <from>
                    <xdr:col>10</xdr:col>
                    <xdr:colOff>7620</xdr:colOff>
                    <xdr:row>4</xdr:row>
                    <xdr:rowOff>7620</xdr:rowOff>
                  </from>
                  <to>
                    <xdr:col>13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5" name="Check Box 13">
              <controlPr defaultSize="0" autoFill="0" autoLine="0" autoPict="0">
                <anchor moveWithCells="1">
                  <from>
                    <xdr:col>2</xdr:col>
                    <xdr:colOff>586740</xdr:colOff>
                    <xdr:row>29</xdr:row>
                    <xdr:rowOff>198120</xdr:rowOff>
                  </from>
                  <to>
                    <xdr:col>2</xdr:col>
                    <xdr:colOff>1173480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6" name="Check Box 14">
              <controlPr defaultSize="0" autoFill="0" autoLine="0" autoPict="0">
                <anchor moveWithCells="1">
                  <from>
                    <xdr:col>2</xdr:col>
                    <xdr:colOff>571500</xdr:colOff>
                    <xdr:row>30</xdr:row>
                    <xdr:rowOff>198120</xdr:rowOff>
                  </from>
                  <to>
                    <xdr:col>2</xdr:col>
                    <xdr:colOff>1150620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7" name="Check Box 15">
              <controlPr defaultSize="0" autoFill="0" autoLine="0" autoPict="0">
                <anchor moveWithCells="1">
                  <from>
                    <xdr:col>2</xdr:col>
                    <xdr:colOff>571500</xdr:colOff>
                    <xdr:row>31</xdr:row>
                    <xdr:rowOff>190500</xdr:rowOff>
                  </from>
                  <to>
                    <xdr:col>2</xdr:col>
                    <xdr:colOff>1150620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8" name="Check Box 16">
              <controlPr defaultSize="0" autoFill="0" autoLine="0" autoPict="0">
                <anchor moveWithCells="1">
                  <from>
                    <xdr:col>2</xdr:col>
                    <xdr:colOff>563880</xdr:colOff>
                    <xdr:row>32</xdr:row>
                    <xdr:rowOff>175260</xdr:rowOff>
                  </from>
                  <to>
                    <xdr:col>2</xdr:col>
                    <xdr:colOff>1226820</xdr:colOff>
                    <xdr:row>34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M154"/>
  <sheetViews>
    <sheetView view="pageBreakPreview" zoomScale="50" zoomScaleNormal="90" zoomScaleSheetLayoutView="50" workbookViewId="0">
      <selection activeCell="C37" sqref="C37:T37"/>
    </sheetView>
  </sheetViews>
  <sheetFormatPr defaultColWidth="9" defaultRowHeight="18.600000000000001" x14ac:dyDescent="0.3"/>
  <cols>
    <col min="1" max="2" width="1.54296875" style="1" customWidth="1"/>
    <col min="3" max="3" width="16.36328125" style="1" customWidth="1"/>
    <col min="4" max="4" width="18.54296875" style="1" customWidth="1"/>
    <col min="5" max="5" width="59.1796875" style="1" customWidth="1"/>
    <col min="6" max="7" width="8.54296875" style="3" customWidth="1"/>
    <col min="8" max="8" width="8.08984375" style="3" customWidth="1"/>
    <col min="9" max="9" width="14.54296875" style="1" customWidth="1"/>
    <col min="10" max="10" width="5.54296875" style="3" customWidth="1"/>
    <col min="11" max="11" width="3.36328125" style="3" customWidth="1"/>
    <col min="12" max="12" width="5.54296875" style="6" customWidth="1"/>
    <col min="13" max="13" width="5.54296875" style="1" customWidth="1"/>
    <col min="14" max="14" width="3.54296875" style="3" customWidth="1"/>
    <col min="15" max="15" width="5.54296875" style="6" customWidth="1"/>
    <col min="16" max="16" width="5.54296875" style="1" customWidth="1"/>
    <col min="17" max="18" width="3.54296875" style="3" customWidth="1"/>
    <col min="19" max="19" width="18.08984375" style="4" customWidth="1"/>
    <col min="20" max="20" width="2.90625" style="1" customWidth="1"/>
    <col min="21" max="21" width="1.54296875" style="1" customWidth="1"/>
    <col min="22" max="22" width="13.54296875" style="1" bestFit="1" customWidth="1"/>
    <col min="23" max="23" width="18.54296875" style="1" customWidth="1"/>
    <col min="24" max="24" width="10.81640625" style="1" customWidth="1"/>
    <col min="25" max="25" width="2.90625" style="1" customWidth="1"/>
    <col min="26" max="26" width="8.08984375" style="1" customWidth="1"/>
    <col min="27" max="27" width="8.36328125" style="1" customWidth="1"/>
    <col min="28" max="28" width="2.81640625" style="1" customWidth="1"/>
    <col min="29" max="29" width="9" style="1" customWidth="1"/>
    <col min="30" max="30" width="6.81640625" style="1" customWidth="1"/>
    <col min="31" max="33" width="9" style="1" customWidth="1"/>
    <col min="34" max="16384" width="9" style="1"/>
  </cols>
  <sheetData>
    <row r="1" spans="1:29" ht="25.2" thickBot="1" x14ac:dyDescent="0.35">
      <c r="A1" s="141" t="s">
        <v>105</v>
      </c>
      <c r="B1" s="142"/>
      <c r="C1" s="142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4"/>
    </row>
    <row r="2" spans="1:29" ht="15" customHeight="1" thickBot="1" x14ac:dyDescent="0.35">
      <c r="D2" s="2"/>
      <c r="E2" s="2"/>
      <c r="F2" s="2"/>
      <c r="G2" s="2"/>
      <c r="H2" s="2"/>
      <c r="I2" s="2"/>
      <c r="L2" s="2"/>
      <c r="M2" s="2"/>
      <c r="O2" s="2"/>
      <c r="P2" s="2"/>
      <c r="T2" s="2"/>
    </row>
    <row r="3" spans="1:29" ht="35.1" customHeight="1" thickBot="1" x14ac:dyDescent="0.35">
      <c r="C3" s="161" t="s">
        <v>24</v>
      </c>
      <c r="D3" s="162"/>
      <c r="E3" s="91" t="s">
        <v>104</v>
      </c>
      <c r="G3" s="45" t="s">
        <v>25</v>
      </c>
      <c r="H3" s="171" t="s">
        <v>77</v>
      </c>
      <c r="I3" s="172"/>
      <c r="J3" s="5"/>
      <c r="K3" s="147" t="s">
        <v>53</v>
      </c>
      <c r="L3" s="148"/>
      <c r="M3" s="173" t="s">
        <v>56</v>
      </c>
      <c r="N3" s="174"/>
      <c r="O3" s="175"/>
      <c r="P3" s="5"/>
      <c r="Q3" s="152" t="s">
        <v>16</v>
      </c>
      <c r="R3" s="148"/>
      <c r="S3" s="153" t="str">
        <f>IF(AND(H3="福島県",H5="大企業"),"1/2",IF(AND(H3="福島県",H5="大企業以外"),"2/3",IF(AND(H3="12市町村",H5="大企業"),"2/3",IF(AND(H3="12市町村",H5="大企業以外"),"10/10",""))))</f>
        <v>10/10</v>
      </c>
      <c r="T3" s="154"/>
    </row>
    <row r="4" spans="1:29" ht="15" customHeight="1" thickBot="1" x14ac:dyDescent="0.35"/>
    <row r="5" spans="1:29" ht="16.5" customHeight="1" x14ac:dyDescent="0.3">
      <c r="C5" s="83" t="s">
        <v>54</v>
      </c>
      <c r="D5" s="84"/>
      <c r="E5" s="85"/>
      <c r="F5" s="4"/>
      <c r="G5" s="155" t="s">
        <v>22</v>
      </c>
      <c r="H5" s="167" t="s">
        <v>55</v>
      </c>
      <c r="I5" s="168"/>
      <c r="J5" s="7"/>
      <c r="K5" s="135"/>
      <c r="L5" s="136"/>
      <c r="M5" s="137"/>
      <c r="O5" s="106" t="s">
        <v>0</v>
      </c>
      <c r="P5" s="107"/>
      <c r="Q5" s="107"/>
      <c r="R5" s="108"/>
      <c r="S5" s="106" t="s">
        <v>26</v>
      </c>
      <c r="T5" s="108"/>
    </row>
    <row r="6" spans="1:29" ht="16.5" customHeight="1" thickBot="1" x14ac:dyDescent="0.35">
      <c r="C6" s="100" t="s">
        <v>98</v>
      </c>
      <c r="D6" s="101"/>
      <c r="E6" s="102"/>
      <c r="F6" s="4"/>
      <c r="G6" s="156"/>
      <c r="H6" s="169"/>
      <c r="I6" s="170"/>
      <c r="J6" s="7"/>
      <c r="K6" s="138"/>
      <c r="L6" s="139"/>
      <c r="M6" s="140"/>
      <c r="O6" s="109"/>
      <c r="P6" s="110"/>
      <c r="Q6" s="110"/>
      <c r="R6" s="111"/>
      <c r="S6" s="109"/>
      <c r="T6" s="111"/>
    </row>
    <row r="7" spans="1:29" ht="16.5" customHeight="1" thickBot="1" x14ac:dyDescent="0.35">
      <c r="C7" s="100"/>
      <c r="D7" s="101"/>
      <c r="E7" s="102"/>
      <c r="F7" s="4"/>
      <c r="G7" s="7"/>
      <c r="H7" s="7"/>
      <c r="I7" s="7"/>
      <c r="J7" s="7"/>
      <c r="K7" s="7"/>
      <c r="L7" s="7"/>
      <c r="M7" s="7"/>
      <c r="O7" s="133" t="s">
        <v>23</v>
      </c>
      <c r="P7" s="134"/>
      <c r="Q7" s="134"/>
      <c r="R7" s="134"/>
      <c r="S7" s="43">
        <f>SUMIF($D$40:$D$90,O7,$S$40:S90)</f>
        <v>600</v>
      </c>
      <c r="T7" s="44" t="s">
        <v>2</v>
      </c>
    </row>
    <row r="8" spans="1:29" ht="16.5" customHeight="1" x14ac:dyDescent="0.3">
      <c r="C8" s="100"/>
      <c r="D8" s="101"/>
      <c r="E8" s="102"/>
      <c r="G8" s="129" t="s">
        <v>27</v>
      </c>
      <c r="H8" s="130"/>
      <c r="I8" s="130"/>
      <c r="J8" s="131">
        <f>SUMIFS($S$40:$S$90,$G$40:$G$90,"対象",$H$40:$H$90,"課税")</f>
        <v>5952620</v>
      </c>
      <c r="K8" s="131"/>
      <c r="L8" s="131"/>
      <c r="M8" s="132" t="s">
        <v>21</v>
      </c>
      <c r="O8" s="120" t="s">
        <v>10</v>
      </c>
      <c r="P8" s="121"/>
      <c r="Q8" s="121"/>
      <c r="R8" s="121"/>
      <c r="S8" s="32">
        <f>SUMIF($D$40:$D$90,O8,$S$40:S91)</f>
        <v>60000</v>
      </c>
      <c r="T8" s="40" t="s">
        <v>2</v>
      </c>
    </row>
    <row r="9" spans="1:29" ht="16.5" customHeight="1" x14ac:dyDescent="0.3">
      <c r="C9" s="100"/>
      <c r="D9" s="101"/>
      <c r="E9" s="102"/>
      <c r="G9" s="120"/>
      <c r="H9" s="121"/>
      <c r="I9" s="121"/>
      <c r="J9" s="122"/>
      <c r="K9" s="122"/>
      <c r="L9" s="122"/>
      <c r="M9" s="123"/>
      <c r="O9" s="120" t="s">
        <v>28</v>
      </c>
      <c r="P9" s="121"/>
      <c r="Q9" s="121"/>
      <c r="R9" s="121"/>
      <c r="S9" s="32">
        <f>SUMIF($D$40:$D$90,O9,$S$40:S92)</f>
        <v>100000</v>
      </c>
      <c r="T9" s="40" t="s">
        <v>2</v>
      </c>
    </row>
    <row r="10" spans="1:29" ht="16.5" customHeight="1" x14ac:dyDescent="0.3">
      <c r="C10" s="100"/>
      <c r="D10" s="101"/>
      <c r="E10" s="102"/>
      <c r="G10" s="120" t="s">
        <v>29</v>
      </c>
      <c r="H10" s="121"/>
      <c r="I10" s="121"/>
      <c r="J10" s="122">
        <f>SUMIFS($S$40:$S$90,$G$40:$G$90,"対象",$H$40:$H$90,"非課税")</f>
        <v>561600</v>
      </c>
      <c r="K10" s="122"/>
      <c r="L10" s="122"/>
      <c r="M10" s="123" t="s">
        <v>21</v>
      </c>
      <c r="O10" s="120" t="s">
        <v>11</v>
      </c>
      <c r="P10" s="121"/>
      <c r="Q10" s="121"/>
      <c r="R10" s="121"/>
      <c r="S10" s="32">
        <f>SUMIF($D$40:$D$90,O10,$S$40:S93)</f>
        <v>5600</v>
      </c>
      <c r="T10" s="40" t="s">
        <v>2</v>
      </c>
    </row>
    <row r="11" spans="1:29" ht="16.5" customHeight="1" x14ac:dyDescent="0.3">
      <c r="C11" s="100"/>
      <c r="D11" s="101"/>
      <c r="E11" s="102"/>
      <c r="G11" s="120"/>
      <c r="H11" s="121"/>
      <c r="I11" s="121"/>
      <c r="J11" s="122"/>
      <c r="K11" s="122"/>
      <c r="L11" s="122"/>
      <c r="M11" s="123"/>
      <c r="O11" s="120" t="s">
        <v>30</v>
      </c>
      <c r="P11" s="121"/>
      <c r="Q11" s="121"/>
      <c r="R11" s="121"/>
      <c r="S11" s="32">
        <f>SUMIF($D$40:$D$90,O11,$S$40:S94)</f>
        <v>500000</v>
      </c>
      <c r="T11" s="40" t="s">
        <v>2</v>
      </c>
    </row>
    <row r="12" spans="1:29" ht="16.5" customHeight="1" x14ac:dyDescent="0.3">
      <c r="C12" s="100"/>
      <c r="D12" s="101"/>
      <c r="E12" s="102"/>
      <c r="G12" s="120" t="s">
        <v>32</v>
      </c>
      <c r="H12" s="121"/>
      <c r="I12" s="121"/>
      <c r="J12" s="122">
        <f>SUMIFS($S$40:$S$90,$G$40:$G$90,"対象",$H$40:$H$90,"軽減")</f>
        <v>600</v>
      </c>
      <c r="K12" s="122"/>
      <c r="L12" s="122"/>
      <c r="M12" s="123" t="s">
        <v>21</v>
      </c>
      <c r="O12" s="120" t="s">
        <v>31</v>
      </c>
      <c r="P12" s="121"/>
      <c r="Q12" s="121"/>
      <c r="R12" s="121"/>
      <c r="S12" s="32">
        <f>SUMIF($D$40:$D$90,O12,$S$40:S95)</f>
        <v>1200000</v>
      </c>
      <c r="T12" s="40" t="s">
        <v>2</v>
      </c>
    </row>
    <row r="13" spans="1:29" ht="16.5" customHeight="1" x14ac:dyDescent="0.3">
      <c r="C13" s="100"/>
      <c r="D13" s="101"/>
      <c r="E13" s="102"/>
      <c r="G13" s="120"/>
      <c r="H13" s="121"/>
      <c r="I13" s="121"/>
      <c r="J13" s="122"/>
      <c r="K13" s="122"/>
      <c r="L13" s="122"/>
      <c r="M13" s="123"/>
      <c r="O13" s="120" t="s">
        <v>33</v>
      </c>
      <c r="P13" s="121"/>
      <c r="Q13" s="121"/>
      <c r="R13" s="121"/>
      <c r="S13" s="32">
        <f>SUMIF($D$40:$D$90,O13,$S$40:S96)</f>
        <v>800000</v>
      </c>
      <c r="T13" s="40" t="s">
        <v>2</v>
      </c>
    </row>
    <row r="14" spans="1:29" ht="16.5" customHeight="1" x14ac:dyDescent="0.3">
      <c r="C14" s="100"/>
      <c r="D14" s="101"/>
      <c r="E14" s="102"/>
      <c r="G14" s="120" t="s">
        <v>34</v>
      </c>
      <c r="H14" s="121"/>
      <c r="I14" s="121"/>
      <c r="J14" s="122">
        <f>SUMIFS($S$40:$S$90,$G$40:$G$90,"対象外",$H$40:$H$90,"課税")</f>
        <v>800000</v>
      </c>
      <c r="K14" s="122"/>
      <c r="L14" s="122"/>
      <c r="M14" s="123" t="s">
        <v>2</v>
      </c>
      <c r="O14" s="120" t="s">
        <v>1</v>
      </c>
      <c r="P14" s="121"/>
      <c r="Q14" s="121"/>
      <c r="R14" s="121"/>
      <c r="S14" s="32">
        <f>SUMIF($D$40:$D$90,O14,$S$40:S97)</f>
        <v>566820</v>
      </c>
      <c r="T14" s="40" t="s">
        <v>2</v>
      </c>
      <c r="W14" s="8"/>
    </row>
    <row r="15" spans="1:29" ht="16.5" customHeight="1" x14ac:dyDescent="0.3">
      <c r="C15" s="100"/>
      <c r="D15" s="101"/>
      <c r="E15" s="102"/>
      <c r="G15" s="120"/>
      <c r="H15" s="121"/>
      <c r="I15" s="121"/>
      <c r="J15" s="122"/>
      <c r="K15" s="122"/>
      <c r="L15" s="122"/>
      <c r="M15" s="123"/>
      <c r="O15" s="120" t="s">
        <v>35</v>
      </c>
      <c r="P15" s="121"/>
      <c r="Q15" s="121"/>
      <c r="R15" s="121"/>
      <c r="S15" s="32">
        <f>SUMIF($D$40:$D$90,O15,$S$40:S98)</f>
        <v>54000</v>
      </c>
      <c r="T15" s="40" t="s">
        <v>2</v>
      </c>
      <c r="V15" s="3"/>
      <c r="W15" s="3"/>
      <c r="X15" s="3"/>
      <c r="Y15" s="3"/>
      <c r="Z15" s="3"/>
      <c r="AA15" s="3"/>
      <c r="AB15" s="3"/>
      <c r="AC15" s="3"/>
    </row>
    <row r="16" spans="1:29" ht="16.5" customHeight="1" x14ac:dyDescent="0.3">
      <c r="C16" s="100"/>
      <c r="D16" s="101"/>
      <c r="E16" s="102"/>
      <c r="G16" s="120" t="s">
        <v>37</v>
      </c>
      <c r="H16" s="121"/>
      <c r="I16" s="121"/>
      <c r="J16" s="122">
        <f>SUMIFS($S$40:$S$90,$G$40:$G$90,"対象外",$H$40:$H$90,"非課税")</f>
        <v>60000</v>
      </c>
      <c r="K16" s="122"/>
      <c r="L16" s="122"/>
      <c r="M16" s="123" t="s">
        <v>2</v>
      </c>
      <c r="O16" s="120" t="s">
        <v>36</v>
      </c>
      <c r="P16" s="121"/>
      <c r="Q16" s="121"/>
      <c r="R16" s="121"/>
      <c r="S16" s="32">
        <f>SUMIF($D$40:$D$90,O16,$S$40:S99)</f>
        <v>60000</v>
      </c>
      <c r="T16" s="40" t="s">
        <v>2</v>
      </c>
    </row>
    <row r="17" spans="3:22" ht="16.5" customHeight="1" x14ac:dyDescent="0.3">
      <c r="C17" s="100"/>
      <c r="D17" s="101"/>
      <c r="E17" s="102"/>
      <c r="G17" s="120"/>
      <c r="H17" s="121"/>
      <c r="I17" s="121"/>
      <c r="J17" s="122"/>
      <c r="K17" s="122"/>
      <c r="L17" s="122"/>
      <c r="M17" s="123"/>
      <c r="O17" s="120" t="s">
        <v>38</v>
      </c>
      <c r="P17" s="121"/>
      <c r="Q17" s="121"/>
      <c r="R17" s="121"/>
      <c r="S17" s="32">
        <f>SUMIF($D$40:$D$90,O17,$S$40:S100)</f>
        <v>32000</v>
      </c>
      <c r="T17" s="40" t="s">
        <v>2</v>
      </c>
      <c r="V17" s="9"/>
    </row>
    <row r="18" spans="3:22" ht="16.5" customHeight="1" x14ac:dyDescent="0.3">
      <c r="C18" s="100"/>
      <c r="D18" s="101"/>
      <c r="E18" s="102"/>
      <c r="G18" s="120" t="s">
        <v>40</v>
      </c>
      <c r="H18" s="121"/>
      <c r="I18" s="121"/>
      <c r="J18" s="122">
        <f>SUMIFS($S$40:$S$90,$G$40:$G$90,"対象外",$H$40:$H$90,"軽減")</f>
        <v>0</v>
      </c>
      <c r="K18" s="122"/>
      <c r="L18" s="122"/>
      <c r="M18" s="123" t="s">
        <v>2</v>
      </c>
      <c r="O18" s="120" t="s">
        <v>39</v>
      </c>
      <c r="P18" s="121"/>
      <c r="Q18" s="121"/>
      <c r="R18" s="121"/>
      <c r="S18" s="32">
        <f>SUMIF($D$40:$D$90,O18,$S$40:S101)</f>
        <v>150000</v>
      </c>
      <c r="T18" s="40" t="s">
        <v>2</v>
      </c>
      <c r="V18" s="9"/>
    </row>
    <row r="19" spans="3:22" ht="16.5" customHeight="1" thickBot="1" x14ac:dyDescent="0.35">
      <c r="C19" s="100"/>
      <c r="D19" s="101"/>
      <c r="E19" s="102"/>
      <c r="G19" s="124"/>
      <c r="H19" s="125"/>
      <c r="I19" s="125"/>
      <c r="J19" s="126"/>
      <c r="K19" s="126"/>
      <c r="L19" s="126"/>
      <c r="M19" s="127"/>
      <c r="O19" s="120" t="s">
        <v>41</v>
      </c>
      <c r="P19" s="121"/>
      <c r="Q19" s="121"/>
      <c r="R19" s="121"/>
      <c r="S19" s="32">
        <f>SUMIF($D$40:$D$90,O19,$S$40:S102)</f>
        <v>80000</v>
      </c>
      <c r="T19" s="40" t="s">
        <v>2</v>
      </c>
      <c r="V19" s="9"/>
    </row>
    <row r="20" spans="3:22" ht="16.5" customHeight="1" thickBot="1" x14ac:dyDescent="0.35">
      <c r="C20" s="100"/>
      <c r="D20" s="101"/>
      <c r="E20" s="102"/>
      <c r="G20" s="128"/>
      <c r="H20" s="128"/>
      <c r="I20" s="128"/>
      <c r="J20" s="128"/>
      <c r="K20" s="128"/>
      <c r="L20" s="128"/>
      <c r="M20" s="128"/>
      <c r="O20" s="120" t="s">
        <v>42</v>
      </c>
      <c r="P20" s="121"/>
      <c r="Q20" s="121"/>
      <c r="R20" s="121"/>
      <c r="S20" s="32">
        <f>SUMIF($D$40:$D$90,O20,$S$40:S103)</f>
        <v>80000</v>
      </c>
      <c r="T20" s="40" t="s">
        <v>2</v>
      </c>
      <c r="V20" s="10"/>
    </row>
    <row r="21" spans="3:22" ht="16.5" customHeight="1" x14ac:dyDescent="0.3">
      <c r="C21" s="100"/>
      <c r="D21" s="101"/>
      <c r="E21" s="102"/>
      <c r="G21" s="129" t="s">
        <v>19</v>
      </c>
      <c r="H21" s="130"/>
      <c r="I21" s="130"/>
      <c r="J21" s="131">
        <f>IF(AND(H3="福島県",M3="課税"),(ROUNDDOWN($J$8/1.1,0)+$J$10+ROUNDDOWN($J$12/1.08,0)+ROUNDDOWN($J$14/1.1,0)+$J$16+ROUNDDOWN($J$18/1.08,0)),IF(AND(H3="福島県",M3="非課税"),$J$8+$J$10+$J$12+$J$14+$J$16+$J$18,IF(AND(H3="12市町村",M3="課税"),(ROUNDDOWN($J$8/1.1,0)+$J$10+ROUNDDOWN($J$12/1.08,0)+ROUNDDOWN($J$14/1.1,0)+$J$16+ROUNDDOWN($J$18/1.08,0)),$J$8+$J$10+$J$12+$J$14+$J$16+$J$18)))</f>
        <v>7374820</v>
      </c>
      <c r="K21" s="131"/>
      <c r="L21" s="131"/>
      <c r="M21" s="132" t="s">
        <v>2</v>
      </c>
      <c r="O21" s="120" t="s">
        <v>7</v>
      </c>
      <c r="P21" s="121"/>
      <c r="Q21" s="121"/>
      <c r="R21" s="121"/>
      <c r="S21" s="32">
        <f>SUMIF($D$40:$D$90,O21,$S$40:S104)</f>
        <v>600000</v>
      </c>
      <c r="T21" s="40" t="s">
        <v>2</v>
      </c>
      <c r="V21" s="10"/>
    </row>
    <row r="22" spans="3:22" ht="16.5" customHeight="1" x14ac:dyDescent="0.3">
      <c r="C22" s="100"/>
      <c r="D22" s="101"/>
      <c r="E22" s="102"/>
      <c r="G22" s="120"/>
      <c r="H22" s="121"/>
      <c r="I22" s="121"/>
      <c r="J22" s="122"/>
      <c r="K22" s="122"/>
      <c r="L22" s="122"/>
      <c r="M22" s="123"/>
      <c r="O22" s="120" t="s">
        <v>12</v>
      </c>
      <c r="P22" s="121"/>
      <c r="Q22" s="121"/>
      <c r="R22" s="121"/>
      <c r="S22" s="32">
        <f>SUMIF($D$40:$D$90,O22,$S$40:S106)</f>
        <v>3000000</v>
      </c>
      <c r="T22" s="40" t="s">
        <v>2</v>
      </c>
      <c r="V22" s="10"/>
    </row>
    <row r="23" spans="3:22" ht="16.5" customHeight="1" x14ac:dyDescent="0.3">
      <c r="C23" s="100"/>
      <c r="D23" s="101"/>
      <c r="E23" s="102"/>
      <c r="G23" s="120" t="s">
        <v>20</v>
      </c>
      <c r="H23" s="121"/>
      <c r="I23" s="121"/>
      <c r="J23" s="122">
        <f>IF(AND(H3="福島県",M3="課税"),(ROUNDDOWN($J$8/1.1,0)+$J$10+ROUNDDOWN($J$12/1.08,0)),IF(AND(H3="福島県",M3="非課税"),$J$8+$J$10+$J$12,IF(AND(H3="12市町村",M3="課税"),(ROUNDDOWN($J$8/1.1,0)+$J$10+ROUNDDOWN($J$12/1.08,0)),$J$8+$J$10+$J$12)))</f>
        <v>6514820</v>
      </c>
      <c r="K23" s="122"/>
      <c r="L23" s="122"/>
      <c r="M23" s="123" t="s">
        <v>2</v>
      </c>
      <c r="O23" s="120" t="s">
        <v>43</v>
      </c>
      <c r="P23" s="121"/>
      <c r="Q23" s="121"/>
      <c r="R23" s="121"/>
      <c r="S23" s="32">
        <f>SUMIF($D$40:$D$90,O23,$S$40:S107)</f>
        <v>8000</v>
      </c>
      <c r="T23" s="40" t="s">
        <v>2</v>
      </c>
      <c r="V23" s="10"/>
    </row>
    <row r="24" spans="3:22" ht="16.5" customHeight="1" x14ac:dyDescent="0.3">
      <c r="C24" s="100"/>
      <c r="D24" s="101"/>
      <c r="E24" s="102"/>
      <c r="G24" s="120"/>
      <c r="H24" s="121"/>
      <c r="I24" s="121"/>
      <c r="J24" s="122"/>
      <c r="K24" s="122"/>
      <c r="L24" s="122"/>
      <c r="M24" s="123"/>
      <c r="O24" s="120" t="s">
        <v>44</v>
      </c>
      <c r="P24" s="121"/>
      <c r="Q24" s="121"/>
      <c r="R24" s="121"/>
      <c r="S24" s="32">
        <f>SUMIF($D$40:$D$90,O24,$S$40:S108)</f>
        <v>1000</v>
      </c>
      <c r="T24" s="40" t="s">
        <v>2</v>
      </c>
      <c r="V24" s="10"/>
    </row>
    <row r="25" spans="3:22" ht="16.5" customHeight="1" x14ac:dyDescent="0.3">
      <c r="C25" s="100"/>
      <c r="D25" s="101"/>
      <c r="E25" s="102"/>
      <c r="G25" s="120" t="s">
        <v>18</v>
      </c>
      <c r="H25" s="121"/>
      <c r="I25" s="121"/>
      <c r="J25" s="122">
        <f>IF(AND(H3="福島県",M3="課税"),(ROUNDDOWN($J$14/1.1,0)+$J$16+ROUNDDOWN($J$18/1.08,0)),IF(AND(H3="福島県",M3="非課税"),$J$14+$J$16+$J$18,IF(AND(H3="12市町村",M3="課税"),(ROUNDDOWN($J$14/1.1,0)+$J$16+ROUNDDOWN($J$18/1.08,0)),$J$14+$J$16+$J$18)))</f>
        <v>860000</v>
      </c>
      <c r="K25" s="122"/>
      <c r="L25" s="122"/>
      <c r="M25" s="123" t="s">
        <v>2</v>
      </c>
      <c r="O25" s="120" t="s">
        <v>45</v>
      </c>
      <c r="P25" s="121"/>
      <c r="Q25" s="121"/>
      <c r="R25" s="121"/>
      <c r="S25" s="32">
        <f>SUMIF($D$40:$D$90,O25,$S$40:S109)</f>
        <v>0</v>
      </c>
      <c r="T25" s="40" t="s">
        <v>2</v>
      </c>
      <c r="V25" s="10"/>
    </row>
    <row r="26" spans="3:22" ht="16.5" customHeight="1" x14ac:dyDescent="0.3">
      <c r="C26" s="100"/>
      <c r="D26" s="101"/>
      <c r="E26" s="102"/>
      <c r="G26" s="120"/>
      <c r="H26" s="121"/>
      <c r="I26" s="121"/>
      <c r="J26" s="122"/>
      <c r="K26" s="122"/>
      <c r="L26" s="122"/>
      <c r="M26" s="123"/>
      <c r="O26" s="120" t="s">
        <v>46</v>
      </c>
      <c r="P26" s="121"/>
      <c r="Q26" s="121"/>
      <c r="R26" s="121"/>
      <c r="S26" s="32">
        <f>SUMIF($D$40:$D$90,O26,$S$40:S110)</f>
        <v>16800</v>
      </c>
      <c r="T26" s="40" t="s">
        <v>2</v>
      </c>
      <c r="V26" s="10"/>
    </row>
    <row r="27" spans="3:22" ht="16.5" customHeight="1" x14ac:dyDescent="0.3">
      <c r="C27" s="100"/>
      <c r="D27" s="101"/>
      <c r="E27" s="102"/>
      <c r="G27" s="120" t="s">
        <v>17</v>
      </c>
      <c r="H27" s="121"/>
      <c r="I27" s="121"/>
      <c r="J27" s="122">
        <f>IF(AND(H3="福島県",M3="課税",S3="2/3"),(ROUNDDOWN((ROUNDDOWN($J$8/1.1,0)+$J$10+ROUNDDOWN($J$12/1.08,0))/3*2,0)),IF(AND(H3="福島県",M3="課税",S3="1/2"),(ROUNDDOWN((ROUNDDOWN($J$8/1.1,0)+$J$10+ROUNDDOWN($J$12/1.08,0))/2*1,0)),IF(AND(H3="福島県",M3="非課税",S3="2/3"),(ROUNDDOWN(($J$8+$J$10+$J$12)/3*2,0)),IF(AND(H3="福島県",M3="非課税",S3="1/2"),(ROUNDDOWN(($J$8+$J$10+$J$12)/2*1,0)),IF(AND(H3="12市町村",M3="課税",S3="10/10"),(ROUNDDOWN($J$8/1.1,0)+$J$10+ROUNDDOWN($J$12/1.08,0)),IF(AND(H3="12市町村",M3="課税",S3="2/3"),(ROUNDDOWN((ROUNDDOWN($J$8/1.1,0)+$J$10+ROUNDDOWN($J$12/1.08,0))/3*2,0)),IF(AND(H3="12市町村",M3="非課税",S3="2/3"),(ROUNDDOWN(($J$8+$J$10+$J$12)/3*2,0)),$J$8+$J$10+$J$12)))))))</f>
        <v>6514820</v>
      </c>
      <c r="K27" s="122"/>
      <c r="L27" s="122"/>
      <c r="M27" s="123" t="s">
        <v>2</v>
      </c>
      <c r="O27" s="120" t="s">
        <v>47</v>
      </c>
      <c r="P27" s="121"/>
      <c r="Q27" s="121"/>
      <c r="R27" s="121"/>
      <c r="S27" s="32">
        <f>SUMIF($D$40:$D$90,O27,$S$40:S111)</f>
        <v>0</v>
      </c>
      <c r="T27" s="40" t="s">
        <v>2</v>
      </c>
      <c r="V27" s="10"/>
    </row>
    <row r="28" spans="3:22" ht="16.5" customHeight="1" thickBot="1" x14ac:dyDescent="0.35">
      <c r="C28" s="103"/>
      <c r="D28" s="104"/>
      <c r="E28" s="105"/>
      <c r="G28" s="124"/>
      <c r="H28" s="125"/>
      <c r="I28" s="125"/>
      <c r="J28" s="126"/>
      <c r="K28" s="126"/>
      <c r="L28" s="126"/>
      <c r="M28" s="127"/>
      <c r="O28" s="124" t="s">
        <v>48</v>
      </c>
      <c r="P28" s="125"/>
      <c r="Q28" s="125"/>
      <c r="R28" s="125"/>
      <c r="S28" s="41">
        <f>SUMIF($D$40:$D$90,O28,$S$40:S112)</f>
        <v>60000</v>
      </c>
      <c r="T28" s="42" t="s">
        <v>2</v>
      </c>
      <c r="V28" s="10"/>
    </row>
    <row r="29" spans="3:22" ht="16.5" customHeight="1" x14ac:dyDescent="0.3">
      <c r="C29" s="93"/>
      <c r="D29" s="93"/>
      <c r="E29" s="93"/>
      <c r="G29" s="88"/>
      <c r="H29" s="88"/>
      <c r="I29" s="88"/>
      <c r="J29" s="89"/>
      <c r="K29" s="89"/>
      <c r="L29" s="89"/>
      <c r="M29" s="92"/>
      <c r="O29" s="88"/>
      <c r="P29" s="88"/>
      <c r="Q29" s="88"/>
      <c r="R29" s="88"/>
      <c r="S29" s="90"/>
      <c r="T29" s="10"/>
      <c r="V29" s="10"/>
    </row>
    <row r="30" spans="3:22" ht="16.5" customHeight="1" x14ac:dyDescent="0.3">
      <c r="C30" s="163" t="s">
        <v>103</v>
      </c>
      <c r="D30" s="163"/>
      <c r="E30" s="163"/>
      <c r="G30" s="88"/>
      <c r="H30" s="88"/>
      <c r="I30" s="88"/>
      <c r="J30" s="89"/>
      <c r="K30" s="89"/>
      <c r="L30" s="89"/>
      <c r="M30" s="92"/>
      <c r="O30" s="88"/>
      <c r="P30" s="88"/>
      <c r="Q30" s="88"/>
      <c r="R30" s="88"/>
      <c r="S30" s="90"/>
      <c r="T30" s="10"/>
      <c r="V30" s="10"/>
    </row>
    <row r="31" spans="3:22" ht="16.5" customHeight="1" x14ac:dyDescent="0.3">
      <c r="C31" s="86"/>
      <c r="D31" s="164" t="s">
        <v>99</v>
      </c>
      <c r="E31" s="164"/>
      <c r="G31" s="88"/>
      <c r="H31" s="88"/>
      <c r="I31" s="88"/>
      <c r="J31" s="89"/>
      <c r="K31" s="89"/>
      <c r="L31" s="89"/>
      <c r="M31" s="92"/>
      <c r="O31" s="88"/>
      <c r="P31" s="88"/>
      <c r="Q31" s="88"/>
      <c r="R31" s="88"/>
      <c r="S31" s="90"/>
      <c r="T31" s="10"/>
      <c r="V31" s="10"/>
    </row>
    <row r="32" spans="3:22" ht="16.5" customHeight="1" x14ac:dyDescent="0.3">
      <c r="C32" s="86"/>
      <c r="D32" s="164" t="s">
        <v>100</v>
      </c>
      <c r="E32" s="164"/>
      <c r="G32" s="88"/>
      <c r="H32" s="88"/>
      <c r="I32" s="88"/>
      <c r="J32" s="89"/>
      <c r="K32" s="89"/>
      <c r="L32" s="89"/>
      <c r="M32" s="92"/>
      <c r="O32" s="88"/>
      <c r="P32" s="88"/>
      <c r="Q32" s="88"/>
      <c r="R32" s="88"/>
      <c r="S32" s="90"/>
      <c r="T32" s="10"/>
      <c r="V32" s="10"/>
    </row>
    <row r="33" spans="3:29" ht="16.5" customHeight="1" x14ac:dyDescent="0.3">
      <c r="C33" s="86"/>
      <c r="D33" s="164" t="s">
        <v>101</v>
      </c>
      <c r="E33" s="164"/>
      <c r="G33" s="88"/>
      <c r="H33" s="88"/>
      <c r="I33" s="88"/>
      <c r="J33" s="89"/>
      <c r="K33" s="89"/>
      <c r="L33" s="89"/>
      <c r="M33" s="92"/>
      <c r="O33" s="88"/>
      <c r="P33" s="88"/>
      <c r="Q33" s="88"/>
      <c r="R33" s="88"/>
      <c r="S33" s="90"/>
      <c r="T33" s="10"/>
      <c r="V33" s="10"/>
    </row>
    <row r="34" spans="3:29" ht="16.5" customHeight="1" x14ac:dyDescent="0.3">
      <c r="C34" s="86"/>
      <c r="D34" s="164" t="s">
        <v>102</v>
      </c>
      <c r="E34" s="164"/>
      <c r="G34" s="88"/>
      <c r="H34" s="88"/>
      <c r="I34" s="88"/>
      <c r="J34" s="89"/>
      <c r="K34" s="89"/>
      <c r="L34" s="89"/>
      <c r="M34" s="92"/>
      <c r="O34" s="88"/>
      <c r="P34" s="88"/>
      <c r="Q34" s="88"/>
      <c r="R34" s="88"/>
      <c r="S34" s="90"/>
      <c r="T34" s="10"/>
      <c r="V34" s="10"/>
    </row>
    <row r="35" spans="3:29" ht="16.5" customHeight="1" x14ac:dyDescent="0.3">
      <c r="C35" s="93"/>
      <c r="D35" s="93"/>
      <c r="E35" s="93"/>
      <c r="G35" s="88"/>
      <c r="H35" s="88"/>
      <c r="I35" s="88"/>
      <c r="J35" s="89"/>
      <c r="K35" s="89"/>
      <c r="L35" s="89"/>
      <c r="M35" s="92"/>
      <c r="O35" s="88"/>
      <c r="P35" s="88"/>
      <c r="Q35" s="88"/>
      <c r="R35" s="88"/>
      <c r="S35" s="90"/>
      <c r="T35" s="10"/>
      <c r="V35" s="10"/>
    </row>
    <row r="36" spans="3:29" ht="10.199999999999999" customHeight="1" thickBot="1" x14ac:dyDescent="0.35">
      <c r="V36" s="10"/>
    </row>
    <row r="37" spans="3:29" ht="18.600000000000001" customHeight="1" x14ac:dyDescent="0.3">
      <c r="C37" s="95" t="s">
        <v>49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7"/>
      <c r="U37" s="2"/>
      <c r="V37" s="10"/>
    </row>
    <row r="38" spans="3:29" ht="24.75" customHeight="1" x14ac:dyDescent="0.3">
      <c r="C38" s="98" t="s">
        <v>96</v>
      </c>
      <c r="D38" s="165" t="s">
        <v>0</v>
      </c>
      <c r="E38" s="112" t="s">
        <v>13</v>
      </c>
      <c r="F38" s="112" t="s">
        <v>14</v>
      </c>
      <c r="G38" s="112" t="s">
        <v>50</v>
      </c>
      <c r="H38" s="112" t="s">
        <v>15</v>
      </c>
      <c r="I38" s="116" t="s">
        <v>3</v>
      </c>
      <c r="J38" s="116"/>
      <c r="K38" s="116"/>
      <c r="L38" s="116" t="s">
        <v>51</v>
      </c>
      <c r="M38" s="116"/>
      <c r="N38" s="116"/>
      <c r="O38" s="116" t="s">
        <v>51</v>
      </c>
      <c r="P38" s="116"/>
      <c r="Q38" s="116"/>
      <c r="R38" s="116"/>
      <c r="S38" s="116" t="s">
        <v>52</v>
      </c>
      <c r="T38" s="118"/>
      <c r="U38" s="92"/>
      <c r="V38" s="10"/>
    </row>
    <row r="39" spans="3:29" s="3" customFormat="1" ht="19.2" thickBot="1" x14ac:dyDescent="0.35">
      <c r="C39" s="99"/>
      <c r="D39" s="166"/>
      <c r="E39" s="113"/>
      <c r="F39" s="113"/>
      <c r="G39" s="113"/>
      <c r="H39" s="113"/>
      <c r="I39" s="117"/>
      <c r="J39" s="117"/>
      <c r="K39" s="117"/>
      <c r="L39" s="39" t="s">
        <v>8</v>
      </c>
      <c r="M39" s="94" t="s">
        <v>9</v>
      </c>
      <c r="N39" s="117"/>
      <c r="O39" s="39" t="s">
        <v>8</v>
      </c>
      <c r="P39" s="94" t="s">
        <v>9</v>
      </c>
      <c r="Q39" s="117"/>
      <c r="R39" s="117"/>
      <c r="S39" s="117"/>
      <c r="T39" s="119"/>
      <c r="U39" s="92"/>
      <c r="V39" s="10"/>
      <c r="W39" s="1"/>
      <c r="X39" s="1"/>
      <c r="Y39" s="1"/>
      <c r="Z39" s="1"/>
      <c r="AA39" s="1"/>
      <c r="AB39" s="1"/>
      <c r="AC39" s="1"/>
    </row>
    <row r="40" spans="3:29" s="62" customFormat="1" ht="18.600000000000001" customHeight="1" x14ac:dyDescent="0.3">
      <c r="C40" s="176" t="s">
        <v>106</v>
      </c>
      <c r="D40" s="48" t="s">
        <v>23</v>
      </c>
      <c r="E40" s="49" t="s">
        <v>81</v>
      </c>
      <c r="F40" s="50">
        <v>8</v>
      </c>
      <c r="G40" s="50" t="s">
        <v>57</v>
      </c>
      <c r="H40" s="50" t="s">
        <v>58</v>
      </c>
      <c r="I40" s="51">
        <v>100</v>
      </c>
      <c r="J40" s="36" t="s">
        <v>21</v>
      </c>
      <c r="K40" s="36" t="s">
        <v>6</v>
      </c>
      <c r="L40" s="52">
        <v>6</v>
      </c>
      <c r="M40" s="50" t="s">
        <v>59</v>
      </c>
      <c r="N40" s="36" t="s">
        <v>6</v>
      </c>
      <c r="O40" s="53"/>
      <c r="P40" s="63"/>
      <c r="Q40" s="38" t="s">
        <v>4</v>
      </c>
      <c r="R40" s="36" t="s">
        <v>5</v>
      </c>
      <c r="S40" s="46">
        <f t="shared" ref="S40:S90" si="0">PRODUCT(I40,L40,O40)</f>
        <v>600</v>
      </c>
      <c r="T40" s="70" t="s">
        <v>2</v>
      </c>
      <c r="U40" s="61"/>
      <c r="V40" s="61"/>
    </row>
    <row r="41" spans="3:29" s="62" customFormat="1" x14ac:dyDescent="0.3">
      <c r="C41" s="177" t="s">
        <v>107</v>
      </c>
      <c r="D41" s="54" t="s">
        <v>10</v>
      </c>
      <c r="E41" s="55" t="s">
        <v>60</v>
      </c>
      <c r="F41" s="56">
        <v>8</v>
      </c>
      <c r="G41" s="56" t="s">
        <v>57</v>
      </c>
      <c r="H41" s="56" t="s">
        <v>61</v>
      </c>
      <c r="I41" s="57">
        <v>10000</v>
      </c>
      <c r="J41" s="29" t="s">
        <v>2</v>
      </c>
      <c r="K41" s="29" t="s">
        <v>6</v>
      </c>
      <c r="L41" s="58">
        <v>1</v>
      </c>
      <c r="M41" s="56" t="s">
        <v>62</v>
      </c>
      <c r="N41" s="29" t="s">
        <v>6</v>
      </c>
      <c r="O41" s="58">
        <v>3</v>
      </c>
      <c r="P41" s="56" t="s">
        <v>63</v>
      </c>
      <c r="Q41" s="31" t="s">
        <v>4</v>
      </c>
      <c r="R41" s="29" t="s">
        <v>5</v>
      </c>
      <c r="S41" s="47">
        <f t="shared" si="0"/>
        <v>30000</v>
      </c>
      <c r="T41" s="72" t="s">
        <v>2</v>
      </c>
      <c r="U41" s="61"/>
      <c r="V41" s="61"/>
    </row>
    <row r="42" spans="3:29" s="62" customFormat="1" x14ac:dyDescent="0.3">
      <c r="C42" s="71"/>
      <c r="D42" s="54" t="s">
        <v>10</v>
      </c>
      <c r="E42" s="55" t="s">
        <v>60</v>
      </c>
      <c r="F42" s="56">
        <v>9</v>
      </c>
      <c r="G42" s="56" t="s">
        <v>57</v>
      </c>
      <c r="H42" s="56" t="s">
        <v>61</v>
      </c>
      <c r="I42" s="57">
        <v>10000</v>
      </c>
      <c r="J42" s="29" t="s">
        <v>2</v>
      </c>
      <c r="K42" s="29" t="s">
        <v>6</v>
      </c>
      <c r="L42" s="58">
        <v>1</v>
      </c>
      <c r="M42" s="56" t="s">
        <v>62</v>
      </c>
      <c r="N42" s="29" t="s">
        <v>6</v>
      </c>
      <c r="O42" s="58">
        <v>3</v>
      </c>
      <c r="P42" s="56" t="s">
        <v>63</v>
      </c>
      <c r="Q42" s="31" t="s">
        <v>4</v>
      </c>
      <c r="R42" s="29" t="s">
        <v>5</v>
      </c>
      <c r="S42" s="47">
        <f t="shared" si="0"/>
        <v>30000</v>
      </c>
      <c r="T42" s="72" t="s">
        <v>2</v>
      </c>
      <c r="U42" s="61"/>
      <c r="V42" s="61"/>
    </row>
    <row r="43" spans="3:29" s="62" customFormat="1" x14ac:dyDescent="0.3">
      <c r="C43" s="71"/>
      <c r="D43" s="54" t="s">
        <v>28</v>
      </c>
      <c r="E43" s="55" t="s">
        <v>82</v>
      </c>
      <c r="F43" s="56">
        <v>7</v>
      </c>
      <c r="G43" s="56" t="s">
        <v>57</v>
      </c>
      <c r="H43" s="56" t="s">
        <v>61</v>
      </c>
      <c r="I43" s="57">
        <v>100000</v>
      </c>
      <c r="J43" s="29" t="s">
        <v>2</v>
      </c>
      <c r="K43" s="29" t="s">
        <v>6</v>
      </c>
      <c r="L43" s="58">
        <v>1</v>
      </c>
      <c r="M43" s="56" t="s">
        <v>64</v>
      </c>
      <c r="N43" s="29" t="s">
        <v>6</v>
      </c>
      <c r="O43" s="58"/>
      <c r="P43" s="56"/>
      <c r="Q43" s="31" t="s">
        <v>4</v>
      </c>
      <c r="R43" s="29" t="s">
        <v>5</v>
      </c>
      <c r="S43" s="47">
        <f t="shared" si="0"/>
        <v>100000</v>
      </c>
      <c r="T43" s="72" t="s">
        <v>2</v>
      </c>
      <c r="U43" s="61"/>
      <c r="V43" s="61"/>
    </row>
    <row r="44" spans="3:29" s="62" customFormat="1" x14ac:dyDescent="0.3">
      <c r="C44" s="71"/>
      <c r="D44" s="54" t="s">
        <v>11</v>
      </c>
      <c r="E44" s="55" t="s">
        <v>86</v>
      </c>
      <c r="F44" s="56">
        <v>10</v>
      </c>
      <c r="G44" s="56" t="s">
        <v>57</v>
      </c>
      <c r="H44" s="56" t="s">
        <v>56</v>
      </c>
      <c r="I44" s="57">
        <v>2800</v>
      </c>
      <c r="J44" s="29" t="s">
        <v>2</v>
      </c>
      <c r="K44" s="29" t="s">
        <v>6</v>
      </c>
      <c r="L44" s="58">
        <v>1</v>
      </c>
      <c r="M44" s="56" t="s">
        <v>65</v>
      </c>
      <c r="N44" s="29" t="s">
        <v>6</v>
      </c>
      <c r="O44" s="58">
        <v>2</v>
      </c>
      <c r="P44" s="56" t="s">
        <v>65</v>
      </c>
      <c r="Q44" s="31" t="s">
        <v>4</v>
      </c>
      <c r="R44" s="29" t="s">
        <v>5</v>
      </c>
      <c r="S44" s="47">
        <f t="shared" si="0"/>
        <v>5600</v>
      </c>
      <c r="T44" s="72" t="s">
        <v>2</v>
      </c>
      <c r="U44" s="61"/>
      <c r="V44" s="61"/>
    </row>
    <row r="45" spans="3:29" s="62" customFormat="1" x14ac:dyDescent="0.3">
      <c r="C45" s="71"/>
      <c r="D45" s="54" t="s">
        <v>30</v>
      </c>
      <c r="E45" s="55" t="s">
        <v>95</v>
      </c>
      <c r="F45" s="56">
        <v>10</v>
      </c>
      <c r="G45" s="56" t="s">
        <v>57</v>
      </c>
      <c r="H45" s="56" t="s">
        <v>61</v>
      </c>
      <c r="I45" s="57">
        <v>500000</v>
      </c>
      <c r="J45" s="29" t="s">
        <v>2</v>
      </c>
      <c r="K45" s="29" t="s">
        <v>6</v>
      </c>
      <c r="L45" s="58">
        <v>1</v>
      </c>
      <c r="M45" s="56" t="s">
        <v>64</v>
      </c>
      <c r="N45" s="29" t="s">
        <v>6</v>
      </c>
      <c r="O45" s="58"/>
      <c r="P45" s="56"/>
      <c r="Q45" s="31" t="s">
        <v>4</v>
      </c>
      <c r="R45" s="29" t="s">
        <v>5</v>
      </c>
      <c r="S45" s="47">
        <f t="shared" si="0"/>
        <v>500000</v>
      </c>
      <c r="T45" s="72" t="s">
        <v>2</v>
      </c>
      <c r="U45" s="61"/>
      <c r="V45" s="61"/>
    </row>
    <row r="46" spans="3:29" s="62" customFormat="1" x14ac:dyDescent="0.3">
      <c r="C46" s="71"/>
      <c r="D46" s="54" t="s">
        <v>31</v>
      </c>
      <c r="E46" s="54" t="s">
        <v>83</v>
      </c>
      <c r="F46" s="56">
        <v>10</v>
      </c>
      <c r="G46" s="56" t="s">
        <v>57</v>
      </c>
      <c r="H46" s="56" t="s">
        <v>61</v>
      </c>
      <c r="I46" s="57">
        <v>1200000</v>
      </c>
      <c r="J46" s="29" t="s">
        <v>2</v>
      </c>
      <c r="K46" s="29" t="s">
        <v>6</v>
      </c>
      <c r="L46" s="58">
        <v>1</v>
      </c>
      <c r="M46" s="56" t="s">
        <v>64</v>
      </c>
      <c r="N46" s="29" t="s">
        <v>6</v>
      </c>
      <c r="O46" s="58"/>
      <c r="P46" s="56"/>
      <c r="Q46" s="31" t="s">
        <v>4</v>
      </c>
      <c r="R46" s="29" t="s">
        <v>5</v>
      </c>
      <c r="S46" s="47">
        <f t="shared" si="0"/>
        <v>1200000</v>
      </c>
      <c r="T46" s="72" t="s">
        <v>2</v>
      </c>
      <c r="U46" s="61"/>
      <c r="V46" s="61"/>
    </row>
    <row r="47" spans="3:29" s="62" customFormat="1" x14ac:dyDescent="0.3">
      <c r="C47" s="71"/>
      <c r="D47" s="54" t="s">
        <v>33</v>
      </c>
      <c r="E47" s="55" t="s">
        <v>67</v>
      </c>
      <c r="F47" s="56">
        <v>10</v>
      </c>
      <c r="G47" s="56" t="s">
        <v>57</v>
      </c>
      <c r="H47" s="56" t="s">
        <v>61</v>
      </c>
      <c r="I47" s="57">
        <v>200000</v>
      </c>
      <c r="J47" s="29" t="s">
        <v>2</v>
      </c>
      <c r="K47" s="29" t="s">
        <v>6</v>
      </c>
      <c r="L47" s="58">
        <v>1</v>
      </c>
      <c r="M47" s="56" t="s">
        <v>64</v>
      </c>
      <c r="N47" s="29" t="s">
        <v>6</v>
      </c>
      <c r="O47" s="58">
        <v>4</v>
      </c>
      <c r="P47" s="56" t="s">
        <v>68</v>
      </c>
      <c r="Q47" s="31" t="s">
        <v>4</v>
      </c>
      <c r="R47" s="29" t="s">
        <v>5</v>
      </c>
      <c r="S47" s="47">
        <f t="shared" si="0"/>
        <v>800000</v>
      </c>
      <c r="T47" s="72" t="s">
        <v>2</v>
      </c>
      <c r="U47" s="61"/>
      <c r="V47" s="61"/>
    </row>
    <row r="48" spans="3:29" s="62" customFormat="1" x14ac:dyDescent="0.3">
      <c r="C48" s="71"/>
      <c r="D48" s="54" t="s">
        <v>1</v>
      </c>
      <c r="E48" s="55" t="s">
        <v>84</v>
      </c>
      <c r="F48" s="56">
        <v>8</v>
      </c>
      <c r="G48" s="56" t="s">
        <v>57</v>
      </c>
      <c r="H48" s="56" t="s">
        <v>61</v>
      </c>
      <c r="I48" s="57">
        <v>17160</v>
      </c>
      <c r="J48" s="29" t="s">
        <v>2</v>
      </c>
      <c r="K48" s="29" t="s">
        <v>6</v>
      </c>
      <c r="L48" s="58">
        <v>1</v>
      </c>
      <c r="M48" s="56" t="s">
        <v>65</v>
      </c>
      <c r="N48" s="29" t="s">
        <v>6</v>
      </c>
      <c r="O48" s="58">
        <v>2</v>
      </c>
      <c r="P48" s="56" t="s">
        <v>62</v>
      </c>
      <c r="Q48" s="31" t="s">
        <v>4</v>
      </c>
      <c r="R48" s="29" t="s">
        <v>5</v>
      </c>
      <c r="S48" s="47">
        <f t="shared" si="0"/>
        <v>34320</v>
      </c>
      <c r="T48" s="72" t="s">
        <v>2</v>
      </c>
      <c r="U48" s="61"/>
      <c r="V48" s="61"/>
    </row>
    <row r="49" spans="3:22" s="62" customFormat="1" x14ac:dyDescent="0.3">
      <c r="C49" s="71"/>
      <c r="D49" s="54" t="s">
        <v>12</v>
      </c>
      <c r="E49" s="55" t="s">
        <v>93</v>
      </c>
      <c r="F49" s="56">
        <v>12</v>
      </c>
      <c r="G49" s="56" t="s">
        <v>57</v>
      </c>
      <c r="H49" s="56" t="s">
        <v>61</v>
      </c>
      <c r="I49" s="57">
        <v>700000</v>
      </c>
      <c r="J49" s="29" t="s">
        <v>2</v>
      </c>
      <c r="K49" s="29" t="s">
        <v>4</v>
      </c>
      <c r="L49" s="58">
        <v>1</v>
      </c>
      <c r="M49" s="56" t="s">
        <v>64</v>
      </c>
      <c r="N49" s="29" t="s">
        <v>6</v>
      </c>
      <c r="O49" s="58"/>
      <c r="P49" s="56"/>
      <c r="Q49" s="31" t="s">
        <v>4</v>
      </c>
      <c r="R49" s="29" t="s">
        <v>5</v>
      </c>
      <c r="S49" s="47">
        <f t="shared" si="0"/>
        <v>700000</v>
      </c>
      <c r="T49" s="72" t="s">
        <v>2</v>
      </c>
      <c r="U49" s="61"/>
      <c r="V49" s="61"/>
    </row>
    <row r="50" spans="3:22" s="62" customFormat="1" x14ac:dyDescent="0.3">
      <c r="C50" s="71"/>
      <c r="D50" s="54"/>
      <c r="E50" s="55"/>
      <c r="F50" s="56"/>
      <c r="G50" s="56"/>
      <c r="H50" s="56"/>
      <c r="I50" s="57"/>
      <c r="J50" s="29"/>
      <c r="K50" s="29"/>
      <c r="L50" s="58"/>
      <c r="M50" s="56"/>
      <c r="N50" s="29"/>
      <c r="O50" s="58"/>
      <c r="P50" s="56"/>
      <c r="Q50" s="31"/>
      <c r="R50" s="29"/>
      <c r="S50" s="47"/>
      <c r="T50" s="72"/>
      <c r="U50" s="61"/>
      <c r="V50" s="61"/>
    </row>
    <row r="51" spans="3:22" s="62" customFormat="1" ht="18.600000000000001" customHeight="1" x14ac:dyDescent="0.3">
      <c r="C51" s="177" t="s">
        <v>108</v>
      </c>
      <c r="D51" s="54" t="s">
        <v>1</v>
      </c>
      <c r="E51" s="55" t="s">
        <v>85</v>
      </c>
      <c r="F51" s="56">
        <v>10</v>
      </c>
      <c r="G51" s="56" t="s">
        <v>57</v>
      </c>
      <c r="H51" s="56" t="s">
        <v>61</v>
      </c>
      <c r="I51" s="57">
        <v>8500</v>
      </c>
      <c r="J51" s="29" t="s">
        <v>2</v>
      </c>
      <c r="K51" s="29" t="s">
        <v>6</v>
      </c>
      <c r="L51" s="58">
        <v>1</v>
      </c>
      <c r="M51" s="56" t="s">
        <v>66</v>
      </c>
      <c r="N51" s="29" t="s">
        <v>6</v>
      </c>
      <c r="O51" s="58"/>
      <c r="P51" s="56"/>
      <c r="Q51" s="31" t="s">
        <v>4</v>
      </c>
      <c r="R51" s="29" t="s">
        <v>5</v>
      </c>
      <c r="S51" s="47">
        <f t="shared" si="0"/>
        <v>8500</v>
      </c>
      <c r="T51" s="72" t="s">
        <v>2</v>
      </c>
      <c r="U51" s="61"/>
      <c r="V51" s="61"/>
    </row>
    <row r="52" spans="3:22" s="62" customFormat="1" x14ac:dyDescent="0.3">
      <c r="C52" s="177" t="s">
        <v>109</v>
      </c>
      <c r="D52" s="54" t="s">
        <v>1</v>
      </c>
      <c r="E52" s="55" t="s">
        <v>90</v>
      </c>
      <c r="F52" s="56">
        <v>11</v>
      </c>
      <c r="G52" s="56" t="s">
        <v>57</v>
      </c>
      <c r="H52" s="56" t="s">
        <v>56</v>
      </c>
      <c r="I52" s="57">
        <v>80000</v>
      </c>
      <c r="J52" s="29" t="s">
        <v>2</v>
      </c>
      <c r="K52" s="29" t="s">
        <v>6</v>
      </c>
      <c r="L52" s="58">
        <v>1</v>
      </c>
      <c r="M52" s="56" t="s">
        <v>65</v>
      </c>
      <c r="N52" s="29" t="s">
        <v>6</v>
      </c>
      <c r="O52" s="58">
        <v>4</v>
      </c>
      <c r="P52" s="56" t="s">
        <v>62</v>
      </c>
      <c r="Q52" s="31" t="s">
        <v>4</v>
      </c>
      <c r="R52" s="29" t="s">
        <v>5</v>
      </c>
      <c r="S52" s="47">
        <f t="shared" si="0"/>
        <v>320000</v>
      </c>
      <c r="T52" s="72" t="s">
        <v>2</v>
      </c>
      <c r="U52" s="61"/>
      <c r="V52" s="61"/>
    </row>
    <row r="53" spans="3:22" s="62" customFormat="1" x14ac:dyDescent="0.3">
      <c r="C53" s="71"/>
      <c r="D53" s="54" t="s">
        <v>1</v>
      </c>
      <c r="E53" s="55" t="s">
        <v>91</v>
      </c>
      <c r="F53" s="56">
        <v>11</v>
      </c>
      <c r="G53" s="56" t="s">
        <v>57</v>
      </c>
      <c r="H53" s="56" t="s">
        <v>56</v>
      </c>
      <c r="I53" s="57">
        <v>12000</v>
      </c>
      <c r="J53" s="29" t="s">
        <v>2</v>
      </c>
      <c r="K53" s="29" t="s">
        <v>6</v>
      </c>
      <c r="L53" s="58">
        <v>3</v>
      </c>
      <c r="M53" s="56" t="s">
        <v>66</v>
      </c>
      <c r="N53" s="29" t="s">
        <v>6</v>
      </c>
      <c r="O53" s="58">
        <v>4</v>
      </c>
      <c r="P53" s="56" t="s">
        <v>62</v>
      </c>
      <c r="Q53" s="31" t="s">
        <v>4</v>
      </c>
      <c r="R53" s="29" t="s">
        <v>5</v>
      </c>
      <c r="S53" s="47">
        <f t="shared" si="0"/>
        <v>144000</v>
      </c>
      <c r="T53" s="72" t="s">
        <v>2</v>
      </c>
      <c r="U53" s="61"/>
      <c r="V53" s="61"/>
    </row>
    <row r="54" spans="3:22" s="62" customFormat="1" x14ac:dyDescent="0.3">
      <c r="C54" s="71"/>
      <c r="D54" s="54" t="s">
        <v>1</v>
      </c>
      <c r="E54" s="55" t="s">
        <v>70</v>
      </c>
      <c r="F54" s="56">
        <v>11</v>
      </c>
      <c r="G54" s="56" t="s">
        <v>69</v>
      </c>
      <c r="H54" s="56" t="s">
        <v>56</v>
      </c>
      <c r="I54" s="57">
        <v>15000</v>
      </c>
      <c r="J54" s="29" t="s">
        <v>2</v>
      </c>
      <c r="K54" s="29" t="s">
        <v>6</v>
      </c>
      <c r="L54" s="58">
        <v>1</v>
      </c>
      <c r="M54" s="56" t="s">
        <v>66</v>
      </c>
      <c r="N54" s="29" t="s">
        <v>6</v>
      </c>
      <c r="O54" s="58">
        <v>4</v>
      </c>
      <c r="P54" s="56" t="s">
        <v>62</v>
      </c>
      <c r="Q54" s="31" t="s">
        <v>4</v>
      </c>
      <c r="R54" s="29" t="s">
        <v>5</v>
      </c>
      <c r="S54" s="47">
        <f t="shared" si="0"/>
        <v>60000</v>
      </c>
      <c r="T54" s="72" t="s">
        <v>2</v>
      </c>
      <c r="U54" s="61"/>
      <c r="V54" s="61"/>
    </row>
    <row r="55" spans="3:22" s="62" customFormat="1" x14ac:dyDescent="0.3">
      <c r="C55" s="71"/>
      <c r="D55" s="54" t="s">
        <v>35</v>
      </c>
      <c r="E55" s="55" t="s">
        <v>71</v>
      </c>
      <c r="F55" s="56">
        <v>8</v>
      </c>
      <c r="G55" s="56" t="s">
        <v>57</v>
      </c>
      <c r="H55" s="56" t="s">
        <v>61</v>
      </c>
      <c r="I55" s="57">
        <v>54000</v>
      </c>
      <c r="J55" s="29" t="s">
        <v>2</v>
      </c>
      <c r="K55" s="29" t="s">
        <v>6</v>
      </c>
      <c r="L55" s="58">
        <v>1</v>
      </c>
      <c r="M55" s="56" t="s">
        <v>65</v>
      </c>
      <c r="N55" s="29" t="s">
        <v>6</v>
      </c>
      <c r="O55" s="58"/>
      <c r="P55" s="56"/>
      <c r="Q55" s="31" t="s">
        <v>4</v>
      </c>
      <c r="R55" s="29" t="s">
        <v>5</v>
      </c>
      <c r="S55" s="47">
        <f t="shared" si="0"/>
        <v>54000</v>
      </c>
      <c r="T55" s="72" t="s">
        <v>2</v>
      </c>
      <c r="U55" s="61"/>
      <c r="V55" s="61"/>
    </row>
    <row r="56" spans="3:22" s="62" customFormat="1" x14ac:dyDescent="0.3">
      <c r="C56" s="71"/>
      <c r="D56" s="54"/>
      <c r="E56" s="55"/>
      <c r="F56" s="56"/>
      <c r="G56" s="56"/>
      <c r="H56" s="56"/>
      <c r="I56" s="57"/>
      <c r="J56" s="29"/>
      <c r="K56" s="29"/>
      <c r="L56" s="58"/>
      <c r="M56" s="56"/>
      <c r="N56" s="29"/>
      <c r="O56" s="58"/>
      <c r="P56" s="56"/>
      <c r="Q56" s="31"/>
      <c r="R56" s="29"/>
      <c r="S56" s="47"/>
      <c r="T56" s="72"/>
      <c r="U56" s="61"/>
      <c r="V56" s="61"/>
    </row>
    <row r="57" spans="3:22" s="62" customFormat="1" ht="18.600000000000001" customHeight="1" x14ac:dyDescent="0.3">
      <c r="C57" s="177" t="s">
        <v>110</v>
      </c>
      <c r="D57" s="54" t="s">
        <v>36</v>
      </c>
      <c r="E57" s="54" t="s">
        <v>72</v>
      </c>
      <c r="F57" s="56">
        <v>10</v>
      </c>
      <c r="G57" s="56" t="s">
        <v>57</v>
      </c>
      <c r="H57" s="56" t="s">
        <v>61</v>
      </c>
      <c r="I57" s="57">
        <v>60000</v>
      </c>
      <c r="J57" s="29" t="s">
        <v>2</v>
      </c>
      <c r="K57" s="29" t="s">
        <v>6</v>
      </c>
      <c r="L57" s="58">
        <v>1</v>
      </c>
      <c r="M57" s="56" t="s">
        <v>64</v>
      </c>
      <c r="N57" s="29" t="s">
        <v>6</v>
      </c>
      <c r="O57" s="58"/>
      <c r="P57" s="56"/>
      <c r="Q57" s="31" t="s">
        <v>4</v>
      </c>
      <c r="R57" s="29" t="s">
        <v>5</v>
      </c>
      <c r="S57" s="47">
        <f t="shared" si="0"/>
        <v>60000</v>
      </c>
      <c r="T57" s="72" t="s">
        <v>2</v>
      </c>
      <c r="U57" s="61"/>
      <c r="V57" s="61"/>
    </row>
    <row r="58" spans="3:22" s="62" customFormat="1" x14ac:dyDescent="0.3">
      <c r="C58" s="177" t="s">
        <v>111</v>
      </c>
      <c r="D58" s="54" t="s">
        <v>38</v>
      </c>
      <c r="E58" s="55" t="s">
        <v>73</v>
      </c>
      <c r="F58" s="56">
        <v>11</v>
      </c>
      <c r="G58" s="56" t="s">
        <v>57</v>
      </c>
      <c r="H58" s="56" t="s">
        <v>56</v>
      </c>
      <c r="I58" s="57">
        <v>32000</v>
      </c>
      <c r="J58" s="29" t="s">
        <v>2</v>
      </c>
      <c r="K58" s="29" t="s">
        <v>6</v>
      </c>
      <c r="L58" s="58">
        <v>1</v>
      </c>
      <c r="M58" s="56" t="s">
        <v>66</v>
      </c>
      <c r="N58" s="29" t="s">
        <v>6</v>
      </c>
      <c r="O58" s="58">
        <v>1</v>
      </c>
      <c r="P58" s="56" t="s">
        <v>62</v>
      </c>
      <c r="Q58" s="31" t="s">
        <v>4</v>
      </c>
      <c r="R58" s="29" t="s">
        <v>5</v>
      </c>
      <c r="S58" s="47">
        <f t="shared" si="0"/>
        <v>32000</v>
      </c>
      <c r="T58" s="72" t="s">
        <v>2</v>
      </c>
      <c r="U58" s="61"/>
      <c r="V58" s="61"/>
    </row>
    <row r="59" spans="3:22" s="62" customFormat="1" x14ac:dyDescent="0.3">
      <c r="C59" s="71"/>
      <c r="D59" s="54" t="s">
        <v>39</v>
      </c>
      <c r="E59" s="55" t="s">
        <v>88</v>
      </c>
      <c r="F59" s="56">
        <v>12</v>
      </c>
      <c r="G59" s="56" t="s">
        <v>57</v>
      </c>
      <c r="H59" s="56" t="s">
        <v>61</v>
      </c>
      <c r="I59" s="57">
        <v>150000</v>
      </c>
      <c r="J59" s="29" t="s">
        <v>2</v>
      </c>
      <c r="K59" s="29" t="s">
        <v>6</v>
      </c>
      <c r="L59" s="58">
        <v>1</v>
      </c>
      <c r="M59" s="56" t="s">
        <v>64</v>
      </c>
      <c r="N59" s="29" t="s">
        <v>6</v>
      </c>
      <c r="O59" s="58"/>
      <c r="P59" s="56"/>
      <c r="Q59" s="31" t="s">
        <v>4</v>
      </c>
      <c r="R59" s="29" t="s">
        <v>5</v>
      </c>
      <c r="S59" s="47">
        <f t="shared" si="0"/>
        <v>150000</v>
      </c>
      <c r="T59" s="72" t="s">
        <v>2</v>
      </c>
      <c r="U59" s="61"/>
      <c r="V59" s="61"/>
    </row>
    <row r="60" spans="3:22" s="62" customFormat="1" x14ac:dyDescent="0.3">
      <c r="C60" s="71"/>
      <c r="D60" s="54" t="s">
        <v>41</v>
      </c>
      <c r="E60" s="55" t="s">
        <v>89</v>
      </c>
      <c r="F60" s="56">
        <v>1</v>
      </c>
      <c r="G60" s="56" t="s">
        <v>57</v>
      </c>
      <c r="H60" s="56" t="s">
        <v>61</v>
      </c>
      <c r="I60" s="57">
        <v>80000</v>
      </c>
      <c r="J60" s="29" t="s">
        <v>2</v>
      </c>
      <c r="K60" s="29" t="s">
        <v>6</v>
      </c>
      <c r="L60" s="58">
        <v>1</v>
      </c>
      <c r="M60" s="56" t="s">
        <v>62</v>
      </c>
      <c r="N60" s="29" t="s">
        <v>6</v>
      </c>
      <c r="O60" s="58"/>
      <c r="P60" s="56"/>
      <c r="Q60" s="31" t="s">
        <v>4</v>
      </c>
      <c r="R60" s="29" t="s">
        <v>5</v>
      </c>
      <c r="S60" s="47">
        <f t="shared" si="0"/>
        <v>80000</v>
      </c>
      <c r="T60" s="72" t="s">
        <v>2</v>
      </c>
      <c r="U60" s="61"/>
      <c r="V60" s="61"/>
    </row>
    <row r="61" spans="3:22" s="62" customFormat="1" x14ac:dyDescent="0.3">
      <c r="C61" s="71"/>
      <c r="D61" s="54" t="s">
        <v>42</v>
      </c>
      <c r="E61" s="55" t="s">
        <v>87</v>
      </c>
      <c r="F61" s="56">
        <v>11</v>
      </c>
      <c r="G61" s="56" t="s">
        <v>57</v>
      </c>
      <c r="H61" s="56" t="s">
        <v>61</v>
      </c>
      <c r="I61" s="57">
        <v>80000</v>
      </c>
      <c r="J61" s="29" t="s">
        <v>2</v>
      </c>
      <c r="K61" s="29" t="s">
        <v>6</v>
      </c>
      <c r="L61" s="58">
        <v>1</v>
      </c>
      <c r="M61" s="56" t="s">
        <v>65</v>
      </c>
      <c r="N61" s="29" t="s">
        <v>6</v>
      </c>
      <c r="O61" s="58"/>
      <c r="P61" s="56"/>
      <c r="Q61" s="31" t="s">
        <v>4</v>
      </c>
      <c r="R61" s="29" t="s">
        <v>5</v>
      </c>
      <c r="S61" s="47">
        <f t="shared" si="0"/>
        <v>80000</v>
      </c>
      <c r="T61" s="72" t="s">
        <v>2</v>
      </c>
      <c r="U61" s="61"/>
      <c r="V61" s="61"/>
    </row>
    <row r="62" spans="3:22" s="62" customFormat="1" x14ac:dyDescent="0.3">
      <c r="C62" s="71"/>
      <c r="D62" s="54" t="s">
        <v>7</v>
      </c>
      <c r="E62" s="55" t="s">
        <v>74</v>
      </c>
      <c r="F62" s="56">
        <v>1</v>
      </c>
      <c r="G62" s="56" t="s">
        <v>57</v>
      </c>
      <c r="H62" s="56" t="s">
        <v>61</v>
      </c>
      <c r="I62" s="57">
        <v>120</v>
      </c>
      <c r="J62" s="29" t="s">
        <v>2</v>
      </c>
      <c r="K62" s="29" t="s">
        <v>6</v>
      </c>
      <c r="L62" s="58">
        <v>5000</v>
      </c>
      <c r="M62" s="56" t="s">
        <v>75</v>
      </c>
      <c r="N62" s="29" t="s">
        <v>6</v>
      </c>
      <c r="O62" s="58"/>
      <c r="P62" s="56"/>
      <c r="Q62" s="31" t="s">
        <v>4</v>
      </c>
      <c r="R62" s="29" t="s">
        <v>5</v>
      </c>
      <c r="S62" s="47">
        <f t="shared" si="0"/>
        <v>600000</v>
      </c>
      <c r="T62" s="72" t="s">
        <v>2</v>
      </c>
      <c r="U62" s="61"/>
      <c r="V62" s="61"/>
    </row>
    <row r="63" spans="3:22" s="62" customFormat="1" x14ac:dyDescent="0.3">
      <c r="C63" s="71"/>
      <c r="D63" s="54" t="s">
        <v>48</v>
      </c>
      <c r="E63" s="55" t="s">
        <v>76</v>
      </c>
      <c r="F63" s="56">
        <v>11</v>
      </c>
      <c r="G63" s="56" t="s">
        <v>57</v>
      </c>
      <c r="H63" s="56" t="s">
        <v>56</v>
      </c>
      <c r="I63" s="57">
        <v>3000</v>
      </c>
      <c r="J63" s="29" t="s">
        <v>2</v>
      </c>
      <c r="K63" s="29" t="s">
        <v>6</v>
      </c>
      <c r="L63" s="58">
        <v>20</v>
      </c>
      <c r="M63" s="56" t="s">
        <v>62</v>
      </c>
      <c r="N63" s="29" t="s">
        <v>6</v>
      </c>
      <c r="O63" s="58"/>
      <c r="P63" s="56"/>
      <c r="Q63" s="31" t="s">
        <v>4</v>
      </c>
      <c r="R63" s="29" t="s">
        <v>5</v>
      </c>
      <c r="S63" s="47">
        <f t="shared" si="0"/>
        <v>60000</v>
      </c>
      <c r="T63" s="72" t="s">
        <v>2</v>
      </c>
      <c r="U63" s="61"/>
      <c r="V63" s="61"/>
    </row>
    <row r="64" spans="3:22" s="62" customFormat="1" x14ac:dyDescent="0.3">
      <c r="C64" s="71"/>
      <c r="D64" s="54" t="s">
        <v>12</v>
      </c>
      <c r="E64" s="55" t="s">
        <v>94</v>
      </c>
      <c r="F64" s="56">
        <v>11</v>
      </c>
      <c r="G64" s="56" t="s">
        <v>57</v>
      </c>
      <c r="H64" s="56" t="s">
        <v>61</v>
      </c>
      <c r="I64" s="57">
        <v>1500000</v>
      </c>
      <c r="J64" s="29" t="s">
        <v>2</v>
      </c>
      <c r="K64" s="29" t="s">
        <v>6</v>
      </c>
      <c r="L64" s="58">
        <v>1</v>
      </c>
      <c r="M64" s="56" t="s">
        <v>64</v>
      </c>
      <c r="N64" s="29" t="s">
        <v>6</v>
      </c>
      <c r="O64" s="58"/>
      <c r="P64" s="56"/>
      <c r="Q64" s="31" t="s">
        <v>4</v>
      </c>
      <c r="R64" s="29" t="s">
        <v>5</v>
      </c>
      <c r="S64" s="47">
        <f t="shared" si="0"/>
        <v>1500000</v>
      </c>
      <c r="T64" s="72" t="s">
        <v>2</v>
      </c>
      <c r="U64" s="61"/>
      <c r="V64" s="61"/>
    </row>
    <row r="65" spans="3:22" s="62" customFormat="1" x14ac:dyDescent="0.3">
      <c r="C65" s="71"/>
      <c r="D65" s="54" t="s">
        <v>12</v>
      </c>
      <c r="E65" s="55" t="s">
        <v>80</v>
      </c>
      <c r="F65" s="56">
        <v>12</v>
      </c>
      <c r="G65" s="56" t="s">
        <v>69</v>
      </c>
      <c r="H65" s="56" t="s">
        <v>61</v>
      </c>
      <c r="I65" s="57">
        <v>800000</v>
      </c>
      <c r="J65" s="29" t="s">
        <v>2</v>
      </c>
      <c r="K65" s="29" t="s">
        <v>6</v>
      </c>
      <c r="L65" s="58">
        <v>1</v>
      </c>
      <c r="M65" s="56" t="s">
        <v>64</v>
      </c>
      <c r="N65" s="29" t="s">
        <v>6</v>
      </c>
      <c r="O65" s="58"/>
      <c r="P65" s="56"/>
      <c r="Q65" s="31" t="s">
        <v>4</v>
      </c>
      <c r="R65" s="29" t="s">
        <v>5</v>
      </c>
      <c r="S65" s="47">
        <f t="shared" si="0"/>
        <v>800000</v>
      </c>
      <c r="T65" s="72" t="s">
        <v>2</v>
      </c>
      <c r="U65" s="61"/>
      <c r="V65" s="61"/>
    </row>
    <row r="66" spans="3:22" s="62" customFormat="1" x14ac:dyDescent="0.3">
      <c r="C66" s="71"/>
      <c r="D66" s="54" t="s">
        <v>43</v>
      </c>
      <c r="E66" s="55" t="s">
        <v>78</v>
      </c>
      <c r="F66" s="56">
        <v>11</v>
      </c>
      <c r="G66" s="56" t="s">
        <v>57</v>
      </c>
      <c r="H66" s="56" t="s">
        <v>61</v>
      </c>
      <c r="I66" s="57">
        <v>1000</v>
      </c>
      <c r="J66" s="29" t="s">
        <v>2</v>
      </c>
      <c r="K66" s="29" t="s">
        <v>6</v>
      </c>
      <c r="L66" s="58">
        <v>1</v>
      </c>
      <c r="M66" s="56" t="s">
        <v>62</v>
      </c>
      <c r="N66" s="29" t="s">
        <v>6</v>
      </c>
      <c r="O66" s="58">
        <v>8</v>
      </c>
      <c r="P66" s="56" t="s">
        <v>63</v>
      </c>
      <c r="Q66" s="31" t="s">
        <v>4</v>
      </c>
      <c r="R66" s="29" t="s">
        <v>5</v>
      </c>
      <c r="S66" s="47">
        <f t="shared" si="0"/>
        <v>8000</v>
      </c>
      <c r="T66" s="72" t="s">
        <v>2</v>
      </c>
      <c r="U66" s="61"/>
      <c r="V66" s="61"/>
    </row>
    <row r="67" spans="3:22" s="62" customFormat="1" x14ac:dyDescent="0.3">
      <c r="C67" s="71"/>
      <c r="D67" s="54" t="s">
        <v>44</v>
      </c>
      <c r="E67" s="55" t="s">
        <v>92</v>
      </c>
      <c r="F67" s="56">
        <v>11</v>
      </c>
      <c r="G67" s="56" t="s">
        <v>57</v>
      </c>
      <c r="H67" s="56" t="s">
        <v>61</v>
      </c>
      <c r="I67" s="57">
        <v>500</v>
      </c>
      <c r="J67" s="29" t="s">
        <v>2</v>
      </c>
      <c r="K67" s="29" t="s">
        <v>6</v>
      </c>
      <c r="L67" s="58">
        <v>2</v>
      </c>
      <c r="M67" s="56" t="s">
        <v>59</v>
      </c>
      <c r="N67" s="29" t="s">
        <v>6</v>
      </c>
      <c r="O67" s="58"/>
      <c r="P67" s="56"/>
      <c r="Q67" s="31" t="s">
        <v>4</v>
      </c>
      <c r="R67" s="29" t="s">
        <v>5</v>
      </c>
      <c r="S67" s="47">
        <f t="shared" si="0"/>
        <v>1000</v>
      </c>
      <c r="T67" s="72" t="s">
        <v>2</v>
      </c>
      <c r="U67" s="61"/>
      <c r="V67" s="61"/>
    </row>
    <row r="68" spans="3:22" s="62" customFormat="1" x14ac:dyDescent="0.3">
      <c r="C68" s="71"/>
      <c r="D68" s="54" t="s">
        <v>46</v>
      </c>
      <c r="E68" s="55" t="s">
        <v>79</v>
      </c>
      <c r="F68" s="56">
        <v>9</v>
      </c>
      <c r="G68" s="56" t="s">
        <v>57</v>
      </c>
      <c r="H68" s="56" t="s">
        <v>61</v>
      </c>
      <c r="I68" s="57">
        <v>84</v>
      </c>
      <c r="J68" s="29" t="s">
        <v>2</v>
      </c>
      <c r="K68" s="29" t="s">
        <v>6</v>
      </c>
      <c r="L68" s="58">
        <v>200</v>
      </c>
      <c r="M68" s="56" t="s">
        <v>75</v>
      </c>
      <c r="N68" s="29" t="s">
        <v>6</v>
      </c>
      <c r="O68" s="58"/>
      <c r="P68" s="56"/>
      <c r="Q68" s="31" t="s">
        <v>4</v>
      </c>
      <c r="R68" s="29" t="s">
        <v>5</v>
      </c>
      <c r="S68" s="47">
        <f t="shared" si="0"/>
        <v>16800</v>
      </c>
      <c r="T68" s="72" t="s">
        <v>2</v>
      </c>
      <c r="U68" s="61"/>
      <c r="V68" s="61"/>
    </row>
    <row r="69" spans="3:22" s="62" customFormat="1" x14ac:dyDescent="0.3">
      <c r="C69" s="71"/>
      <c r="D69" s="54"/>
      <c r="E69" s="55"/>
      <c r="F69" s="56"/>
      <c r="G69" s="56"/>
      <c r="H69" s="56"/>
      <c r="I69" s="57"/>
      <c r="J69" s="29" t="s">
        <v>2</v>
      </c>
      <c r="K69" s="29" t="s">
        <v>6</v>
      </c>
      <c r="L69" s="58"/>
      <c r="M69" s="56"/>
      <c r="N69" s="29" t="s">
        <v>6</v>
      </c>
      <c r="O69" s="58"/>
      <c r="P69" s="56"/>
      <c r="Q69" s="31" t="s">
        <v>4</v>
      </c>
      <c r="R69" s="29" t="s">
        <v>5</v>
      </c>
      <c r="S69" s="60">
        <f t="shared" si="0"/>
        <v>0</v>
      </c>
      <c r="T69" s="72" t="s">
        <v>2</v>
      </c>
      <c r="U69" s="61"/>
      <c r="V69" s="61"/>
    </row>
    <row r="70" spans="3:22" s="62" customFormat="1" x14ac:dyDescent="0.3">
      <c r="C70" s="71"/>
      <c r="D70" s="54"/>
      <c r="E70" s="55"/>
      <c r="F70" s="56"/>
      <c r="G70" s="56"/>
      <c r="H70" s="56"/>
      <c r="I70" s="57"/>
      <c r="J70" s="29" t="s">
        <v>2</v>
      </c>
      <c r="K70" s="29" t="s">
        <v>6</v>
      </c>
      <c r="L70" s="30"/>
      <c r="M70" s="27"/>
      <c r="N70" s="29" t="s">
        <v>6</v>
      </c>
      <c r="O70" s="30"/>
      <c r="P70" s="27"/>
      <c r="Q70" s="31" t="s">
        <v>4</v>
      </c>
      <c r="R70" s="29" t="s">
        <v>5</v>
      </c>
      <c r="S70" s="60">
        <f t="shared" si="0"/>
        <v>0</v>
      </c>
      <c r="T70" s="72" t="s">
        <v>2</v>
      </c>
      <c r="U70" s="61"/>
      <c r="V70" s="61"/>
    </row>
    <row r="71" spans="3:22" s="62" customFormat="1" x14ac:dyDescent="0.3">
      <c r="C71" s="71"/>
      <c r="D71" s="26"/>
      <c r="E71" s="25"/>
      <c r="F71" s="27"/>
      <c r="G71" s="27"/>
      <c r="H71" s="27"/>
      <c r="I71" s="28"/>
      <c r="J71" s="29" t="s">
        <v>2</v>
      </c>
      <c r="K71" s="29" t="s">
        <v>6</v>
      </c>
      <c r="L71" s="30"/>
      <c r="M71" s="27"/>
      <c r="N71" s="29" t="s">
        <v>6</v>
      </c>
      <c r="O71" s="30"/>
      <c r="P71" s="27"/>
      <c r="Q71" s="31" t="s">
        <v>4</v>
      </c>
      <c r="R71" s="29" t="s">
        <v>5</v>
      </c>
      <c r="S71" s="60">
        <f t="shared" si="0"/>
        <v>0</v>
      </c>
      <c r="T71" s="72" t="s">
        <v>2</v>
      </c>
      <c r="U71" s="61"/>
      <c r="V71" s="61"/>
    </row>
    <row r="72" spans="3:22" s="62" customFormat="1" x14ac:dyDescent="0.3">
      <c r="C72" s="71"/>
      <c r="D72" s="26"/>
      <c r="E72" s="25"/>
      <c r="F72" s="27"/>
      <c r="G72" s="27"/>
      <c r="H72" s="27"/>
      <c r="I72" s="28"/>
      <c r="J72" s="29" t="s">
        <v>2</v>
      </c>
      <c r="K72" s="29" t="s">
        <v>6</v>
      </c>
      <c r="L72" s="30"/>
      <c r="M72" s="27"/>
      <c r="N72" s="29" t="s">
        <v>6</v>
      </c>
      <c r="O72" s="30"/>
      <c r="P72" s="27"/>
      <c r="Q72" s="31" t="s">
        <v>4</v>
      </c>
      <c r="R72" s="29" t="s">
        <v>5</v>
      </c>
      <c r="S72" s="60">
        <f t="shared" si="0"/>
        <v>0</v>
      </c>
      <c r="T72" s="72" t="s">
        <v>2</v>
      </c>
      <c r="U72" s="61"/>
      <c r="V72" s="61"/>
    </row>
    <row r="73" spans="3:22" s="62" customFormat="1" x14ac:dyDescent="0.3">
      <c r="C73" s="71"/>
      <c r="D73" s="68"/>
      <c r="E73" s="25"/>
      <c r="F73" s="27"/>
      <c r="G73" s="27"/>
      <c r="H73" s="27"/>
      <c r="I73" s="28"/>
      <c r="J73" s="29" t="s">
        <v>2</v>
      </c>
      <c r="K73" s="29" t="s">
        <v>6</v>
      </c>
      <c r="L73" s="30"/>
      <c r="M73" s="27"/>
      <c r="N73" s="29" t="s">
        <v>6</v>
      </c>
      <c r="O73" s="30"/>
      <c r="P73" s="27"/>
      <c r="Q73" s="31" t="s">
        <v>4</v>
      </c>
      <c r="R73" s="29" t="s">
        <v>5</v>
      </c>
      <c r="S73" s="60">
        <f t="shared" si="0"/>
        <v>0</v>
      </c>
      <c r="T73" s="72" t="s">
        <v>2</v>
      </c>
      <c r="U73" s="61"/>
      <c r="V73" s="61"/>
    </row>
    <row r="74" spans="3:22" s="62" customFormat="1" x14ac:dyDescent="0.3">
      <c r="C74" s="71"/>
      <c r="D74" s="68"/>
      <c r="E74" s="25"/>
      <c r="F74" s="27"/>
      <c r="G74" s="27"/>
      <c r="H74" s="27"/>
      <c r="I74" s="28"/>
      <c r="J74" s="29" t="s">
        <v>2</v>
      </c>
      <c r="K74" s="29" t="s">
        <v>6</v>
      </c>
      <c r="L74" s="30"/>
      <c r="M74" s="27"/>
      <c r="N74" s="29" t="s">
        <v>6</v>
      </c>
      <c r="O74" s="30"/>
      <c r="P74" s="27"/>
      <c r="Q74" s="31" t="s">
        <v>4</v>
      </c>
      <c r="R74" s="29" t="s">
        <v>5</v>
      </c>
      <c r="S74" s="60">
        <f t="shared" si="0"/>
        <v>0</v>
      </c>
      <c r="T74" s="72" t="s">
        <v>2</v>
      </c>
      <c r="U74" s="61"/>
      <c r="V74" s="61"/>
    </row>
    <row r="75" spans="3:22" s="62" customFormat="1" x14ac:dyDescent="0.3">
      <c r="C75" s="71"/>
      <c r="D75" s="68"/>
      <c r="E75" s="25"/>
      <c r="F75" s="27"/>
      <c r="G75" s="27"/>
      <c r="H75" s="27"/>
      <c r="I75" s="28"/>
      <c r="J75" s="29" t="s">
        <v>2</v>
      </c>
      <c r="K75" s="29" t="s">
        <v>6</v>
      </c>
      <c r="L75" s="30"/>
      <c r="M75" s="27"/>
      <c r="N75" s="29" t="s">
        <v>6</v>
      </c>
      <c r="O75" s="30"/>
      <c r="P75" s="27"/>
      <c r="Q75" s="31" t="s">
        <v>4</v>
      </c>
      <c r="R75" s="29" t="s">
        <v>5</v>
      </c>
      <c r="S75" s="60">
        <f t="shared" si="0"/>
        <v>0</v>
      </c>
      <c r="T75" s="72" t="s">
        <v>2</v>
      </c>
      <c r="U75" s="61"/>
      <c r="V75" s="61"/>
    </row>
    <row r="76" spans="3:22" s="62" customFormat="1" x14ac:dyDescent="0.3">
      <c r="C76" s="71"/>
      <c r="D76" s="68"/>
      <c r="E76" s="25"/>
      <c r="F76" s="27"/>
      <c r="G76" s="27"/>
      <c r="H76" s="27"/>
      <c r="I76" s="28"/>
      <c r="J76" s="29" t="s">
        <v>2</v>
      </c>
      <c r="K76" s="29" t="s">
        <v>6</v>
      </c>
      <c r="L76" s="30"/>
      <c r="M76" s="27"/>
      <c r="N76" s="29" t="s">
        <v>6</v>
      </c>
      <c r="O76" s="30"/>
      <c r="P76" s="27"/>
      <c r="Q76" s="31" t="s">
        <v>4</v>
      </c>
      <c r="R76" s="29" t="s">
        <v>5</v>
      </c>
      <c r="S76" s="60">
        <f t="shared" si="0"/>
        <v>0</v>
      </c>
      <c r="T76" s="72" t="s">
        <v>2</v>
      </c>
      <c r="U76" s="61"/>
      <c r="V76" s="61"/>
    </row>
    <row r="77" spans="3:22" s="62" customFormat="1" x14ac:dyDescent="0.3">
      <c r="C77" s="71"/>
      <c r="D77" s="68"/>
      <c r="E77" s="25"/>
      <c r="F77" s="27"/>
      <c r="G77" s="27"/>
      <c r="H77" s="27"/>
      <c r="I77" s="28"/>
      <c r="J77" s="29" t="s">
        <v>2</v>
      </c>
      <c r="K77" s="29" t="s">
        <v>6</v>
      </c>
      <c r="L77" s="30"/>
      <c r="M77" s="27"/>
      <c r="N77" s="29" t="s">
        <v>6</v>
      </c>
      <c r="O77" s="30"/>
      <c r="P77" s="27"/>
      <c r="Q77" s="31" t="s">
        <v>4</v>
      </c>
      <c r="R77" s="29" t="s">
        <v>5</v>
      </c>
      <c r="S77" s="60">
        <f t="shared" si="0"/>
        <v>0</v>
      </c>
      <c r="T77" s="72" t="s">
        <v>2</v>
      </c>
      <c r="U77" s="61"/>
      <c r="V77" s="61"/>
    </row>
    <row r="78" spans="3:22" s="62" customFormat="1" x14ac:dyDescent="0.3">
      <c r="C78" s="71"/>
      <c r="D78" s="68"/>
      <c r="E78" s="25"/>
      <c r="F78" s="27"/>
      <c r="G78" s="27"/>
      <c r="H78" s="27"/>
      <c r="I78" s="28"/>
      <c r="J78" s="29" t="s">
        <v>2</v>
      </c>
      <c r="K78" s="29" t="s">
        <v>6</v>
      </c>
      <c r="L78" s="30"/>
      <c r="M78" s="27"/>
      <c r="N78" s="29" t="s">
        <v>6</v>
      </c>
      <c r="O78" s="30"/>
      <c r="P78" s="27"/>
      <c r="Q78" s="31" t="s">
        <v>4</v>
      </c>
      <c r="R78" s="29" t="s">
        <v>5</v>
      </c>
      <c r="S78" s="60">
        <f t="shared" si="0"/>
        <v>0</v>
      </c>
      <c r="T78" s="72" t="s">
        <v>2</v>
      </c>
      <c r="U78" s="61"/>
      <c r="V78" s="61"/>
    </row>
    <row r="79" spans="3:22" s="62" customFormat="1" x14ac:dyDescent="0.3">
      <c r="C79" s="71"/>
      <c r="D79" s="68"/>
      <c r="E79" s="25"/>
      <c r="F79" s="27"/>
      <c r="G79" s="27"/>
      <c r="H79" s="27"/>
      <c r="I79" s="28"/>
      <c r="J79" s="29" t="s">
        <v>2</v>
      </c>
      <c r="K79" s="29" t="s">
        <v>6</v>
      </c>
      <c r="L79" s="30"/>
      <c r="M79" s="27"/>
      <c r="N79" s="29" t="s">
        <v>6</v>
      </c>
      <c r="O79" s="30"/>
      <c r="P79" s="27"/>
      <c r="Q79" s="31" t="s">
        <v>4</v>
      </c>
      <c r="R79" s="29" t="s">
        <v>5</v>
      </c>
      <c r="S79" s="60">
        <f t="shared" si="0"/>
        <v>0</v>
      </c>
      <c r="T79" s="72" t="s">
        <v>2</v>
      </c>
      <c r="U79" s="61"/>
      <c r="V79" s="61"/>
    </row>
    <row r="80" spans="3:22" s="62" customFormat="1" x14ac:dyDescent="0.3">
      <c r="C80" s="71"/>
      <c r="D80" s="68"/>
      <c r="E80" s="25"/>
      <c r="F80" s="27"/>
      <c r="G80" s="27"/>
      <c r="H80" s="27"/>
      <c r="I80" s="28"/>
      <c r="J80" s="29" t="s">
        <v>2</v>
      </c>
      <c r="K80" s="29" t="s">
        <v>6</v>
      </c>
      <c r="L80" s="30"/>
      <c r="M80" s="27"/>
      <c r="N80" s="29" t="s">
        <v>6</v>
      </c>
      <c r="O80" s="30"/>
      <c r="P80" s="27"/>
      <c r="Q80" s="31" t="s">
        <v>4</v>
      </c>
      <c r="R80" s="29" t="s">
        <v>5</v>
      </c>
      <c r="S80" s="60">
        <f t="shared" si="0"/>
        <v>0</v>
      </c>
      <c r="T80" s="72" t="s">
        <v>2</v>
      </c>
      <c r="U80" s="61"/>
      <c r="V80" s="61"/>
    </row>
    <row r="81" spans="3:29" s="62" customFormat="1" x14ac:dyDescent="0.3">
      <c r="C81" s="71"/>
      <c r="D81" s="68"/>
      <c r="E81" s="25"/>
      <c r="F81" s="27"/>
      <c r="G81" s="27"/>
      <c r="H81" s="27"/>
      <c r="I81" s="28"/>
      <c r="J81" s="29" t="s">
        <v>2</v>
      </c>
      <c r="K81" s="29" t="s">
        <v>6</v>
      </c>
      <c r="L81" s="30"/>
      <c r="M81" s="27"/>
      <c r="N81" s="29" t="s">
        <v>6</v>
      </c>
      <c r="O81" s="30"/>
      <c r="P81" s="27"/>
      <c r="Q81" s="31" t="s">
        <v>4</v>
      </c>
      <c r="R81" s="29" t="s">
        <v>5</v>
      </c>
      <c r="S81" s="60">
        <f t="shared" si="0"/>
        <v>0</v>
      </c>
      <c r="T81" s="72" t="s">
        <v>2</v>
      </c>
      <c r="U81" s="61"/>
      <c r="V81" s="61"/>
    </row>
    <row r="82" spans="3:29" s="62" customFormat="1" x14ac:dyDescent="0.3">
      <c r="C82" s="71"/>
      <c r="D82" s="68"/>
      <c r="E82" s="25"/>
      <c r="F82" s="27"/>
      <c r="G82" s="27"/>
      <c r="H82" s="27"/>
      <c r="I82" s="28"/>
      <c r="J82" s="29" t="s">
        <v>2</v>
      </c>
      <c r="K82" s="29" t="s">
        <v>6</v>
      </c>
      <c r="L82" s="30"/>
      <c r="M82" s="27"/>
      <c r="N82" s="29" t="s">
        <v>6</v>
      </c>
      <c r="O82" s="30"/>
      <c r="P82" s="27"/>
      <c r="Q82" s="31" t="s">
        <v>4</v>
      </c>
      <c r="R82" s="29" t="s">
        <v>5</v>
      </c>
      <c r="S82" s="60">
        <f t="shared" si="0"/>
        <v>0</v>
      </c>
      <c r="T82" s="72" t="s">
        <v>2</v>
      </c>
      <c r="U82" s="61"/>
      <c r="V82" s="61"/>
    </row>
    <row r="83" spans="3:29" s="62" customFormat="1" x14ac:dyDescent="0.3">
      <c r="C83" s="71"/>
      <c r="D83" s="68"/>
      <c r="E83" s="25"/>
      <c r="F83" s="27"/>
      <c r="G83" s="27"/>
      <c r="H83" s="27"/>
      <c r="I83" s="28"/>
      <c r="J83" s="29" t="s">
        <v>2</v>
      </c>
      <c r="K83" s="29" t="s">
        <v>6</v>
      </c>
      <c r="L83" s="30"/>
      <c r="M83" s="27"/>
      <c r="N83" s="29" t="s">
        <v>6</v>
      </c>
      <c r="O83" s="30"/>
      <c r="P83" s="27"/>
      <c r="Q83" s="31" t="s">
        <v>4</v>
      </c>
      <c r="R83" s="29" t="s">
        <v>5</v>
      </c>
      <c r="S83" s="60">
        <f t="shared" si="0"/>
        <v>0</v>
      </c>
      <c r="T83" s="72" t="s">
        <v>2</v>
      </c>
      <c r="U83" s="61"/>
      <c r="V83" s="61"/>
    </row>
    <row r="84" spans="3:29" s="62" customFormat="1" x14ac:dyDescent="0.3">
      <c r="C84" s="71"/>
      <c r="D84" s="68"/>
      <c r="E84" s="25"/>
      <c r="F84" s="27"/>
      <c r="G84" s="27"/>
      <c r="H84" s="27"/>
      <c r="I84" s="28"/>
      <c r="J84" s="29" t="s">
        <v>2</v>
      </c>
      <c r="K84" s="29" t="s">
        <v>6</v>
      </c>
      <c r="L84" s="30"/>
      <c r="M84" s="27"/>
      <c r="N84" s="29" t="s">
        <v>6</v>
      </c>
      <c r="O84" s="30"/>
      <c r="P84" s="27"/>
      <c r="Q84" s="31" t="s">
        <v>4</v>
      </c>
      <c r="R84" s="29" t="s">
        <v>5</v>
      </c>
      <c r="S84" s="60">
        <f t="shared" si="0"/>
        <v>0</v>
      </c>
      <c r="T84" s="72" t="s">
        <v>2</v>
      </c>
      <c r="U84" s="61"/>
      <c r="V84" s="61"/>
    </row>
    <row r="85" spans="3:29" s="62" customFormat="1" x14ac:dyDescent="0.3">
      <c r="C85" s="71"/>
      <c r="D85" s="68"/>
      <c r="E85" s="25"/>
      <c r="F85" s="27"/>
      <c r="G85" s="27"/>
      <c r="H85" s="27"/>
      <c r="I85" s="28"/>
      <c r="J85" s="29" t="s">
        <v>2</v>
      </c>
      <c r="K85" s="29" t="s">
        <v>6</v>
      </c>
      <c r="L85" s="30"/>
      <c r="M85" s="27"/>
      <c r="N85" s="29" t="s">
        <v>6</v>
      </c>
      <c r="O85" s="30"/>
      <c r="P85" s="27"/>
      <c r="Q85" s="31" t="s">
        <v>4</v>
      </c>
      <c r="R85" s="29" t="s">
        <v>5</v>
      </c>
      <c r="S85" s="60">
        <f t="shared" si="0"/>
        <v>0</v>
      </c>
      <c r="T85" s="72" t="s">
        <v>2</v>
      </c>
      <c r="U85" s="61"/>
      <c r="V85" s="61"/>
    </row>
    <row r="86" spans="3:29" s="62" customFormat="1" x14ac:dyDescent="0.3">
      <c r="C86" s="71"/>
      <c r="D86" s="68"/>
      <c r="E86" s="25"/>
      <c r="F86" s="27"/>
      <c r="G86" s="27"/>
      <c r="H86" s="27"/>
      <c r="I86" s="28"/>
      <c r="J86" s="29" t="s">
        <v>2</v>
      </c>
      <c r="K86" s="29" t="s">
        <v>6</v>
      </c>
      <c r="L86" s="30"/>
      <c r="M86" s="27"/>
      <c r="N86" s="29" t="s">
        <v>6</v>
      </c>
      <c r="O86" s="30"/>
      <c r="P86" s="27"/>
      <c r="Q86" s="31" t="s">
        <v>4</v>
      </c>
      <c r="R86" s="29" t="s">
        <v>5</v>
      </c>
      <c r="S86" s="60">
        <f t="shared" si="0"/>
        <v>0</v>
      </c>
      <c r="T86" s="72" t="s">
        <v>2</v>
      </c>
      <c r="U86" s="61"/>
      <c r="V86" s="61"/>
    </row>
    <row r="87" spans="3:29" s="62" customFormat="1" x14ac:dyDescent="0.3">
      <c r="C87" s="71"/>
      <c r="D87" s="68"/>
      <c r="E87" s="25"/>
      <c r="F87" s="27"/>
      <c r="G87" s="27"/>
      <c r="H87" s="27"/>
      <c r="I87" s="28"/>
      <c r="J87" s="29" t="s">
        <v>2</v>
      </c>
      <c r="K87" s="29" t="s">
        <v>6</v>
      </c>
      <c r="L87" s="30"/>
      <c r="M87" s="27"/>
      <c r="N87" s="29" t="s">
        <v>6</v>
      </c>
      <c r="O87" s="30"/>
      <c r="P87" s="27"/>
      <c r="Q87" s="31" t="s">
        <v>4</v>
      </c>
      <c r="R87" s="29" t="s">
        <v>5</v>
      </c>
      <c r="S87" s="60">
        <f t="shared" si="0"/>
        <v>0</v>
      </c>
      <c r="T87" s="72" t="s">
        <v>2</v>
      </c>
      <c r="U87" s="61"/>
      <c r="V87" s="61"/>
    </row>
    <row r="88" spans="3:29" s="62" customFormat="1" x14ac:dyDescent="0.3">
      <c r="C88" s="71"/>
      <c r="D88" s="68"/>
      <c r="E88" s="25"/>
      <c r="F88" s="27"/>
      <c r="G88" s="27"/>
      <c r="H88" s="27"/>
      <c r="I88" s="28"/>
      <c r="J88" s="29" t="s">
        <v>2</v>
      </c>
      <c r="K88" s="29" t="s">
        <v>6</v>
      </c>
      <c r="L88" s="30"/>
      <c r="M88" s="27"/>
      <c r="N88" s="29" t="s">
        <v>6</v>
      </c>
      <c r="O88" s="30"/>
      <c r="P88" s="27"/>
      <c r="Q88" s="31" t="s">
        <v>4</v>
      </c>
      <c r="R88" s="29" t="s">
        <v>5</v>
      </c>
      <c r="S88" s="60">
        <f t="shared" si="0"/>
        <v>0</v>
      </c>
      <c r="T88" s="72" t="s">
        <v>2</v>
      </c>
      <c r="U88" s="61"/>
      <c r="V88" s="61"/>
    </row>
    <row r="89" spans="3:29" s="62" customFormat="1" x14ac:dyDescent="0.3">
      <c r="C89" s="71"/>
      <c r="D89" s="68"/>
      <c r="E89" s="25"/>
      <c r="F89" s="27"/>
      <c r="G89" s="27"/>
      <c r="H89" s="27"/>
      <c r="I89" s="28"/>
      <c r="J89" s="29" t="s">
        <v>2</v>
      </c>
      <c r="K89" s="29" t="s">
        <v>6</v>
      </c>
      <c r="L89" s="30"/>
      <c r="M89" s="27"/>
      <c r="N89" s="29" t="s">
        <v>6</v>
      </c>
      <c r="O89" s="30"/>
      <c r="P89" s="27"/>
      <c r="Q89" s="31" t="s">
        <v>4</v>
      </c>
      <c r="R89" s="29" t="s">
        <v>5</v>
      </c>
      <c r="S89" s="60">
        <f t="shared" si="0"/>
        <v>0</v>
      </c>
      <c r="T89" s="72" t="s">
        <v>2</v>
      </c>
      <c r="U89" s="61"/>
      <c r="V89" s="61"/>
    </row>
    <row r="90" spans="3:29" s="62" customFormat="1" ht="19.2" thickBot="1" x14ac:dyDescent="0.35">
      <c r="C90" s="71"/>
      <c r="D90" s="74"/>
      <c r="E90" s="75"/>
      <c r="F90" s="76"/>
      <c r="G90" s="76"/>
      <c r="H90" s="76"/>
      <c r="I90" s="77"/>
      <c r="J90" s="78" t="s">
        <v>2</v>
      </c>
      <c r="K90" s="78" t="s">
        <v>6</v>
      </c>
      <c r="L90" s="79"/>
      <c r="M90" s="76"/>
      <c r="N90" s="78" t="s">
        <v>6</v>
      </c>
      <c r="O90" s="79"/>
      <c r="P90" s="76"/>
      <c r="Q90" s="80" t="s">
        <v>4</v>
      </c>
      <c r="R90" s="78" t="s">
        <v>5</v>
      </c>
      <c r="S90" s="81">
        <f t="shared" si="0"/>
        <v>0</v>
      </c>
      <c r="T90" s="82" t="s">
        <v>2</v>
      </c>
      <c r="U90" s="61"/>
      <c r="V90" s="61"/>
    </row>
    <row r="91" spans="3:29" ht="19.2" thickBot="1" x14ac:dyDescent="0.35">
      <c r="C91" s="73"/>
      <c r="D91" s="7"/>
      <c r="E91" s="7"/>
      <c r="F91" s="12"/>
      <c r="G91" s="12"/>
      <c r="H91" s="12"/>
      <c r="I91" s="13"/>
      <c r="J91" s="14"/>
      <c r="K91" s="14"/>
      <c r="L91" s="15"/>
      <c r="M91" s="13"/>
      <c r="N91" s="14"/>
      <c r="O91" s="15"/>
      <c r="P91" s="13"/>
      <c r="Q91" s="16"/>
      <c r="R91" s="14"/>
      <c r="S91" s="17"/>
      <c r="T91" s="18"/>
      <c r="U91" s="10"/>
      <c r="V91" s="10"/>
    </row>
    <row r="92" spans="3:29" x14ac:dyDescent="0.3">
      <c r="D92" s="7"/>
      <c r="E92" s="7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19"/>
      <c r="V92" s="10"/>
    </row>
    <row r="93" spans="3:29" x14ac:dyDescent="0.3">
      <c r="D93" s="7"/>
      <c r="E93" s="7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10"/>
      <c r="V93" s="5"/>
      <c r="W93" s="5"/>
      <c r="X93" s="5"/>
      <c r="Y93" s="5"/>
      <c r="Z93" s="5"/>
      <c r="AA93" s="5"/>
      <c r="AB93" s="5"/>
      <c r="AC93" s="5"/>
    </row>
    <row r="94" spans="3:29" x14ac:dyDescent="0.3">
      <c r="D94" s="7"/>
      <c r="E94" s="7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10"/>
      <c r="V94" s="5"/>
      <c r="W94" s="5"/>
      <c r="X94" s="5"/>
      <c r="Y94" s="5"/>
      <c r="Z94" s="5"/>
      <c r="AA94" s="5"/>
      <c r="AB94" s="5"/>
      <c r="AC94" s="5"/>
    </row>
    <row r="95" spans="3:29" x14ac:dyDescent="0.3">
      <c r="D95" s="7"/>
      <c r="E95" s="7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19"/>
      <c r="V95" s="5"/>
      <c r="W95" s="5"/>
      <c r="X95" s="5"/>
      <c r="Y95" s="5"/>
      <c r="Z95" s="5"/>
      <c r="AA95" s="5"/>
      <c r="AB95" s="5"/>
      <c r="AC95" s="5"/>
    </row>
    <row r="96" spans="3:29" x14ac:dyDescent="0.3"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10"/>
      <c r="V96" s="5"/>
      <c r="W96" s="5"/>
      <c r="X96" s="5"/>
      <c r="Y96" s="5"/>
      <c r="Z96" s="5"/>
      <c r="AA96" s="5"/>
      <c r="AB96" s="5"/>
      <c r="AC96" s="5"/>
    </row>
    <row r="97" spans="4:30" x14ac:dyDescent="0.3"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10"/>
      <c r="V97" s="5"/>
      <c r="W97" s="5"/>
      <c r="X97" s="5"/>
      <c r="Y97" s="5"/>
      <c r="Z97" s="5"/>
      <c r="AA97" s="5"/>
      <c r="AB97" s="5"/>
      <c r="AC97" s="5"/>
    </row>
    <row r="98" spans="4:30" x14ac:dyDescent="0.3"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19"/>
      <c r="V98" s="5"/>
      <c r="W98" s="5"/>
      <c r="X98" s="5"/>
      <c r="Y98" s="5"/>
      <c r="Z98" s="5"/>
      <c r="AA98" s="5"/>
      <c r="AB98" s="5"/>
      <c r="AC98" s="5"/>
    </row>
    <row r="99" spans="4:30" x14ac:dyDescent="0.3"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10"/>
      <c r="V99" s="5"/>
      <c r="W99" s="5"/>
      <c r="X99" s="5"/>
      <c r="Y99" s="5"/>
      <c r="Z99" s="5"/>
      <c r="AA99" s="5"/>
      <c r="AB99" s="5"/>
      <c r="AC99" s="5"/>
    </row>
    <row r="100" spans="4:30" x14ac:dyDescent="0.3"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10"/>
      <c r="V100" s="5"/>
      <c r="W100" s="5"/>
      <c r="X100" s="5"/>
      <c r="Y100" s="5"/>
      <c r="Z100" s="5"/>
      <c r="AA100" s="5"/>
      <c r="AB100" s="5"/>
      <c r="AC100" s="5"/>
    </row>
    <row r="101" spans="4:30" x14ac:dyDescent="0.3"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19"/>
      <c r="V101" s="5"/>
      <c r="W101" s="5"/>
      <c r="X101" s="5"/>
      <c r="Y101" s="5"/>
      <c r="Z101" s="5"/>
      <c r="AA101" s="5"/>
      <c r="AB101" s="5"/>
      <c r="AC101" s="5"/>
    </row>
    <row r="102" spans="4:30" x14ac:dyDescent="0.3"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10"/>
      <c r="V102" s="5"/>
      <c r="W102" s="5"/>
      <c r="X102" s="5"/>
      <c r="Y102" s="5"/>
      <c r="Z102" s="5"/>
      <c r="AA102" s="5"/>
      <c r="AB102" s="5"/>
      <c r="AC102" s="5"/>
    </row>
    <row r="103" spans="4:30" x14ac:dyDescent="0.3"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10"/>
      <c r="V103" s="5"/>
      <c r="W103" s="5"/>
      <c r="X103" s="5"/>
      <c r="Y103" s="5"/>
      <c r="Z103" s="5"/>
      <c r="AA103" s="5"/>
      <c r="AB103" s="5"/>
      <c r="AC103" s="5"/>
    </row>
    <row r="104" spans="4:30" x14ac:dyDescent="0.3"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19"/>
      <c r="V104" s="5"/>
      <c r="W104" s="5"/>
      <c r="X104" s="5"/>
      <c r="Y104" s="5"/>
      <c r="Z104" s="5"/>
      <c r="AA104" s="5"/>
      <c r="AB104" s="5"/>
      <c r="AC104" s="5"/>
    </row>
    <row r="105" spans="4:30" x14ac:dyDescent="0.3"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10"/>
      <c r="V105" s="5"/>
      <c r="W105" s="5"/>
      <c r="X105" s="5"/>
      <c r="Y105" s="5"/>
      <c r="Z105" s="5"/>
      <c r="AA105" s="5"/>
      <c r="AB105" s="5"/>
      <c r="AC105" s="5"/>
    </row>
    <row r="106" spans="4:30" x14ac:dyDescent="0.3">
      <c r="D106" s="20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2"/>
      <c r="T106" s="19"/>
      <c r="U106" s="10"/>
      <c r="V106" s="5"/>
      <c r="W106" s="5"/>
      <c r="X106" s="5"/>
      <c r="Y106" s="5"/>
      <c r="Z106" s="5"/>
      <c r="AA106" s="5"/>
      <c r="AB106" s="5"/>
      <c r="AC106" s="5"/>
    </row>
    <row r="107" spans="4:30" x14ac:dyDescent="0.3">
      <c r="U107" s="19"/>
    </row>
    <row r="108" spans="4:30" x14ac:dyDescent="0.3">
      <c r="U108" s="10"/>
    </row>
    <row r="109" spans="4:30" x14ac:dyDescent="0.3">
      <c r="I109" s="6"/>
      <c r="U109" s="10"/>
      <c r="W109" s="2"/>
      <c r="X109" s="23"/>
      <c r="Z109" s="2"/>
      <c r="AA109" s="23"/>
      <c r="AC109" s="2"/>
    </row>
    <row r="110" spans="4:30" x14ac:dyDescent="0.3">
      <c r="I110" s="6"/>
      <c r="U110" s="10"/>
      <c r="W110" s="2"/>
      <c r="X110" s="23"/>
      <c r="Z110" s="2"/>
      <c r="AA110" s="23"/>
      <c r="AC110" s="2"/>
    </row>
    <row r="111" spans="4:30" x14ac:dyDescent="0.3">
      <c r="I111" s="6"/>
      <c r="U111" s="5"/>
      <c r="W111" s="2"/>
      <c r="X111" s="23"/>
      <c r="Z111" s="2"/>
      <c r="AA111" s="23"/>
      <c r="AC111" s="2"/>
      <c r="AD111" s="5"/>
    </row>
    <row r="112" spans="4:30" x14ac:dyDescent="0.3">
      <c r="I112" s="6"/>
      <c r="U112" s="5"/>
      <c r="W112" s="2"/>
      <c r="X112" s="23"/>
      <c r="Z112" s="2"/>
      <c r="AA112" s="23"/>
      <c r="AC112" s="2"/>
      <c r="AD112" s="5"/>
    </row>
    <row r="113" spans="9:30" x14ac:dyDescent="0.3">
      <c r="I113" s="6"/>
      <c r="U113" s="5"/>
      <c r="W113" s="2"/>
      <c r="X113" s="23"/>
      <c r="Z113" s="2"/>
      <c r="AA113" s="23"/>
      <c r="AC113" s="2"/>
      <c r="AD113" s="5"/>
    </row>
    <row r="114" spans="9:30" ht="9" customHeight="1" x14ac:dyDescent="0.3">
      <c r="I114" s="6"/>
      <c r="U114" s="5"/>
      <c r="W114" s="2"/>
      <c r="X114" s="23"/>
      <c r="Z114" s="2"/>
      <c r="AA114" s="23"/>
      <c r="AC114" s="2"/>
      <c r="AD114" s="5"/>
    </row>
    <row r="115" spans="9:30" x14ac:dyDescent="0.3">
      <c r="I115" s="6"/>
      <c r="U115" s="5"/>
      <c r="W115" s="2"/>
      <c r="X115" s="23"/>
      <c r="Z115" s="2"/>
      <c r="AA115" s="23"/>
      <c r="AC115" s="2"/>
      <c r="AD115" s="5"/>
    </row>
    <row r="116" spans="9:30" x14ac:dyDescent="0.3">
      <c r="I116" s="6"/>
      <c r="U116" s="5"/>
      <c r="W116" s="2"/>
      <c r="X116" s="23"/>
      <c r="Z116" s="2"/>
      <c r="AA116" s="23"/>
      <c r="AC116" s="2"/>
      <c r="AD116" s="5"/>
    </row>
    <row r="117" spans="9:30" x14ac:dyDescent="0.3">
      <c r="I117" s="6"/>
      <c r="U117" s="5"/>
      <c r="W117" s="2"/>
      <c r="X117" s="23"/>
      <c r="Z117" s="2"/>
      <c r="AA117" s="23"/>
      <c r="AC117" s="2"/>
      <c r="AD117" s="5"/>
    </row>
    <row r="118" spans="9:30" x14ac:dyDescent="0.3">
      <c r="I118" s="6"/>
      <c r="U118" s="5"/>
      <c r="W118" s="2"/>
      <c r="AD118" s="5"/>
    </row>
    <row r="119" spans="9:30" x14ac:dyDescent="0.3">
      <c r="I119" s="6"/>
      <c r="U119" s="5"/>
      <c r="W119" s="2"/>
      <c r="AD119" s="5"/>
    </row>
    <row r="120" spans="9:30" ht="14.4" customHeight="1" x14ac:dyDescent="0.3">
      <c r="I120" s="6"/>
      <c r="U120" s="5"/>
      <c r="AD120" s="5"/>
    </row>
    <row r="121" spans="9:30" ht="7.35" customHeight="1" x14ac:dyDescent="0.3">
      <c r="I121" s="6"/>
      <c r="U121" s="5"/>
      <c r="AD121" s="5"/>
    </row>
    <row r="122" spans="9:30" ht="14.4" customHeight="1" x14ac:dyDescent="0.3">
      <c r="I122" s="6"/>
      <c r="U122" s="5"/>
      <c r="AD122" s="5"/>
    </row>
    <row r="123" spans="9:30" ht="7.95" customHeight="1" x14ac:dyDescent="0.3">
      <c r="I123" s="6"/>
      <c r="U123" s="5"/>
      <c r="Z123" s="24"/>
      <c r="AD123" s="5"/>
    </row>
    <row r="124" spans="9:30" x14ac:dyDescent="0.3">
      <c r="I124" s="6"/>
      <c r="U124" s="5"/>
      <c r="Z124" s="24"/>
      <c r="AD124" s="5"/>
    </row>
    <row r="125" spans="9:30" x14ac:dyDescent="0.3">
      <c r="I125" s="6"/>
      <c r="U125" s="19"/>
      <c r="Z125" s="24"/>
    </row>
    <row r="126" spans="9:30" x14ac:dyDescent="0.3">
      <c r="I126" s="6"/>
      <c r="Z126" s="24"/>
    </row>
    <row r="127" spans="9:30" x14ac:dyDescent="0.3">
      <c r="I127" s="6"/>
      <c r="Z127" s="24"/>
      <c r="AD127" s="23"/>
    </row>
    <row r="128" spans="9:30" x14ac:dyDescent="0.3">
      <c r="I128" s="6"/>
      <c r="Z128" s="24"/>
      <c r="AD128" s="23"/>
    </row>
    <row r="129" spans="4:30" x14ac:dyDescent="0.3">
      <c r="I129" s="6"/>
      <c r="Z129" s="24"/>
      <c r="AD129" s="23"/>
    </row>
    <row r="130" spans="4:30" x14ac:dyDescent="0.3">
      <c r="I130" s="6"/>
      <c r="Z130" s="24"/>
      <c r="AD130" s="23"/>
    </row>
    <row r="131" spans="4:30" x14ac:dyDescent="0.3">
      <c r="I131" s="6"/>
      <c r="AD131" s="23"/>
    </row>
    <row r="132" spans="4:30" x14ac:dyDescent="0.3">
      <c r="D132" s="3"/>
      <c r="E132" s="3"/>
      <c r="I132" s="6"/>
      <c r="AD132" s="23"/>
    </row>
    <row r="133" spans="4:30" x14ac:dyDescent="0.3">
      <c r="D133" s="3"/>
      <c r="E133" s="3"/>
      <c r="I133" s="6"/>
      <c r="AD133" s="23"/>
    </row>
    <row r="134" spans="4:30" x14ac:dyDescent="0.3">
      <c r="D134" s="3"/>
      <c r="E134" s="3"/>
      <c r="I134" s="6"/>
      <c r="AD134" s="23"/>
    </row>
    <row r="135" spans="4:30" x14ac:dyDescent="0.3">
      <c r="D135" s="3"/>
      <c r="E135" s="3"/>
      <c r="I135" s="6"/>
      <c r="AD135" s="23"/>
    </row>
    <row r="151" spans="4:39" s="3" customFormat="1" x14ac:dyDescent="0.3">
      <c r="D151" s="1"/>
      <c r="E151" s="1"/>
      <c r="I151" s="1"/>
      <c r="L151" s="6"/>
      <c r="M151" s="1"/>
      <c r="O151" s="6"/>
      <c r="P151" s="1"/>
      <c r="S151" s="4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4:39" s="3" customFormat="1" x14ac:dyDescent="0.3">
      <c r="D152" s="1"/>
      <c r="E152" s="1"/>
      <c r="I152" s="1"/>
      <c r="L152" s="6"/>
      <c r="M152" s="1"/>
      <c r="O152" s="6"/>
      <c r="P152" s="1"/>
      <c r="S152" s="4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4:39" s="3" customFormat="1" x14ac:dyDescent="0.3">
      <c r="D153" s="1"/>
      <c r="E153" s="1"/>
      <c r="I153" s="1"/>
      <c r="L153" s="6"/>
      <c r="M153" s="1"/>
      <c r="O153" s="6"/>
      <c r="P153" s="1"/>
      <c r="S153" s="4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4:39" s="3" customFormat="1" x14ac:dyDescent="0.3">
      <c r="D154" s="1"/>
      <c r="E154" s="1"/>
      <c r="I154" s="1"/>
      <c r="L154" s="6"/>
      <c r="M154" s="1"/>
      <c r="O154" s="6"/>
      <c r="P154" s="1"/>
      <c r="S154" s="4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</sheetData>
  <sheetProtection algorithmName="SHA-512" hashValue="2GUu9Pjt2F2sxXWCaUO88EPn/cTaRbttWrlm4p3cEVR0wToXb6NEI7dlrlgwCmVZDfGf2u6ZMkEjEVpiRF+ybQ==" saltValue="7TcoypWakC+1CH/++np/MQ==" spinCount="100000" sheet="1" objects="1" scenarios="1"/>
  <mergeCells count="86">
    <mergeCell ref="Q38:Q39"/>
    <mergeCell ref="R38:R39"/>
    <mergeCell ref="S38:T39"/>
    <mergeCell ref="H38:H39"/>
    <mergeCell ref="I38:J39"/>
    <mergeCell ref="K38:K39"/>
    <mergeCell ref="L38:M38"/>
    <mergeCell ref="N38:N39"/>
    <mergeCell ref="O38:P38"/>
    <mergeCell ref="D31:E31"/>
    <mergeCell ref="D32:E32"/>
    <mergeCell ref="D33:E33"/>
    <mergeCell ref="D34:E34"/>
    <mergeCell ref="C37:T37"/>
    <mergeCell ref="C38:C39"/>
    <mergeCell ref="D38:D39"/>
    <mergeCell ref="E38:E39"/>
    <mergeCell ref="F38:F39"/>
    <mergeCell ref="G38:G39"/>
    <mergeCell ref="G27:I28"/>
    <mergeCell ref="J27:L28"/>
    <mergeCell ref="M27:M28"/>
    <mergeCell ref="O27:R27"/>
    <mergeCell ref="O28:R28"/>
    <mergeCell ref="C30:E30"/>
    <mergeCell ref="G23:I24"/>
    <mergeCell ref="J23:L24"/>
    <mergeCell ref="M23:M24"/>
    <mergeCell ref="O23:R23"/>
    <mergeCell ref="O24:R24"/>
    <mergeCell ref="G25:I26"/>
    <mergeCell ref="J25:L26"/>
    <mergeCell ref="M25:M26"/>
    <mergeCell ref="O25:R25"/>
    <mergeCell ref="O26:R26"/>
    <mergeCell ref="G20:M20"/>
    <mergeCell ref="O20:R20"/>
    <mergeCell ref="G21:I22"/>
    <mergeCell ref="J21:L22"/>
    <mergeCell ref="M21:M22"/>
    <mergeCell ref="O21:R21"/>
    <mergeCell ref="O22:R22"/>
    <mergeCell ref="G16:I17"/>
    <mergeCell ref="J16:L17"/>
    <mergeCell ref="M16:M17"/>
    <mergeCell ref="O16:R16"/>
    <mergeCell ref="O17:R17"/>
    <mergeCell ref="G18:I19"/>
    <mergeCell ref="J18:L19"/>
    <mergeCell ref="M18:M19"/>
    <mergeCell ref="O18:R18"/>
    <mergeCell ref="O19:R19"/>
    <mergeCell ref="G12:I13"/>
    <mergeCell ref="J12:L13"/>
    <mergeCell ref="M12:M13"/>
    <mergeCell ref="O12:R12"/>
    <mergeCell ref="O13:R13"/>
    <mergeCell ref="G14:I15"/>
    <mergeCell ref="J14:L15"/>
    <mergeCell ref="M14:M15"/>
    <mergeCell ref="O14:R14"/>
    <mergeCell ref="O15:R15"/>
    <mergeCell ref="O8:R8"/>
    <mergeCell ref="O9:R9"/>
    <mergeCell ref="G10:I11"/>
    <mergeCell ref="J10:L11"/>
    <mergeCell ref="M10:M11"/>
    <mergeCell ref="O10:R10"/>
    <mergeCell ref="O11:R11"/>
    <mergeCell ref="G5:G6"/>
    <mergeCell ref="H5:I6"/>
    <mergeCell ref="K5:M6"/>
    <mergeCell ref="O5:R6"/>
    <mergeCell ref="S5:T6"/>
    <mergeCell ref="C6:E28"/>
    <mergeCell ref="O7:R7"/>
    <mergeCell ref="G8:I9"/>
    <mergeCell ref="J8:L9"/>
    <mergeCell ref="M8:M9"/>
    <mergeCell ref="A1:U1"/>
    <mergeCell ref="C3:D3"/>
    <mergeCell ref="H3:I3"/>
    <mergeCell ref="K3:L3"/>
    <mergeCell ref="M3:O3"/>
    <mergeCell ref="Q3:R3"/>
    <mergeCell ref="S3:T3"/>
  </mergeCells>
  <phoneticPr fontId="2"/>
  <conditionalFormatting sqref="S5 O5">
    <cfRule type="duplicateValues" dxfId="30" priority="30"/>
  </conditionalFormatting>
  <conditionalFormatting sqref="D49:D50">
    <cfRule type="expression" dxfId="29" priority="8">
      <formula>+AND(#REF!&lt;&gt;"",$C49="")</formula>
    </cfRule>
  </conditionalFormatting>
  <conditionalFormatting sqref="E57">
    <cfRule type="expression" dxfId="28" priority="28">
      <formula>+AND(#REF!&lt;&gt;"",$C57="")</formula>
    </cfRule>
  </conditionalFormatting>
  <conditionalFormatting sqref="E46">
    <cfRule type="expression" dxfId="27" priority="29">
      <formula>+AND(#REF!&lt;&gt;"",$C46="")</formula>
    </cfRule>
  </conditionalFormatting>
  <conditionalFormatting sqref="D40">
    <cfRule type="expression" dxfId="26" priority="25">
      <formula>+AND(#REF!&lt;&gt;"",$C40="")</formula>
    </cfRule>
  </conditionalFormatting>
  <conditionalFormatting sqref="D44">
    <cfRule type="expression" dxfId="25" priority="24">
      <formula>+AND(#REF!&lt;&gt;"",$C44="")</formula>
    </cfRule>
  </conditionalFormatting>
  <conditionalFormatting sqref="D66">
    <cfRule type="expression" dxfId="24" priority="27">
      <formula>+AND(#REF!&lt;&gt;"",$C66="")</formula>
    </cfRule>
  </conditionalFormatting>
  <conditionalFormatting sqref="D53">
    <cfRule type="expression" dxfId="23" priority="20">
      <formula>+AND(#REF!&lt;&gt;"",$C53="")</formula>
    </cfRule>
  </conditionalFormatting>
  <conditionalFormatting sqref="D54">
    <cfRule type="expression" dxfId="22" priority="19">
      <formula>+AND(#REF!&lt;&gt;"",$C54="")</formula>
    </cfRule>
  </conditionalFormatting>
  <conditionalFormatting sqref="D55:D56">
    <cfRule type="expression" dxfId="21" priority="21">
      <formula>+AND(#REF!&lt;&gt;"",$C55="")</formula>
    </cfRule>
  </conditionalFormatting>
  <conditionalFormatting sqref="D41">
    <cfRule type="expression" dxfId="20" priority="23">
      <formula>+AND(#REF!&lt;&gt;"",$C41="")</formula>
    </cfRule>
  </conditionalFormatting>
  <conditionalFormatting sqref="D67:D68">
    <cfRule type="expression" dxfId="19" priority="26">
      <formula>+AND(#REF!&lt;&gt;"",$C67="")</formula>
    </cfRule>
  </conditionalFormatting>
  <conditionalFormatting sqref="D63">
    <cfRule type="expression" dxfId="18" priority="22">
      <formula>+AND(#REF!&lt;&gt;"",$C63="")</formula>
    </cfRule>
  </conditionalFormatting>
  <conditionalFormatting sqref="D65">
    <cfRule type="expression" dxfId="17" priority="18">
      <formula>+AND(#REF!&lt;&gt;"",$C65="")</formula>
    </cfRule>
  </conditionalFormatting>
  <conditionalFormatting sqref="D70">
    <cfRule type="expression" dxfId="16" priority="17">
      <formula>+AND(#REF!&lt;&gt;"",$C70="")</formula>
    </cfRule>
  </conditionalFormatting>
  <conditionalFormatting sqref="D57:D59">
    <cfRule type="expression" dxfId="15" priority="16">
      <formula>+AND(#REF!&lt;&gt;"",$C57="")</formula>
    </cfRule>
  </conditionalFormatting>
  <conditionalFormatting sqref="D47">
    <cfRule type="expression" dxfId="14" priority="15">
      <formula>+AND(#REF!&lt;&gt;"",$C47="")</formula>
    </cfRule>
  </conditionalFormatting>
  <conditionalFormatting sqref="D42">
    <cfRule type="expression" dxfId="13" priority="14">
      <formula>+AND(#REF!&lt;&gt;"",$C42="")</formula>
    </cfRule>
  </conditionalFormatting>
  <conditionalFormatting sqref="D64">
    <cfRule type="expression" dxfId="12" priority="13">
      <formula>+AND(#REF!&lt;&gt;"",$C64="")</formula>
    </cfRule>
  </conditionalFormatting>
  <conditionalFormatting sqref="D43">
    <cfRule type="expression" dxfId="11" priority="12">
      <formula>+AND(#REF!&lt;&gt;"",$C43="")</formula>
    </cfRule>
  </conditionalFormatting>
  <conditionalFormatting sqref="D45:D46">
    <cfRule type="expression" dxfId="10" priority="11">
      <formula>+AND(#REF!&lt;&gt;"",$C45="")</formula>
    </cfRule>
  </conditionalFormatting>
  <conditionalFormatting sqref="D61">
    <cfRule type="expression" dxfId="9" priority="10">
      <formula>+AND(#REF!&lt;&gt;"",$C61="")</formula>
    </cfRule>
  </conditionalFormatting>
  <conditionalFormatting sqref="D69">
    <cfRule type="expression" dxfId="8" priority="9">
      <formula>+AND(#REF!&lt;&gt;"",$C69="")</formula>
    </cfRule>
  </conditionalFormatting>
  <conditionalFormatting sqref="D71:D72">
    <cfRule type="expression" dxfId="7" priority="31">
      <formula>+AND(#REF!&lt;&gt;"",#REF!="")</formula>
    </cfRule>
  </conditionalFormatting>
  <conditionalFormatting sqref="C40">
    <cfRule type="expression" dxfId="6" priority="1">
      <formula>+AND(#REF!&lt;&gt;"",#REF!="")</formula>
    </cfRule>
  </conditionalFormatting>
  <conditionalFormatting sqref="C42">
    <cfRule type="expression" dxfId="5" priority="2">
      <formula>+AND(#REF!&lt;&gt;"",#REF!="")</formula>
    </cfRule>
  </conditionalFormatting>
  <conditionalFormatting sqref="C43:C46 C90 C41 C58:C59 C80 C64">
    <cfRule type="expression" dxfId="4" priority="3">
      <formula>+AND(#REF!&lt;&gt;"",#REF!="")</formula>
    </cfRule>
  </conditionalFormatting>
  <conditionalFormatting sqref="C91">
    <cfRule type="expression" dxfId="3" priority="4">
      <formula>AND(#REF!&lt;&gt;"",#REF!="")</formula>
    </cfRule>
  </conditionalFormatting>
  <conditionalFormatting sqref="C65:C66">
    <cfRule type="expression" dxfId="2" priority="5">
      <formula>+AND(#REF!&lt;&gt;"",#REF!="")</formula>
    </cfRule>
  </conditionalFormatting>
  <conditionalFormatting sqref="C63 C51:C56 C84:C86 C73">
    <cfRule type="expression" dxfId="1" priority="6">
      <formula>+AND(#REF!&lt;&gt;"",#REF!="")</formula>
    </cfRule>
  </conditionalFormatting>
  <conditionalFormatting sqref="C72 C67:C68 C57 C78:C79 C74">
    <cfRule type="expression" dxfId="0" priority="7">
      <formula>+AND(#REF!&lt;&gt;"",#REF!="")</formula>
    </cfRule>
  </conditionalFormatting>
  <dataValidations count="12">
    <dataValidation type="list" allowBlank="1" showInputMessage="1" showErrorMessage="1" sqref="P40:P69 M40:M69">
      <formula1>"人,月,日,時間,回,件,枚,部,式,km"</formula1>
    </dataValidation>
    <dataValidation type="list" allowBlank="1" showInputMessage="1" showErrorMessage="1" sqref="D40:D70">
      <formula1>$M$7:$M$28</formula1>
    </dataValidation>
    <dataValidation type="list" allowBlank="1" showInputMessage="1" showErrorMessage="1" sqref="G40:G90">
      <formula1>"対象,対象外"</formula1>
    </dataValidation>
    <dataValidation type="list" allowBlank="1" showInputMessage="1" showErrorMessage="1" sqref="F40:F90">
      <formula1>"1,2,3,4,5,6,7,8,9,10,11,12"</formula1>
    </dataValidation>
    <dataValidation type="list" allowBlank="1" showInputMessage="1" showErrorMessage="1" sqref="H40:H90">
      <formula1>"課税,非課税,軽減"</formula1>
    </dataValidation>
    <dataValidation type="whole" imeMode="halfAlpha" operator="greaterThanOrEqual" allowBlank="1" showInputMessage="1" showErrorMessage="1" sqref="I40:I90 O40:O90 L40:L90">
      <formula1>1</formula1>
    </dataValidation>
    <dataValidation type="list" allowBlank="1" showInputMessage="1" showErrorMessage="1" sqref="H5:I6">
      <formula1>"大企業,大企業以外"</formula1>
    </dataValidation>
    <dataValidation type="list" allowBlank="1" showInputMessage="1" showErrorMessage="1" sqref="M3:O3">
      <formula1>"課税,非課税"</formula1>
    </dataValidation>
    <dataValidation type="list" allowBlank="1" showInputMessage="1" showErrorMessage="1" sqref="H3:I3">
      <formula1>"福島県,12市町村"</formula1>
    </dataValidation>
    <dataValidation type="list" allowBlank="1" showInputMessage="1" showErrorMessage="1" sqref="P91 M91">
      <formula1>$E$110:$E$119</formula1>
    </dataValidation>
    <dataValidation type="list" allowBlank="1" showInputMessage="1" showErrorMessage="1" sqref="M70:M90 P70:P90">
      <formula1>"人,月,日,時間,回,件,個,枚,部,式,km"</formula1>
    </dataValidation>
    <dataValidation type="list" allowBlank="1" showInputMessage="1" showErrorMessage="1" sqref="D71:D89">
      <formula1>$O$7:$O$28</formula1>
    </dataValidation>
  </dataValidations>
  <pageMargins left="0.7" right="0.7" top="0.75" bottom="0.75" header="0.3" footer="0.3"/>
  <pageSetup paperSize="9" scale="35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10</xdr:col>
                    <xdr:colOff>7620</xdr:colOff>
                    <xdr:row>4</xdr:row>
                    <xdr:rowOff>7620</xdr:rowOff>
                  </from>
                  <to>
                    <xdr:col>13</xdr:col>
                    <xdr:colOff>22860</xdr:colOff>
                    <xdr:row>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</xdr:col>
                    <xdr:colOff>586740</xdr:colOff>
                    <xdr:row>29</xdr:row>
                    <xdr:rowOff>198120</xdr:rowOff>
                  </from>
                  <to>
                    <xdr:col>2</xdr:col>
                    <xdr:colOff>1196340</xdr:colOff>
                    <xdr:row>31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</xdr:col>
                    <xdr:colOff>571500</xdr:colOff>
                    <xdr:row>30</xdr:row>
                    <xdr:rowOff>198120</xdr:rowOff>
                  </from>
                  <to>
                    <xdr:col>2</xdr:col>
                    <xdr:colOff>1173480</xdr:colOff>
                    <xdr:row>32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</xdr:col>
                    <xdr:colOff>571500</xdr:colOff>
                    <xdr:row>31</xdr:row>
                    <xdr:rowOff>190500</xdr:rowOff>
                  </from>
                  <to>
                    <xdr:col>2</xdr:col>
                    <xdr:colOff>1173480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</xdr:col>
                    <xdr:colOff>563880</xdr:colOff>
                    <xdr:row>32</xdr:row>
                    <xdr:rowOff>175260</xdr:rowOff>
                  </from>
                  <to>
                    <xdr:col>2</xdr:col>
                    <xdr:colOff>1249680</xdr:colOff>
                    <xdr:row>34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支出計画書</vt:lpstr>
      <vt:lpstr>記入例</vt:lpstr>
      <vt:lpstr>支出計画書!Print_Area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古頭 哲博</dc:creator>
  <cp:lastModifiedBy>江尻瑞子</cp:lastModifiedBy>
  <cp:lastPrinted>2020-04-09T22:42:16Z</cp:lastPrinted>
  <dcterms:created xsi:type="dcterms:W3CDTF">2019-05-16T06:18:36Z</dcterms:created>
  <dcterms:modified xsi:type="dcterms:W3CDTF">2022-04-08T08:50:18Z</dcterms:modified>
</cp:coreProperties>
</file>