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10. 社会復帰促進\01_公募\公募要領\"/>
    </mc:Choice>
  </mc:AlternateContent>
  <bookViews>
    <workbookView xWindow="0" yWindow="0" windowWidth="20490" windowHeight="7530"/>
  </bookViews>
  <sheets>
    <sheet name="入力シート" sheetId="2" r:id="rId1"/>
    <sheet name="交付申請書" sheetId="6" r:id="rId2"/>
    <sheet name="別紙" sheetId="5" r:id="rId3"/>
  </sheets>
  <externalReferences>
    <externalReference r:id="rId4"/>
  </externalReferences>
  <definedNames>
    <definedName name="_xlnm._FilterDatabase" localSheetId="0" hidden="1">#REF!</definedName>
    <definedName name="_xlnm.Print_Area" localSheetId="1">交付申請書!$A$1:$AI$37</definedName>
    <definedName name="_xlnm.Print_Area" localSheetId="0">入力シート!$B$1:$AJ$36</definedName>
    <definedName name="_xlnm.Print_Area" localSheetId="2">別紙!$B$1:$AP$34</definedName>
    <definedName name="VLOOKUP_A17_入力シート__F_13__F_16_2_○">別紙!$D$9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5" l="1"/>
  <c r="V14" i="5"/>
  <c r="V12" i="5"/>
  <c r="V10" i="5"/>
  <c r="V8" i="5"/>
  <c r="M8" i="5" l="1"/>
  <c r="M10" i="5"/>
  <c r="M12" i="5"/>
  <c r="U14" i="6" l="1"/>
  <c r="U12" i="6"/>
  <c r="U11" i="6"/>
  <c r="Z3" i="6"/>
  <c r="Z2" i="6"/>
  <c r="Q23" i="5"/>
  <c r="Q21" i="5"/>
  <c r="Q19" i="5"/>
  <c r="Q29" i="5" l="1"/>
  <c r="Q14" i="5" l="1"/>
  <c r="Y14" i="5" s="1"/>
  <c r="Q12" i="5"/>
  <c r="Y12" i="5" s="1"/>
  <c r="Q10" i="5"/>
  <c r="Y10" i="5" s="1"/>
  <c r="Q8" i="5"/>
  <c r="Y23" i="5"/>
  <c r="Y21" i="5"/>
  <c r="M21" i="5" s="1"/>
  <c r="Y19" i="5"/>
  <c r="M19" i="5" s="1"/>
  <c r="D23" i="5"/>
  <c r="D21" i="5"/>
  <c r="D19" i="5"/>
  <c r="M23" i="5"/>
  <c r="D14" i="5"/>
  <c r="D12" i="5"/>
  <c r="D10" i="5"/>
  <c r="D8" i="5"/>
  <c r="Y8" i="5" l="1"/>
  <c r="M26" i="5" s="1"/>
  <c r="AA28" i="2"/>
  <c r="AM26" i="2"/>
  <c r="AM25" i="2"/>
  <c r="AL24" i="2"/>
  <c r="AL23" i="2"/>
  <c r="AJ19" i="2"/>
  <c r="AJ18" i="2"/>
  <c r="M29" i="5" l="1"/>
  <c r="O31" i="6" s="1"/>
</calcChain>
</file>

<file path=xl/comments1.xml><?xml version="1.0" encoding="utf-8"?>
<comments xmlns="http://schemas.openxmlformats.org/spreadsheetml/2006/main">
  <authors>
    <author>ㅤ</author>
  </authors>
  <commentList>
    <comment ref="AA21" authorId="0" shapeId="0">
      <text>
        <r>
          <rPr>
            <b/>
            <sz val="9"/>
            <color indexed="81"/>
            <rFont val="HGPｺﾞｼｯｸM"/>
            <family val="3"/>
            <charset val="128"/>
          </rPr>
          <t>補助対象経費とは
各区分に応じた支援にかかる補助対象経費の合計額のこと</t>
        </r>
      </text>
    </comment>
    <comment ref="AA34" authorId="0" shapeId="0">
      <text>
        <r>
          <rPr>
            <b/>
            <sz val="9"/>
            <color indexed="81"/>
            <rFont val="HGPｺﾞｼｯｸM"/>
            <family val="3"/>
            <charset val="128"/>
          </rPr>
          <t>研修・勉強会等開催・参加経費合計とは全ての区分にかかる
研修や勉強会の開催・参加にかかる旅費、諸謝金、使用料、研修等参加費の合計額のこと</t>
        </r>
      </text>
    </comment>
  </commentList>
</comments>
</file>

<file path=xl/sharedStrings.xml><?xml version="1.0" encoding="utf-8"?>
<sst xmlns="http://schemas.openxmlformats.org/spreadsheetml/2006/main" count="117" uniqueCount="75">
  <si>
    <t>申請日</t>
    <rPh sb="0" eb="3">
      <t>シンセイビ</t>
    </rPh>
    <phoneticPr fontId="2"/>
  </si>
  <si>
    <t>週15時間以上30時間未満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</si>
  <si>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</si>
  <si>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</si>
  <si>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＝</t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</si>
  <si>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</si>
  <si>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合　　　計</t>
    <rPh sb="0" eb="1">
      <t>ゴウ</t>
    </rPh>
    <rPh sb="4" eb="5">
      <t>ケイ</t>
    </rPh>
    <phoneticPr fontId="2"/>
  </si>
  <si>
    <t>積算内訳</t>
    <rPh sb="0" eb="2">
      <t>セキサン</t>
    </rPh>
    <rPh sb="2" eb="4">
      <t>ウチワケ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</si>
  <si>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</si>
  <si>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</si>
  <si>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備考</t>
    <rPh sb="0" eb="2">
      <t>ビコウ</t>
    </rPh>
    <phoneticPr fontId="2"/>
  </si>
  <si>
    <t>区分４</t>
  </si>
  <si>
    <t>下記を確認し、○を選択してください。</t>
    <rPh sb="0" eb="2">
      <t>カキ</t>
    </rPh>
    <rPh sb="3" eb="5">
      <t>カクニン</t>
    </rPh>
    <rPh sb="9" eb="11">
      <t>センタク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</si>
  <si>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</si>
  <si>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r>
      <t>令和４年度自動車事故</t>
    </r>
    <r>
      <rPr>
        <b/>
        <sz val="16"/>
        <rFont val="ＭＳ Ｐゴシック"/>
        <family val="3"/>
        <charset val="128"/>
      </rPr>
      <t>被害者支援体制等整備事業（社会復帰促進事業）交付申請総括表</t>
    </r>
    <rPh sb="10" eb="13">
      <t>ヒガイシャ</t>
    </rPh>
    <rPh sb="13" eb="15">
      <t>シエン</t>
    </rPh>
    <rPh sb="17" eb="18">
      <t>トウ</t>
    </rPh>
    <rPh sb="23" eb="25">
      <t>シャカイ</t>
    </rPh>
    <rPh sb="25" eb="27">
      <t>フッキ</t>
    </rPh>
    <rPh sb="27" eb="29">
      <t>ソクシン</t>
    </rPh>
    <rPh sb="29" eb="31">
      <t>ジギョウ</t>
    </rPh>
    <rPh sb="32" eb="34">
      <t>コウフ</t>
    </rPh>
    <rPh sb="34" eb="36">
      <t>シンセイ</t>
    </rPh>
    <rPh sb="36" eb="38">
      <t>ソウカツ</t>
    </rPh>
    <rPh sb="38" eb="39">
      <t>ヒョウ</t>
    </rPh>
    <phoneticPr fontId="2"/>
  </si>
  <si>
    <t>住所</t>
    <rPh sb="0" eb="2">
      <t>ジュウショ</t>
    </rPh>
    <phoneticPr fontId="2"/>
  </si>
  <si>
    <t>○</t>
  </si>
  <si>
    <t>代表者名</t>
    <rPh sb="0" eb="3">
      <t>ダイヒョウシャ</t>
    </rPh>
    <rPh sb="3" eb="4">
      <t>メイ</t>
    </rPh>
    <phoneticPr fontId="2"/>
  </si>
  <si>
    <t>下記を確認し、いずれか１つを選択してください。</t>
    <rPh sb="0" eb="2">
      <t>カキ</t>
    </rPh>
    <rPh sb="3" eb="5">
      <t>カクニン</t>
    </rPh>
    <rPh sb="14" eb="16">
      <t>センタク</t>
    </rPh>
    <phoneticPr fontId="2"/>
  </si>
  <si>
    <t>分類</t>
    <rPh sb="0" eb="2">
      <t>ブンルイ</t>
    </rPh>
    <phoneticPr fontId="2"/>
  </si>
  <si>
    <t>地域連携支援</t>
    <rPh sb="0" eb="2">
      <t>チイキ</t>
    </rPh>
    <rPh sb="2" eb="4">
      <t>レンケイ</t>
    </rPh>
    <rPh sb="4" eb="6">
      <t>シエン</t>
    </rPh>
    <phoneticPr fontId="2"/>
  </si>
  <si>
    <t>地域連携支援を週15時間以上30時間未満の実施（複数人の合計化）</t>
    <rPh sb="0" eb="2">
      <t>チイキ</t>
    </rPh>
    <rPh sb="2" eb="4">
      <t>レンケイ</t>
    </rPh>
    <rPh sb="4" eb="6">
      <t>シエン</t>
    </rPh>
    <rPh sb="7" eb="8">
      <t>シュウ</t>
    </rPh>
    <rPh sb="10" eb="12">
      <t>ジカン</t>
    </rPh>
    <rPh sb="12" eb="14">
      <t>イジョウ</t>
    </rPh>
    <rPh sb="16" eb="18">
      <t>ジカン</t>
    </rPh>
    <rPh sb="18" eb="20">
      <t>ミマン</t>
    </rPh>
    <rPh sb="21" eb="23">
      <t>ジッシ</t>
    </rPh>
    <rPh sb="24" eb="27">
      <t>フクスウニン</t>
    </rPh>
    <rPh sb="28" eb="30">
      <t>ゴウケイ</t>
    </rPh>
    <rPh sb="30" eb="31">
      <t>カ</t>
    </rPh>
    <phoneticPr fontId="2"/>
  </si>
  <si>
    <t>地域連携支援を週30時間以上の実施（複数人の合計化）</t>
    <rPh sb="0" eb="2">
      <t>チイキ</t>
    </rPh>
    <rPh sb="2" eb="4">
      <t>レンケイ</t>
    </rPh>
    <rPh sb="4" eb="6">
      <t>シエン</t>
    </rPh>
    <rPh sb="7" eb="8">
      <t>シュウ</t>
    </rPh>
    <rPh sb="10" eb="12">
      <t>ジカン</t>
    </rPh>
    <rPh sb="12" eb="14">
      <t>イジョウ</t>
    </rPh>
    <rPh sb="15" eb="17">
      <t>ジッシ</t>
    </rPh>
    <phoneticPr fontId="2"/>
  </si>
  <si>
    <t>区分４</t>
    <rPh sb="0" eb="2">
      <t>クブン</t>
    </rPh>
    <phoneticPr fontId="2"/>
  </si>
  <si>
    <t>区分１</t>
    <rPh sb="0" eb="2">
      <t>クブン</t>
    </rPh>
    <phoneticPr fontId="2"/>
  </si>
  <si>
    <t>区分２</t>
  </si>
  <si>
    <t>（２）【基本項目】申請区分について</t>
  </si>
  <si>
    <t>区分２</t>
    <rPh sb="0" eb="2">
      <t>クブン</t>
    </rPh>
    <phoneticPr fontId="2"/>
  </si>
  <si>
    <t>区分３</t>
    <rPh sb="0" eb="2">
      <t>クブン</t>
    </rPh>
    <phoneticPr fontId="2"/>
  </si>
  <si>
    <t>（１）【基本項目】地域連携支援実施時間数について</t>
  </si>
  <si>
    <t>区分３</t>
  </si>
  <si>
    <t>（３）【基本項目】スタートアップ加算について</t>
    <rPh sb="16" eb="18">
      <t>カサン</t>
    </rPh>
    <phoneticPr fontId="2"/>
  </si>
  <si>
    <t>令和４年度自動車事故被害者支援体制等
整備事業（社会復帰促進事業）交付申請総括表</t>
    <rPh sb="33" eb="35">
      <t>コウフ</t>
    </rPh>
    <rPh sb="35" eb="37">
      <t>シンセイ</t>
    </rPh>
    <rPh sb="37" eb="40">
      <t>ソウカツヒョウ</t>
    </rPh>
    <phoneticPr fontId="2"/>
  </si>
  <si>
    <t>（別紙）</t>
  </si>
  <si>
    <t>区分１</t>
  </si>
  <si>
    <t>満額給付</t>
    <rPh sb="0" eb="2">
      <t>マンガク</t>
    </rPh>
    <rPh sb="2" eb="4">
      <t>キュウフ</t>
    </rPh>
    <phoneticPr fontId="2"/>
  </si>
  <si>
    <t>1/2給付</t>
    <rPh sb="3" eb="5">
      <t>キュウフ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</si>
  <si>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</si>
  <si>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週30時間以上</t>
  </si>
  <si>
    <t>文書番号</t>
    <rPh sb="0" eb="2">
      <t>ブンショ</t>
    </rPh>
    <rPh sb="2" eb="4">
      <t>バンゴウ</t>
    </rPh>
    <phoneticPr fontId="2"/>
  </si>
  <si>
    <t>社会医療法人○○　□□事業所</t>
    <rPh sb="0" eb="2">
      <t>シャカイ</t>
    </rPh>
    <rPh sb="2" eb="4">
      <t>イリョウ</t>
    </rPh>
    <rPh sb="4" eb="6">
      <t>ホウジン</t>
    </rPh>
    <rPh sb="11" eb="14">
      <t>ジギョウショ</t>
    </rPh>
    <phoneticPr fontId="2"/>
  </si>
  <si>
    <t>申請区分</t>
    <rPh sb="0" eb="2">
      <t>シンセイ</t>
    </rPh>
    <rPh sb="2" eb="4">
      <t>クブン</t>
    </rPh>
    <phoneticPr fontId="2"/>
  </si>
  <si>
    <t>×</t>
  </si>
  <si>
    <t>スタートアップ加算</t>
    <rPh sb="7" eb="9">
      <t>カサン</t>
    </rPh>
    <phoneticPr fontId="2"/>
  </si>
  <si>
    <t>(1)申請区分（基本項目）</t>
    <rPh sb="3" eb="5">
      <t>シンセイ</t>
    </rPh>
    <rPh sb="5" eb="7">
      <t>クブン</t>
    </rPh>
    <rPh sb="8" eb="10">
      <t>キホン</t>
    </rPh>
    <rPh sb="10" eb="12">
      <t>コウモク</t>
    </rPh>
    <phoneticPr fontId="2"/>
  </si>
  <si>
    <t>(2)申請区分（加算項目）</t>
    <rPh sb="8" eb="10">
      <t>カサン</t>
    </rPh>
    <phoneticPr fontId="2"/>
  </si>
  <si>
    <t>（４）【加算項目】申請区分について</t>
    <rPh sb="4" eb="6">
      <t>カサン</t>
    </rPh>
    <phoneticPr fontId="2"/>
  </si>
  <si>
    <t>ネットワーク構築支援</t>
    <rPh sb="6" eb="8">
      <t>コウチク</t>
    </rPh>
    <rPh sb="8" eb="10">
      <t>シエン</t>
    </rPh>
    <phoneticPr fontId="2"/>
  </si>
  <si>
    <t>研修、勉強会等 開催・参加</t>
    <rPh sb="0" eb="2">
      <t>ケンシュウ</t>
    </rPh>
    <rPh sb="3" eb="6">
      <t>ベンキョウカイ</t>
    </rPh>
    <rPh sb="6" eb="7">
      <t>トウ</t>
    </rPh>
    <rPh sb="8" eb="10">
      <t>カイサイ</t>
    </rPh>
    <rPh sb="11" eb="13">
      <t>サンカ</t>
    </rPh>
    <phoneticPr fontId="2"/>
  </si>
  <si>
    <r>
      <t>2022年4月1日以降に社会復帰促進事業の補助対象事業者として</t>
    </r>
    <r>
      <rPr>
        <sz val="11"/>
        <color rgb="FFFF0000"/>
        <rFont val="HGPｺﾞｼｯｸM"/>
        <family val="3"/>
        <charset val="128"/>
      </rPr>
      <t>初めて</t>
    </r>
    <r>
      <rPr>
        <sz val="11"/>
        <color theme="1"/>
        <rFont val="HGPｺﾞｼｯｸM"/>
        <family val="3"/>
      </rPr>
      <t>指定された場合は○を選択してください。</t>
    </r>
    <rPh sb="4" eb="5">
      <t>ネン</t>
    </rPh>
    <rPh sb="6" eb="7">
      <t>ガツ</t>
    </rPh>
    <rPh sb="7" eb="9">
      <t>ツイタチ</t>
    </rPh>
    <rPh sb="9" eb="11">
      <t>イコウ</t>
    </rPh>
    <rPh sb="12" eb="14">
      <t>シャカイ</t>
    </rPh>
    <rPh sb="14" eb="16">
      <t>フッキ</t>
    </rPh>
    <rPh sb="16" eb="18">
      <t>ソクシン</t>
    </rPh>
    <rPh sb="18" eb="20">
      <t>ジギョウ</t>
    </rPh>
    <rPh sb="21" eb="23">
      <t>ホジョ</t>
    </rPh>
    <rPh sb="23" eb="25">
      <t>タイショウ</t>
    </rPh>
    <rPh sb="25" eb="27">
      <t>ジギョウ</t>
    </rPh>
    <rPh sb="27" eb="28">
      <t>シャ</t>
    </rPh>
    <rPh sb="31" eb="32">
      <t>ハジ</t>
    </rPh>
    <rPh sb="34" eb="36">
      <t>シテイ</t>
    </rPh>
    <rPh sb="39" eb="41">
      <t>バアイ</t>
    </rPh>
    <rPh sb="44" eb="46">
      <t>センタク</t>
    </rPh>
    <phoneticPr fontId="2"/>
  </si>
  <si>
    <t>区分１　地域連携支援</t>
    <rPh sb="0" eb="2">
      <t>クブン</t>
    </rPh>
    <rPh sb="4" eb="6">
      <t>チイキ</t>
    </rPh>
    <rPh sb="6" eb="8">
      <t>レンケイ</t>
    </rPh>
    <rPh sb="8" eb="10">
      <t>シエン</t>
    </rPh>
    <phoneticPr fontId="2"/>
  </si>
  <si>
    <t>区分２　ネットワーク構築支援・地域連携支援</t>
    <rPh sb="0" eb="2">
      <t>クブン</t>
    </rPh>
    <rPh sb="10" eb="12">
      <t>コウチク</t>
    </rPh>
    <rPh sb="12" eb="14">
      <t>シエン</t>
    </rPh>
    <rPh sb="15" eb="17">
      <t>チイキ</t>
    </rPh>
    <rPh sb="17" eb="19">
      <t>レンケイ</t>
    </rPh>
    <rPh sb="19" eb="21">
      <t>シエン</t>
    </rPh>
    <phoneticPr fontId="2"/>
  </si>
  <si>
    <t>区分３　自立訓練提供支援・地域連携支援</t>
    <rPh sb="0" eb="2">
      <t>クブン</t>
    </rPh>
    <rPh sb="4" eb="6">
      <t>ジリツ</t>
    </rPh>
    <rPh sb="6" eb="8">
      <t>クンレン</t>
    </rPh>
    <rPh sb="8" eb="10">
      <t>テイキョウ</t>
    </rPh>
    <rPh sb="10" eb="12">
      <t>シエン</t>
    </rPh>
    <rPh sb="13" eb="15">
      <t>チイキ</t>
    </rPh>
    <rPh sb="15" eb="17">
      <t>レンケイ</t>
    </rPh>
    <rPh sb="17" eb="19">
      <t>シエン</t>
    </rPh>
    <phoneticPr fontId="2"/>
  </si>
  <si>
    <t>区分４　ネットワーク構築支援・自立訓練提供支援・地域連携支援</t>
    <rPh sb="0" eb="2">
      <t>クブン</t>
    </rPh>
    <rPh sb="10" eb="12">
      <t>コウチク</t>
    </rPh>
    <rPh sb="12" eb="14">
      <t>シエン</t>
    </rPh>
    <rPh sb="15" eb="17">
      <t>ジリツ</t>
    </rPh>
    <rPh sb="17" eb="19">
      <t>クンレン</t>
    </rPh>
    <rPh sb="19" eb="21">
      <t>テイキョウ</t>
    </rPh>
    <rPh sb="21" eb="23">
      <t>シエン</t>
    </rPh>
    <rPh sb="24" eb="26">
      <t>チイキ</t>
    </rPh>
    <rPh sb="26" eb="28">
      <t>レンケイ</t>
    </rPh>
    <rPh sb="28" eb="30">
      <t>シエン</t>
    </rPh>
    <phoneticPr fontId="2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</si>
  <si>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2"/>
  </si>
  <si>
    <t>補助金の額</t>
    <rPh sb="0" eb="3">
      <t>ホジョキン</t>
    </rPh>
    <rPh sb="4" eb="5">
      <t>ガク</t>
    </rPh>
    <phoneticPr fontId="2"/>
  </si>
  <si>
    <t>補助金交付申請額</t>
    <rPh sb="0" eb="2">
      <t>ホジョ</t>
    </rPh>
    <rPh sb="2" eb="3">
      <t>キン</t>
    </rPh>
    <rPh sb="3" eb="5">
      <t>コウフ</t>
    </rPh>
    <rPh sb="5" eb="8">
      <t>シンセイガク</t>
    </rPh>
    <phoneticPr fontId="2"/>
  </si>
  <si>
    <t>研修・勉強会等
開催・参加経費合計</t>
    <rPh sb="13" eb="15">
      <t>ケイヒ</t>
    </rPh>
    <rPh sb="15" eb="17">
      <t>ゴウケイ</t>
    </rPh>
    <phoneticPr fontId="2"/>
  </si>
  <si>
    <t>第１の３号様式（第４条第２項関係）</t>
  </si>
  <si>
    <t>国 土 交 通 大 臣　殿</t>
  </si>
  <si>
    <t>申請者</t>
  </si>
  <si>
    <t>自動車事故対策費補助金交付申請書</t>
  </si>
  <si>
    <r>
      <t>　令和４年度自動車事故対策費補助金(自動車事故</t>
    </r>
    <r>
      <rPr>
        <sz val="11"/>
        <rFont val="ＭＳ 明朝"/>
        <family val="1"/>
        <charset val="128"/>
      </rPr>
      <t>被害者支援体制等整備事業(社会復帰促進事業))の交付を受けたいので、補助金等に係る予算の執行の適正化に関する法律（昭和30年法律第179号）第５条の規定に基づき、別紙関係書類を添えて申請します。</t>
    </r>
    <rPh sb="1" eb="3">
      <t>レイワ</t>
    </rPh>
    <rPh sb="23" eb="26">
      <t>ヒガイシャ</t>
    </rPh>
    <rPh sb="26" eb="28">
      <t>シエン</t>
    </rPh>
    <rPh sb="28" eb="30">
      <t>タイセイ</t>
    </rPh>
    <rPh sb="30" eb="31">
      <t>トウ</t>
    </rPh>
    <rPh sb="36" eb="38">
      <t>シャカイ</t>
    </rPh>
    <rPh sb="38" eb="40">
      <t>フッキ</t>
    </rPh>
    <rPh sb="40" eb="42">
      <t>ソクシン</t>
    </rPh>
    <phoneticPr fontId="2"/>
  </si>
  <si>
    <r>
      <t>1.　補助対象事業の内容　　別紙　令和４年度自動車事故</t>
    </r>
    <r>
      <rPr>
        <sz val="11"/>
        <rFont val="ＭＳ 明朝"/>
        <family val="1"/>
        <charset val="128"/>
      </rPr>
      <t>被害者支援体制等整備事業</t>
    </r>
    <rPh sb="17" eb="19">
      <t>レイワ</t>
    </rPh>
    <rPh sb="27" eb="30">
      <t>ヒガイシャ</t>
    </rPh>
    <rPh sb="30" eb="32">
      <t>シエン</t>
    </rPh>
    <rPh sb="32" eb="34">
      <t>タイセイ</t>
    </rPh>
    <rPh sb="34" eb="35">
      <t>トウ</t>
    </rPh>
    <phoneticPr fontId="2"/>
  </si>
  <si>
    <t>　　　　　　　　（社会復帰促進事業）計画・経費所要額調書兼収支計算書のとおり</t>
    <rPh sb="9" eb="11">
      <t>シャカイ</t>
    </rPh>
    <rPh sb="11" eb="13">
      <t>フッキ</t>
    </rPh>
    <rPh sb="13" eb="15">
      <t>ソクシン</t>
    </rPh>
    <rPh sb="15" eb="17">
      <t>ジギョウ</t>
    </rPh>
    <rPh sb="18" eb="20">
      <t>ケイカク</t>
    </rPh>
    <rPh sb="23" eb="26">
      <t>ショヨウガク</t>
    </rPh>
    <rPh sb="26" eb="28">
      <t>チョウショ</t>
    </rPh>
    <rPh sb="28" eb="29">
      <t>ケン</t>
    </rPh>
    <phoneticPr fontId="2"/>
  </si>
  <si>
    <t>2.　補助対象経費　　　　　別紙　令和４年度自動車事故被害者支援体制等整備事業</t>
    <rPh sb="17" eb="19">
      <t>レイワ</t>
    </rPh>
    <rPh sb="20" eb="22">
      <t>ネンド</t>
    </rPh>
    <rPh sb="27" eb="30">
      <t>ヒガイシャ</t>
    </rPh>
    <rPh sb="30" eb="32">
      <t>シエン</t>
    </rPh>
    <rPh sb="34" eb="35">
      <t>トウ</t>
    </rPh>
    <phoneticPr fontId="2"/>
  </si>
  <si>
    <t>　　　　　　　　（社会復帰促進事業）実施・経費所要額調書兼収支計算書のとおり</t>
    <rPh sb="9" eb="11">
      <t>シャカイ</t>
    </rPh>
    <rPh sb="11" eb="13">
      <t>フッキ</t>
    </rPh>
    <rPh sb="13" eb="15">
      <t>ソクシン</t>
    </rPh>
    <rPh sb="15" eb="17">
      <t>ジギョウ</t>
    </rPh>
    <rPh sb="23" eb="28">
      <t>ショヨウガクチョウショ</t>
    </rPh>
    <rPh sb="28" eb="29">
      <t>ケン</t>
    </rPh>
    <phoneticPr fontId="2"/>
  </si>
  <si>
    <t>3.　補助金交付申請額</t>
  </si>
  <si>
    <t>金</t>
  </si>
  <si>
    <t>円</t>
    <rPh sb="0" eb="1">
      <t>エン</t>
    </rPh>
    <phoneticPr fontId="2"/>
  </si>
  <si>
    <t>4.　添付書類</t>
  </si>
  <si>
    <t>　(1) 申請者の営む主な事業及びその内容</t>
  </si>
  <si>
    <t>　(2) 申請者の資産及び負債に関する事項</t>
  </si>
  <si>
    <t>　(3) 補助対象事業に関する収支予算書</t>
  </si>
  <si>
    <t>　(4) その他補助金の交付に関して参考となる書類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</si>
</sst>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¥&quot;* #,##0_ ;_ &quot;¥&quot;* \-#,##0_ ;_ &quot;¥&quot;* &quot;-&quot;_ ;_ @_ "/>
    <numFmt numFmtId="176" formatCode="gyy\.m\.d"/>
    <numFmt numFmtId="177" formatCode="[$-411]ggge&quot;年&quot;m&quot;月&quot;"/>
    <numFmt numFmtId="178" formatCode="0_);[Red]\(0\)"/>
    <numFmt numFmtId="179" formatCode="#,##0_ "/>
    <numFmt numFmtId="180" formatCode="&quot;¥&quot;#,##0_);[Red]\(&quot;¥&quot;#,##0\)"/>
    <numFmt numFmtId="181" formatCode="gggyy&quot;年&quot;m&quot;月&quot;d&quot;日&quot;"/>
    <numFmt numFmtId="182" formatCode="[$-411]ggge&quot;年&quot;m&quot;月&quot;d&quot;日&quot;;\-;\-;@"/>
    <numFmt numFmtId="183" formatCode="#,##0&quot;円&quot;"/>
  </numFmts>
  <fonts count="37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HGPｺﾞｼｯｸM"/>
      <family val="3"/>
    </font>
    <font>
      <sz val="16"/>
      <color theme="1"/>
      <name val="HGPｺﾞｼｯｸM"/>
      <family val="3"/>
    </font>
    <font>
      <sz val="14"/>
      <color theme="1"/>
      <name val="HGPｺﾞｼｯｸM"/>
      <family val="3"/>
    </font>
    <font>
      <sz val="11"/>
      <name val="HGPｺﾞｼｯｸM"/>
      <family val="3"/>
    </font>
    <font>
      <sz val="11"/>
      <color rgb="FFFF0000"/>
      <name val="HGPｺﾞｼｯｸM"/>
      <family val="3"/>
    </font>
    <font>
      <sz val="9"/>
      <color theme="1"/>
      <name val="HGPｺﾞｼｯｸM"/>
      <family val="3"/>
    </font>
    <font>
      <sz val="9"/>
      <color rgb="FFFF0000"/>
      <name val="HGPｺﾞｼｯｸM"/>
      <family val="3"/>
    </font>
    <font>
      <sz val="8"/>
      <color theme="1"/>
      <name val="HGPｺﾞｼｯｸM"/>
      <family val="3"/>
    </font>
    <font>
      <sz val="11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b/>
      <sz val="11"/>
      <name val="ＭＳ 明朝"/>
      <family val="1"/>
    </font>
    <font>
      <u val="doubleAccounting"/>
      <sz val="9"/>
      <name val="ＭＳ 明朝"/>
      <family val="1"/>
    </font>
    <font>
      <b/>
      <sz val="16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rgb="FFFF0000"/>
      <name val="HGPｺﾞｼｯｸM"/>
      <family val="3"/>
      <charset val="128"/>
    </font>
    <font>
      <sz val="9"/>
      <color rgb="FFFF0000"/>
      <name val="ＭＳ Ｐゴシック"/>
      <family val="3"/>
    </font>
    <font>
      <sz val="9"/>
      <color rgb="FFFF0000"/>
      <name val="ＭＳ Ｐゴシック"/>
      <family val="3"/>
      <charset val="128"/>
    </font>
    <font>
      <sz val="9"/>
      <color rgb="FFFF0000"/>
      <name val="ＭＳ 明朝"/>
      <family val="1"/>
    </font>
    <font>
      <sz val="9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</font>
    <font>
      <sz val="10"/>
      <name val="ＭＳ 明朝"/>
      <family val="1"/>
    </font>
    <font>
      <b/>
      <sz val="16"/>
      <name val="ＭＳ 明朝"/>
      <family val="1"/>
    </font>
    <font>
      <sz val="11"/>
      <name val="ＭＳ 明朝"/>
      <family val="1"/>
      <charset val="128"/>
    </font>
    <font>
      <i/>
      <sz val="1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b/>
      <sz val="9"/>
      <color indexed="8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22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42" fontId="9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2" fontId="9" fillId="0" borderId="0" xfId="0" applyNumberFormat="1" applyFont="1" applyFill="1" applyAlignment="1">
      <alignment horizontal="center" vertical="center" shrinkToFit="1"/>
    </xf>
    <xf numFmtId="177" fontId="7" fillId="0" borderId="0" xfId="0" applyNumberFormat="1" applyFont="1" applyFill="1" applyBorder="1" applyAlignment="1">
      <alignment horizontal="center" vertical="center" shrinkToFit="1"/>
    </xf>
    <xf numFmtId="42" fontId="8" fillId="0" borderId="0" xfId="0" applyNumberFormat="1" applyFont="1" applyBorder="1" applyAlignment="1">
      <alignment vertical="center" shrinkToFit="1"/>
    </xf>
    <xf numFmtId="177" fontId="7" fillId="0" borderId="0" xfId="0" applyNumberFormat="1" applyFont="1" applyFill="1" applyBorder="1" applyAlignment="1">
      <alignment vertical="center" shrinkToFit="1"/>
    </xf>
    <xf numFmtId="177" fontId="7" fillId="0" borderId="0" xfId="0" applyNumberFormat="1" applyFont="1" applyFill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178" fontId="10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176" fontId="8" fillId="0" borderId="0" xfId="0" applyNumberFormat="1" applyFont="1" applyFill="1" applyBorder="1" applyAlignment="1">
      <alignment vertical="center" shrinkToFit="1"/>
    </xf>
    <xf numFmtId="42" fontId="3" fillId="0" borderId="0" xfId="0" applyNumberFormat="1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177" fontId="3" fillId="0" borderId="0" xfId="0" applyNumberFormat="1" applyFont="1" applyBorder="1" applyAlignment="1">
      <alignment vertical="center" shrinkToFit="1"/>
    </xf>
    <xf numFmtId="42" fontId="8" fillId="0" borderId="0" xfId="0" applyNumberFormat="1" applyFont="1" applyAlignment="1">
      <alignment vertical="center" shrinkToFit="1"/>
    </xf>
    <xf numFmtId="176" fontId="8" fillId="0" borderId="0" xfId="0" applyNumberFormat="1" applyFont="1" applyFill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6" fillId="0" borderId="11" xfId="0" applyFont="1" applyFill="1" applyBorder="1" applyAlignment="1">
      <alignment vertical="center"/>
    </xf>
    <xf numFmtId="0" fontId="18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8" fillId="0" borderId="0" xfId="0" applyFont="1" applyFill="1" applyBorder="1">
      <alignment vertical="center"/>
    </xf>
    <xf numFmtId="0" fontId="16" fillId="0" borderId="15" xfId="0" applyFont="1" applyFill="1" applyBorder="1" applyAlignment="1">
      <alignment horizontal="center" vertical="center"/>
    </xf>
    <xf numFmtId="180" fontId="16" fillId="0" borderId="9" xfId="0" applyNumberFormat="1" applyFont="1" applyFill="1" applyBorder="1" applyAlignment="1">
      <alignment horizontal="center" vertical="center" shrinkToFit="1"/>
    </xf>
    <xf numFmtId="180" fontId="16" fillId="0" borderId="15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1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 shrinkToFit="1"/>
    </xf>
    <xf numFmtId="42" fontId="13" fillId="0" borderId="0" xfId="0" applyNumberFormat="1" applyFont="1" applyFill="1" applyBorder="1" applyAlignment="1">
      <alignment horizontal="center" vertical="center" shrinkToFit="1"/>
    </xf>
    <xf numFmtId="42" fontId="13" fillId="0" borderId="15" xfId="0" applyNumberFormat="1" applyFont="1" applyFill="1" applyBorder="1" applyAlignment="1">
      <alignment horizontal="center" vertical="center" shrinkToFit="1"/>
    </xf>
    <xf numFmtId="42" fontId="13" fillId="0" borderId="9" xfId="0" applyNumberFormat="1" applyFont="1" applyFill="1" applyBorder="1" applyAlignment="1">
      <alignment horizontal="center" vertical="center" shrinkToFit="1"/>
    </xf>
    <xf numFmtId="42" fontId="9" fillId="0" borderId="0" xfId="0" applyNumberFormat="1" applyFont="1" applyFill="1" applyBorder="1" applyAlignment="1">
      <alignment vertical="center" shrinkToFit="1"/>
    </xf>
    <xf numFmtId="42" fontId="16" fillId="0" borderId="0" xfId="0" applyNumberFormat="1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180" fontId="16" fillId="0" borderId="13" xfId="0" applyNumberFormat="1" applyFont="1" applyFill="1" applyBorder="1" applyAlignment="1">
      <alignment horizontal="center" vertical="center" shrinkToFit="1"/>
    </xf>
    <xf numFmtId="42" fontId="13" fillId="0" borderId="13" xfId="0" applyNumberFormat="1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shrinkToFit="1"/>
    </xf>
    <xf numFmtId="180" fontId="16" fillId="0" borderId="0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Alignment="1" applyProtection="1">
      <alignment vertical="center"/>
    </xf>
    <xf numFmtId="181" fontId="11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horizontal="justify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183" fontId="11" fillId="0" borderId="0" xfId="0" applyNumberFormat="1" applyFont="1" applyFill="1" applyBorder="1" applyAlignment="1" applyProtection="1">
      <alignment vertical="center"/>
    </xf>
    <xf numFmtId="183" fontId="33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top" wrapText="1"/>
    </xf>
    <xf numFmtId="0" fontId="29" fillId="0" borderId="0" xfId="0" applyFont="1" applyFill="1">
      <alignment vertical="center"/>
    </xf>
    <xf numFmtId="0" fontId="8" fillId="0" borderId="2" xfId="0" applyFont="1" applyBorder="1" applyAlignment="1">
      <alignment horizontal="center" vertical="center" wrapText="1" shrinkToFit="1"/>
    </xf>
    <xf numFmtId="0" fontId="27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38" fontId="3" fillId="2" borderId="2" xfId="2" applyFont="1" applyFill="1" applyBorder="1" applyAlignment="1">
      <alignment horizontal="center" vertical="center"/>
    </xf>
    <xf numFmtId="38" fontId="3" fillId="2" borderId="2" xfId="2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176" fontId="6" fillId="2" borderId="5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38" fontId="3" fillId="2" borderId="4" xfId="2" applyFont="1" applyFill="1" applyBorder="1" applyAlignment="1">
      <alignment horizontal="center" vertical="center" shrinkToFit="1"/>
    </xf>
    <xf numFmtId="38" fontId="3" fillId="2" borderId="6" xfId="2" applyFont="1" applyFill="1" applyBorder="1" applyAlignment="1">
      <alignment horizontal="center" vertical="center" shrinkToFit="1"/>
    </xf>
    <xf numFmtId="38" fontId="3" fillId="2" borderId="8" xfId="2" applyFont="1" applyFill="1" applyBorder="1" applyAlignment="1">
      <alignment horizontal="center" vertical="center" shrinkToFit="1"/>
    </xf>
    <xf numFmtId="38" fontId="3" fillId="2" borderId="21" xfId="2" applyFont="1" applyFill="1" applyBorder="1" applyAlignment="1">
      <alignment horizontal="center" vertical="center" shrinkToFit="1"/>
    </xf>
    <xf numFmtId="38" fontId="3" fillId="2" borderId="3" xfId="2" applyFont="1" applyFill="1" applyBorder="1" applyAlignment="1">
      <alignment horizontal="center" vertical="center" shrinkToFit="1"/>
    </xf>
    <xf numFmtId="38" fontId="3" fillId="2" borderId="36" xfId="2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56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56" fontId="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2" fontId="8" fillId="0" borderId="6" xfId="0" quotePrefix="1" applyNumberFormat="1" applyFont="1" applyBorder="1" applyAlignment="1">
      <alignment vertical="center"/>
    </xf>
    <xf numFmtId="12" fontId="8" fillId="0" borderId="6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center" vertical="center" shrinkToFit="1"/>
    </xf>
    <xf numFmtId="179" fontId="8" fillId="0" borderId="2" xfId="0" quotePrefix="1" applyNumberFormat="1" applyFont="1" applyBorder="1" applyAlignment="1">
      <alignment vertical="center"/>
    </xf>
    <xf numFmtId="179" fontId="8" fillId="0" borderId="2" xfId="0" applyNumberFormat="1" applyFont="1" applyFill="1" applyBorder="1" applyAlignment="1">
      <alignment vertical="center"/>
    </xf>
    <xf numFmtId="38" fontId="8" fillId="0" borderId="2" xfId="2" quotePrefix="1" applyFont="1" applyBorder="1" applyAlignment="1">
      <alignment vertical="center"/>
    </xf>
    <xf numFmtId="38" fontId="8" fillId="0" borderId="2" xfId="2" applyFont="1" applyFill="1" applyBorder="1" applyAlignment="1">
      <alignment vertical="center"/>
    </xf>
    <xf numFmtId="12" fontId="8" fillId="0" borderId="2" xfId="0" quotePrefix="1" applyNumberFormat="1" applyFont="1" applyBorder="1" applyAlignment="1">
      <alignment vertical="center"/>
    </xf>
    <xf numFmtId="12" fontId="8" fillId="0" borderId="2" xfId="0" applyNumberFormat="1" applyFont="1" applyFill="1" applyBorder="1" applyAlignment="1">
      <alignment vertical="center"/>
    </xf>
    <xf numFmtId="179" fontId="8" fillId="0" borderId="1" xfId="0" quotePrefix="1" applyNumberFormat="1" applyFont="1" applyBorder="1" applyAlignment="1">
      <alignment vertical="center"/>
    </xf>
    <xf numFmtId="179" fontId="8" fillId="0" borderId="5" xfId="0" applyNumberFormat="1" applyFont="1" applyBorder="1" applyAlignment="1">
      <alignment vertical="center"/>
    </xf>
    <xf numFmtId="179" fontId="8" fillId="0" borderId="7" xfId="0" applyNumberFormat="1" applyFont="1" applyBorder="1" applyAlignment="1">
      <alignment vertical="center"/>
    </xf>
    <xf numFmtId="42" fontId="9" fillId="0" borderId="0" xfId="0" applyNumberFormat="1" applyFont="1" applyFill="1" applyBorder="1" applyAlignment="1">
      <alignment horizontal="center" vertical="center" shrinkToFit="1"/>
    </xf>
    <xf numFmtId="179" fontId="8" fillId="0" borderId="1" xfId="0" quotePrefix="1" applyNumberFormat="1" applyFont="1" applyBorder="1" applyAlignment="1">
      <alignment horizontal="center" vertical="center"/>
    </xf>
    <xf numFmtId="179" fontId="8" fillId="0" borderId="5" xfId="0" quotePrefix="1" applyNumberFormat="1" applyFont="1" applyBorder="1" applyAlignment="1">
      <alignment horizontal="center" vertical="center"/>
    </xf>
    <xf numFmtId="179" fontId="8" fillId="0" borderId="7" xfId="0" quotePrefix="1" applyNumberFormat="1" applyFont="1" applyBorder="1" applyAlignment="1">
      <alignment horizontal="center" vertical="center"/>
    </xf>
    <xf numFmtId="12" fontId="8" fillId="0" borderId="1" xfId="0" quotePrefix="1" applyNumberFormat="1" applyFont="1" applyBorder="1" applyAlignment="1">
      <alignment vertical="center"/>
    </xf>
    <xf numFmtId="12" fontId="8" fillId="0" borderId="5" xfId="0" applyNumberFormat="1" applyFont="1" applyBorder="1" applyAlignment="1">
      <alignment vertical="center"/>
    </xf>
    <xf numFmtId="12" fontId="8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5" xfId="0" applyFont="1" applyFill="1" applyBorder="1" applyAlignment="1">
      <alignment horizontal="left" vertical="center" wrapText="1" shrinkToFit="1"/>
    </xf>
    <xf numFmtId="0" fontId="3" fillId="0" borderId="7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2" fontId="8" fillId="0" borderId="0" xfId="0" applyNumberFormat="1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12" fontId="8" fillId="0" borderId="0" xfId="0" quotePrefix="1" applyNumberFormat="1" applyFont="1" applyBorder="1" applyAlignment="1">
      <alignment vertical="center"/>
    </xf>
    <xf numFmtId="12" fontId="8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 shrinkToFit="1"/>
    </xf>
    <xf numFmtId="0" fontId="19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right" vertical="center"/>
    </xf>
    <xf numFmtId="181" fontId="29" fillId="0" borderId="0" xfId="0" applyNumberFormat="1" applyFont="1" applyFill="1" applyBorder="1" applyAlignment="1" applyProtection="1">
      <alignment horizontal="distributed" vertical="center" shrinkToFit="1"/>
    </xf>
    <xf numFmtId="182" fontId="29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29" fillId="0" borderId="0" xfId="0" applyNumberFormat="1" applyFont="1" applyFill="1" applyBorder="1" applyAlignment="1" applyProtection="1">
      <alignment horizontal="left" vertical="top" wrapText="1" shrinkToFit="1"/>
    </xf>
    <xf numFmtId="0" fontId="29" fillId="0" borderId="0" xfId="0" applyNumberFormat="1" applyFont="1" applyFill="1" applyBorder="1" applyAlignment="1" applyProtection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justify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38" fontId="11" fillId="0" borderId="0" xfId="2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left" vertical="top" wrapText="1"/>
    </xf>
    <xf numFmtId="0" fontId="35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shrinkToFit="1"/>
    </xf>
    <xf numFmtId="42" fontId="13" fillId="0" borderId="0" xfId="0" applyNumberFormat="1" applyFont="1" applyFill="1" applyBorder="1" applyAlignment="1">
      <alignment horizontal="center" vertical="center" shrinkToFit="1"/>
    </xf>
    <xf numFmtId="42" fontId="13" fillId="0" borderId="15" xfId="0" applyNumberFormat="1" applyFont="1" applyFill="1" applyBorder="1" applyAlignment="1">
      <alignment horizontal="center" vertical="center" shrinkToFit="1"/>
    </xf>
    <xf numFmtId="42" fontId="13" fillId="0" borderId="9" xfId="0" applyNumberFormat="1" applyFont="1" applyFill="1" applyBorder="1" applyAlignment="1">
      <alignment horizontal="center" vertical="center"/>
    </xf>
    <xf numFmtId="42" fontId="1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center" shrinkToFit="1"/>
    </xf>
    <xf numFmtId="0" fontId="15" fillId="0" borderId="31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 shrinkToFit="1"/>
    </xf>
    <xf numFmtId="0" fontId="25" fillId="0" borderId="32" xfId="0" applyFont="1" applyFill="1" applyBorder="1" applyAlignment="1">
      <alignment horizontal="center" vertical="center" shrinkToFit="1"/>
    </xf>
    <xf numFmtId="0" fontId="25" fillId="0" borderId="33" xfId="0" applyFont="1" applyFill="1" applyBorder="1" applyAlignment="1">
      <alignment horizontal="center" vertical="center" shrinkToFit="1"/>
    </xf>
    <xf numFmtId="0" fontId="15" fillId="0" borderId="34" xfId="0" applyFont="1" applyFill="1" applyBorder="1" applyAlignment="1">
      <alignment horizontal="center" vertical="center"/>
    </xf>
    <xf numFmtId="42" fontId="26" fillId="0" borderId="26" xfId="0" applyNumberFormat="1" applyFont="1" applyFill="1" applyBorder="1" applyAlignment="1">
      <alignment horizontal="center" vertical="center" shrinkToFit="1"/>
    </xf>
    <xf numFmtId="42" fontId="26" fillId="0" borderId="29" xfId="0" applyNumberFormat="1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42" fontId="16" fillId="0" borderId="4" xfId="0" applyNumberFormat="1" applyFont="1" applyFill="1" applyBorder="1" applyAlignment="1">
      <alignment horizontal="right" vertical="center"/>
    </xf>
    <xf numFmtId="42" fontId="16" fillId="0" borderId="6" xfId="0" applyNumberFormat="1" applyFont="1" applyFill="1" applyBorder="1" applyAlignment="1">
      <alignment horizontal="right" vertical="center"/>
    </xf>
    <xf numFmtId="42" fontId="16" fillId="0" borderId="8" xfId="0" applyNumberFormat="1" applyFont="1" applyFill="1" applyBorder="1" applyAlignment="1">
      <alignment horizontal="right" vertical="center"/>
    </xf>
    <xf numFmtId="42" fontId="13" fillId="0" borderId="9" xfId="0" applyNumberFormat="1" applyFont="1" applyFill="1" applyBorder="1" applyAlignment="1">
      <alignment horizontal="center" vertical="center" shrinkToFit="1"/>
    </xf>
    <xf numFmtId="0" fontId="26" fillId="0" borderId="25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horizontal="center" vertical="top" wrapText="1"/>
    </xf>
    <xf numFmtId="42" fontId="16" fillId="0" borderId="17" xfId="0" applyNumberFormat="1" applyFont="1" applyFill="1" applyBorder="1" applyAlignment="1">
      <alignment horizontal="center" vertical="center" shrinkToFit="1"/>
    </xf>
    <xf numFmtId="42" fontId="16" fillId="0" borderId="14" xfId="0" applyNumberFormat="1" applyFont="1" applyFill="1" applyBorder="1" applyAlignment="1">
      <alignment horizontal="center" vertical="center" shrinkToFit="1"/>
    </xf>
    <xf numFmtId="42" fontId="16" fillId="0" borderId="16" xfId="0" applyNumberFormat="1" applyFont="1" applyFill="1" applyBorder="1" applyAlignment="1">
      <alignment horizontal="center" vertical="center" shrinkToFit="1"/>
    </xf>
    <xf numFmtId="0" fontId="20" fillId="0" borderId="18" xfId="0" applyNumberFormat="1" applyFont="1" applyFill="1" applyBorder="1" applyAlignment="1">
      <alignment horizontal="center" vertical="center" shrinkToFit="1"/>
    </xf>
    <xf numFmtId="0" fontId="20" fillId="0" borderId="19" xfId="0" applyNumberFormat="1" applyFont="1" applyFill="1" applyBorder="1" applyAlignment="1">
      <alignment horizontal="center" vertical="center" shrinkToFit="1"/>
    </xf>
    <xf numFmtId="0" fontId="20" fillId="0" borderId="20" xfId="0" applyNumberFormat="1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42" fontId="16" fillId="0" borderId="9" xfId="0" applyNumberFormat="1" applyFont="1" applyFill="1" applyBorder="1" applyAlignment="1">
      <alignment horizontal="center" vertical="center" shrinkToFit="1"/>
    </xf>
    <xf numFmtId="42" fontId="16" fillId="0" borderId="0" xfId="0" applyNumberFormat="1" applyFont="1" applyFill="1" applyBorder="1" applyAlignment="1">
      <alignment horizontal="center" vertical="center" shrinkToFit="1"/>
    </xf>
    <xf numFmtId="42" fontId="16" fillId="0" borderId="15" xfId="0" applyNumberFormat="1" applyFont="1" applyFill="1" applyBorder="1" applyAlignment="1">
      <alignment horizontal="center" vertical="center" shrinkToFit="1"/>
    </xf>
    <xf numFmtId="42" fontId="13" fillId="0" borderId="6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42" fontId="26" fillId="0" borderId="26" xfId="0" applyNumberFormat="1" applyFont="1" applyFill="1" applyBorder="1" applyAlignment="1">
      <alignment horizontal="left" vertical="center" shrinkToFit="1"/>
    </xf>
    <xf numFmtId="42" fontId="26" fillId="0" borderId="27" xfId="0" applyNumberFormat="1" applyFont="1" applyFill="1" applyBorder="1" applyAlignment="1">
      <alignment horizontal="left" vertical="center" shrinkToFit="1"/>
    </xf>
    <xf numFmtId="42" fontId="26" fillId="0" borderId="29" xfId="0" applyNumberFormat="1" applyFont="1" applyFill="1" applyBorder="1" applyAlignment="1">
      <alignment horizontal="left" vertical="center" shrinkToFit="1"/>
    </xf>
    <xf numFmtId="42" fontId="26" fillId="0" borderId="30" xfId="0" applyNumberFormat="1" applyFont="1" applyFill="1" applyBorder="1" applyAlignment="1">
      <alignment horizontal="left" vertical="center" shrinkToFit="1"/>
    </xf>
    <xf numFmtId="0" fontId="15" fillId="0" borderId="3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hhashi-a28h\AppData\Local\Microsoft\Windows\INetCache\Content.Outlook\7FX29CMN\01_&#12304;&#31038;&#20250;&#24489;&#24112;&#20419;&#36914;&#20107;&#26989;&#12305;&#30003;&#35531;&#26360;&#39006;&#65288;&#22320;&#22495;&#36899;&#25658;&#25903;&#25588;&#36027;&#65289;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交付申請書"/>
      <sheetName val="別紙（1-1）"/>
      <sheetName val="別紙（1-2）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BT36"/>
  <sheetViews>
    <sheetView tabSelected="1" view="pageBreakPreview" zoomScale="90" zoomScaleSheetLayoutView="90" workbookViewId="0">
      <selection activeCell="AX26" sqref="AX26"/>
    </sheetView>
  </sheetViews>
  <sheetFormatPr defaultRowHeight="13.5" x14ac:dyDescent="0.4"/>
  <cols>
    <col min="1" max="1" width="2" style="1" customWidth="1"/>
    <col min="2" max="3" width="2.625" style="1" customWidth="1"/>
    <col min="4" max="4" width="2.625" style="2" customWidth="1"/>
    <col min="5" max="22" width="2.625" style="1" customWidth="1"/>
    <col min="23" max="33" width="3" style="1" customWidth="1"/>
    <col min="34" max="40" width="2.625" style="1" customWidth="1"/>
    <col min="41" max="41" width="2.75" style="1" customWidth="1"/>
    <col min="42" max="46" width="2.625" style="1" customWidth="1"/>
    <col min="47" max="47" width="4" style="1" customWidth="1"/>
    <col min="48" max="49" width="2.625" style="1" customWidth="1"/>
    <col min="50" max="50" width="6" style="1" customWidth="1"/>
    <col min="51" max="56" width="2.625" style="1" customWidth="1"/>
    <col min="57" max="70" width="2.625" style="1" hidden="1" customWidth="1"/>
    <col min="71" max="105" width="2.625" style="1" customWidth="1"/>
    <col min="106" max="106" width="9" style="1" customWidth="1"/>
    <col min="107" max="16384" width="9" style="1"/>
  </cols>
  <sheetData>
    <row r="2" spans="3:63" ht="13.5" customHeight="1" x14ac:dyDescent="0.4">
      <c r="C2" s="143" t="s">
        <v>32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9"/>
    </row>
    <row r="3" spans="3:63" ht="13.5" customHeight="1" x14ac:dyDescent="0.4"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9"/>
      <c r="BH3" s="1" t="s">
        <v>9</v>
      </c>
      <c r="BK3" s="1" t="s">
        <v>16</v>
      </c>
    </row>
    <row r="4" spans="3:63" ht="13.5" customHeight="1" x14ac:dyDescent="0.4"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9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31"/>
      <c r="AX4" s="31"/>
      <c r="AY4" s="31"/>
      <c r="AZ4" s="31"/>
      <c r="BA4" s="31"/>
      <c r="BH4" s="1" t="s">
        <v>8</v>
      </c>
      <c r="BK4" s="1" t="s">
        <v>16</v>
      </c>
    </row>
    <row r="5" spans="3:63" ht="13.5" customHeight="1" x14ac:dyDescent="0.4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3"/>
      <c r="AC5" s="13"/>
      <c r="AD5" s="13"/>
      <c r="AE5" s="13"/>
      <c r="AF5" s="13"/>
      <c r="AG5" s="18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31"/>
      <c r="AX5" s="31"/>
      <c r="AY5" s="31"/>
      <c r="AZ5" s="31"/>
      <c r="BA5" s="31"/>
    </row>
    <row r="6" spans="3:63" ht="13.5" customHeight="1" x14ac:dyDescent="0.4">
      <c r="C6" s="4"/>
      <c r="D6" s="103" t="s">
        <v>39</v>
      </c>
      <c r="E6" s="104"/>
      <c r="F6" s="104"/>
      <c r="G6" s="105"/>
      <c r="H6" s="106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8"/>
      <c r="AA6" s="4"/>
      <c r="AB6" s="4"/>
      <c r="AC6" s="4"/>
      <c r="AD6" s="4"/>
      <c r="AE6" s="4"/>
      <c r="AF6" s="4"/>
      <c r="AG6" s="19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31"/>
      <c r="AX6" s="31"/>
      <c r="AY6" s="31"/>
      <c r="AZ6" s="31"/>
      <c r="BA6" s="31"/>
    </row>
    <row r="7" spans="3:63" ht="13.5" customHeight="1" x14ac:dyDescent="0.4">
      <c r="C7" s="4"/>
      <c r="D7" s="103" t="s">
        <v>0</v>
      </c>
      <c r="E7" s="104"/>
      <c r="F7" s="104"/>
      <c r="G7" s="105"/>
      <c r="H7" s="109">
        <v>44773</v>
      </c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8"/>
      <c r="AA7" s="4"/>
      <c r="AB7" s="4"/>
      <c r="AC7" s="4"/>
      <c r="AD7" s="4"/>
      <c r="AE7" s="4"/>
      <c r="AF7" s="4"/>
      <c r="AG7" s="19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31"/>
      <c r="AX7" s="31"/>
      <c r="AY7" s="31"/>
      <c r="AZ7" s="31"/>
      <c r="BA7" s="31"/>
    </row>
    <row r="8" spans="3:63" ht="13.5" customHeight="1" x14ac:dyDescent="0.4">
      <c r="C8" s="4"/>
      <c r="D8" s="103" t="s">
        <v>15</v>
      </c>
      <c r="E8" s="104"/>
      <c r="F8" s="104"/>
      <c r="G8" s="105"/>
      <c r="H8" s="106" t="s">
        <v>2</v>
      </c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8"/>
      <c r="AA8" s="4"/>
      <c r="AB8" s="4"/>
      <c r="AC8" s="4"/>
      <c r="AD8" s="4"/>
      <c r="AE8" s="4"/>
      <c r="AF8" s="4"/>
      <c r="AG8" s="19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31"/>
      <c r="AX8" s="31"/>
      <c r="AY8" s="31"/>
      <c r="AZ8" s="31"/>
      <c r="BA8" s="31"/>
    </row>
    <row r="9" spans="3:63" ht="13.5" customHeight="1" x14ac:dyDescent="0.4">
      <c r="C9" s="4"/>
      <c r="D9" s="103" t="s">
        <v>13</v>
      </c>
      <c r="E9" s="104"/>
      <c r="F9" s="104"/>
      <c r="G9" s="105"/>
      <c r="H9" s="106" t="s">
        <v>40</v>
      </c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8"/>
      <c r="AA9" s="4"/>
      <c r="AB9" s="4"/>
      <c r="AC9" s="4"/>
      <c r="AD9" s="4"/>
      <c r="AE9" s="4"/>
      <c r="AF9" s="4"/>
      <c r="AG9" s="19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31"/>
      <c r="AX9" s="31"/>
      <c r="AY9" s="31"/>
      <c r="AZ9" s="31"/>
      <c r="BA9" s="31"/>
    </row>
    <row r="10" spans="3:63" ht="13.5" customHeight="1" x14ac:dyDescent="0.4">
      <c r="C10" s="4"/>
      <c r="D10" s="83" t="s">
        <v>17</v>
      </c>
      <c r="E10" s="83"/>
      <c r="F10" s="83"/>
      <c r="G10" s="83"/>
      <c r="H10" s="110" t="s">
        <v>37</v>
      </c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4"/>
      <c r="AB10" s="4"/>
      <c r="AC10" s="4"/>
      <c r="AD10" s="4"/>
      <c r="AE10" s="4"/>
      <c r="AF10" s="4"/>
      <c r="AG10" s="19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31"/>
      <c r="AX10" s="31"/>
      <c r="AY10" s="31"/>
      <c r="AZ10" s="31"/>
      <c r="BA10" s="31"/>
    </row>
    <row r="11" spans="3:63" ht="13.5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9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31"/>
      <c r="AX11" s="31"/>
      <c r="AY11" s="31"/>
      <c r="AZ11" s="31"/>
      <c r="BA11" s="31"/>
    </row>
    <row r="12" spans="3:63" ht="13.5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9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31"/>
      <c r="AX12" s="31"/>
      <c r="AY12" s="31"/>
      <c r="AZ12" s="31"/>
      <c r="BA12" s="31"/>
    </row>
    <row r="13" spans="3:63" ht="13.5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9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31"/>
      <c r="AX13" s="31"/>
      <c r="AY13" s="31"/>
      <c r="AZ13" s="31"/>
      <c r="BA13" s="31"/>
    </row>
    <row r="14" spans="3:63" ht="12.75" customHeight="1" x14ac:dyDescent="0.4">
      <c r="D14" s="5" t="s">
        <v>29</v>
      </c>
      <c r="AO14" s="113" t="s">
        <v>20</v>
      </c>
      <c r="AP14" s="113"/>
      <c r="AQ14" s="113"/>
      <c r="AR14" s="113"/>
      <c r="AS14" s="113"/>
      <c r="AT14" s="113"/>
      <c r="AU14" s="113"/>
      <c r="AV14" s="114"/>
      <c r="AW14" s="113"/>
      <c r="AX14" s="113"/>
      <c r="BK14" s="1" t="s">
        <v>16</v>
      </c>
    </row>
    <row r="15" spans="3:63" ht="12.75" customHeight="1" x14ac:dyDescent="0.4">
      <c r="C15" s="5"/>
      <c r="D15" s="115" t="s">
        <v>12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AA15" s="11"/>
      <c r="AB15" s="11"/>
      <c r="AC15" s="11"/>
      <c r="AD15" s="1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25" t="s">
        <v>16</v>
      </c>
      <c r="AP15" s="25" t="s">
        <v>38</v>
      </c>
      <c r="AQ15" s="29"/>
      <c r="AR15" s="29"/>
      <c r="AS15" s="29"/>
      <c r="AT15" s="29"/>
      <c r="AU15" s="29"/>
      <c r="AV15" s="29"/>
      <c r="AW15" s="29"/>
      <c r="AX15" s="32"/>
      <c r="AY15" s="116">
        <v>1</v>
      </c>
      <c r="AZ15" s="117"/>
      <c r="BA15" s="118"/>
      <c r="BB15" s="14"/>
      <c r="BC15" s="14"/>
      <c r="BD15" s="14"/>
      <c r="BE15" s="14"/>
      <c r="BF15" s="14"/>
      <c r="BG15" s="14"/>
      <c r="BH15" s="14"/>
      <c r="BI15" s="14"/>
      <c r="BJ15" s="1" t="s">
        <v>16</v>
      </c>
    </row>
    <row r="16" spans="3:63" x14ac:dyDescent="0.4">
      <c r="C16" s="6"/>
      <c r="D16" s="90" t="s">
        <v>22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/>
      <c r="W16" s="119"/>
      <c r="X16" s="120"/>
      <c r="Y16" s="120"/>
      <c r="Z16" s="121"/>
      <c r="AA16" s="11"/>
      <c r="AB16" s="11"/>
      <c r="AC16" s="11"/>
      <c r="AD16" s="11"/>
      <c r="AE16" s="14"/>
      <c r="AF16" s="14"/>
      <c r="AJ16" s="11"/>
      <c r="AM16" s="6"/>
      <c r="AN16" s="6"/>
      <c r="AO16" s="26" t="s">
        <v>16</v>
      </c>
      <c r="AP16" s="29" t="s">
        <v>1</v>
      </c>
      <c r="AQ16" s="29"/>
      <c r="AR16" s="29"/>
      <c r="AS16" s="29"/>
      <c r="AT16" s="29"/>
      <c r="AU16" s="29"/>
      <c r="AV16" s="29"/>
      <c r="AW16" s="29"/>
      <c r="AX16" s="32"/>
      <c r="AY16" s="116">
        <v>0.5</v>
      </c>
      <c r="AZ16" s="117"/>
      <c r="BA16" s="118"/>
      <c r="BB16" s="11"/>
      <c r="BC16" s="6"/>
      <c r="BD16" s="6"/>
      <c r="BE16" s="6"/>
      <c r="BF16" s="6"/>
      <c r="BG16" s="6"/>
      <c r="BH16" s="6"/>
      <c r="BI16" s="11"/>
      <c r="BJ16" s="1" t="s">
        <v>16</v>
      </c>
    </row>
    <row r="17" spans="1:69" x14ac:dyDescent="0.4">
      <c r="C17" s="6"/>
      <c r="D17" s="90" t="s">
        <v>21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/>
      <c r="W17" s="119" t="s">
        <v>16</v>
      </c>
      <c r="X17" s="120"/>
      <c r="Y17" s="120"/>
      <c r="Z17" s="121"/>
      <c r="AA17" s="11"/>
      <c r="AB17" s="11"/>
      <c r="AC17" s="11"/>
      <c r="AD17" s="11"/>
      <c r="AE17" s="14"/>
      <c r="AF17" s="14"/>
      <c r="AG17" s="11"/>
      <c r="AH17" s="11"/>
      <c r="AI17" s="11"/>
      <c r="AJ17" s="11"/>
      <c r="AK17" s="11"/>
      <c r="AM17" s="6"/>
      <c r="AN17" s="6"/>
      <c r="AO17" s="122"/>
      <c r="AP17" s="122"/>
      <c r="AQ17" s="122"/>
      <c r="AR17" s="122"/>
      <c r="AS17" s="123"/>
      <c r="AT17" s="124"/>
      <c r="AU17" s="124"/>
      <c r="AV17" s="123"/>
      <c r="AW17" s="124"/>
      <c r="AX17" s="124"/>
      <c r="AY17" s="11"/>
      <c r="AZ17" s="11"/>
      <c r="BA17" s="11"/>
      <c r="BB17" s="11"/>
      <c r="BC17" s="6"/>
      <c r="BD17" s="6"/>
      <c r="BE17" s="6"/>
      <c r="BF17" s="6"/>
      <c r="BG17" s="6"/>
      <c r="BH17" s="6"/>
      <c r="BI17" s="11"/>
      <c r="BJ17" s="11"/>
    </row>
    <row r="18" spans="1:69" x14ac:dyDescent="0.4"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Y18" s="10"/>
      <c r="Z18" s="10"/>
      <c r="AA18" s="11"/>
      <c r="AB18" s="11"/>
      <c r="AC18" s="11"/>
      <c r="AD18" s="11"/>
      <c r="AE18" s="14"/>
      <c r="AF18" s="14"/>
      <c r="AG18" s="15"/>
      <c r="AH18" s="15"/>
      <c r="AI18" s="15"/>
      <c r="AJ18" s="125" t="str">
        <f>IF(R16="","",R16)</f>
        <v/>
      </c>
      <c r="AK18" s="125"/>
      <c r="AL18" s="125"/>
      <c r="AM18" s="22"/>
      <c r="AN18" s="22"/>
      <c r="AO18" s="151"/>
      <c r="AP18" s="151"/>
      <c r="AQ18" s="151"/>
      <c r="AR18" s="151"/>
      <c r="AS18" s="152"/>
      <c r="AT18" s="153"/>
      <c r="AU18" s="153"/>
      <c r="AV18" s="152"/>
      <c r="AW18" s="153"/>
      <c r="AX18" s="153"/>
      <c r="AY18" s="30"/>
      <c r="AZ18" s="33"/>
      <c r="BA18" s="33"/>
      <c r="BB18" s="33"/>
      <c r="BC18" s="22"/>
      <c r="BD18" s="22"/>
      <c r="BE18" s="22"/>
      <c r="BF18" s="22"/>
      <c r="BG18" s="22"/>
      <c r="BH18" s="22"/>
      <c r="BI18" s="6"/>
      <c r="BJ18" s="6"/>
    </row>
    <row r="19" spans="1:69" x14ac:dyDescent="0.4">
      <c r="D19" s="5" t="s">
        <v>26</v>
      </c>
      <c r="AB19" s="11"/>
      <c r="AC19" s="11"/>
      <c r="AD19" s="11"/>
      <c r="AE19" s="11"/>
      <c r="AF19" s="15"/>
      <c r="AG19" s="15"/>
      <c r="AH19" s="15"/>
      <c r="AI19" s="15"/>
      <c r="AJ19" s="125" t="str">
        <f>IF(R17="","",R17)</f>
        <v/>
      </c>
      <c r="AK19" s="125"/>
      <c r="AL19" s="125"/>
      <c r="AM19" s="22"/>
      <c r="AN19" s="22"/>
      <c r="AO19" s="22"/>
      <c r="AP19" s="22"/>
      <c r="AQ19" s="22"/>
      <c r="AR19" s="22"/>
      <c r="AS19" s="6"/>
      <c r="AT19" s="6"/>
      <c r="AU19" s="22"/>
      <c r="AV19" s="22"/>
      <c r="AW19" s="30"/>
      <c r="AX19" s="30"/>
      <c r="AY19" s="30"/>
      <c r="AZ19" s="33"/>
      <c r="BA19" s="33"/>
      <c r="BB19" s="33"/>
      <c r="BC19" s="22"/>
      <c r="BD19" s="22"/>
      <c r="BE19" s="22"/>
      <c r="BF19" s="22"/>
      <c r="BG19" s="22"/>
      <c r="BH19" s="22"/>
      <c r="BI19" s="6"/>
      <c r="BJ19" s="6"/>
    </row>
    <row r="20" spans="1:69" x14ac:dyDescent="0.4">
      <c r="D20" s="142" t="s">
        <v>18</v>
      </c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AA20" s="11"/>
      <c r="AB20" s="11"/>
      <c r="AC20" s="11"/>
      <c r="AD20" s="11"/>
      <c r="AE20" s="15"/>
      <c r="AF20" s="15"/>
      <c r="AG20" s="15"/>
      <c r="AH20" s="15"/>
      <c r="AI20" s="21"/>
      <c r="AJ20" s="21"/>
      <c r="AK20" s="21"/>
      <c r="AL20" s="22"/>
      <c r="AM20" s="22"/>
      <c r="AN20" s="22"/>
      <c r="AO20" s="111" t="s">
        <v>19</v>
      </c>
      <c r="AP20" s="111"/>
      <c r="AQ20" s="111"/>
      <c r="AR20" s="111"/>
      <c r="AS20" s="111" t="s">
        <v>35</v>
      </c>
      <c r="AT20" s="111"/>
      <c r="AU20" s="111"/>
      <c r="AV20" s="112" t="s">
        <v>36</v>
      </c>
      <c r="AW20" s="111"/>
      <c r="AX20" s="111"/>
      <c r="AY20" s="33"/>
      <c r="AZ20" s="33"/>
      <c r="BA20" s="33"/>
      <c r="BB20" s="22"/>
      <c r="BC20" s="22"/>
      <c r="BD20" s="22"/>
      <c r="BE20" s="22"/>
      <c r="BF20" s="22"/>
      <c r="BG20" s="22"/>
      <c r="BH20" s="6"/>
      <c r="BI20" s="6"/>
    </row>
    <row r="21" spans="1:69" x14ac:dyDescent="0.4">
      <c r="A21" s="1" t="s">
        <v>16</v>
      </c>
      <c r="D21" s="103" t="s">
        <v>24</v>
      </c>
      <c r="E21" s="104"/>
      <c r="F21" s="105"/>
      <c r="G21" s="90" t="s">
        <v>50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/>
      <c r="W21" s="93"/>
      <c r="X21" s="94"/>
      <c r="Y21" s="94"/>
      <c r="Z21" s="95"/>
      <c r="AA21" s="84" t="s">
        <v>54</v>
      </c>
      <c r="AB21" s="84"/>
      <c r="AC21" s="84"/>
      <c r="AD21" s="84"/>
      <c r="AE21" s="84"/>
      <c r="AF21" s="84"/>
      <c r="AG21" s="85"/>
      <c r="AH21" s="85"/>
      <c r="AI21" s="85"/>
      <c r="AJ21" s="85"/>
      <c r="AK21" s="11"/>
      <c r="AM21" s="6"/>
      <c r="AN21" s="6"/>
      <c r="AO21" s="116" t="s">
        <v>34</v>
      </c>
      <c r="AP21" s="117"/>
      <c r="AQ21" s="117"/>
      <c r="AR21" s="118"/>
      <c r="AS21" s="126">
        <v>3000000</v>
      </c>
      <c r="AT21" s="127"/>
      <c r="AU21" s="127"/>
      <c r="AV21" s="128">
        <v>1500000</v>
      </c>
      <c r="AW21" s="129"/>
      <c r="AX21" s="129"/>
      <c r="AY21" s="11"/>
      <c r="AZ21" s="11"/>
      <c r="BA21" s="11"/>
      <c r="BB21" s="11"/>
      <c r="BC21" s="6"/>
      <c r="BD21" s="6"/>
      <c r="BE21" s="6"/>
      <c r="BF21" s="6"/>
      <c r="BG21" s="6"/>
      <c r="BH21" s="6"/>
      <c r="BI21" s="11"/>
      <c r="BJ21" s="11"/>
    </row>
    <row r="22" spans="1:69" x14ac:dyDescent="0.4">
      <c r="D22" s="87" t="s">
        <v>27</v>
      </c>
      <c r="E22" s="88"/>
      <c r="F22" s="89"/>
      <c r="G22" s="90" t="s">
        <v>51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/>
      <c r="W22" s="93"/>
      <c r="X22" s="94"/>
      <c r="Y22" s="94"/>
      <c r="Z22" s="95"/>
      <c r="AA22" s="84" t="s">
        <v>54</v>
      </c>
      <c r="AB22" s="84"/>
      <c r="AC22" s="84"/>
      <c r="AD22" s="84"/>
      <c r="AE22" s="84"/>
      <c r="AF22" s="84"/>
      <c r="AG22" s="85"/>
      <c r="AH22" s="85"/>
      <c r="AI22" s="85"/>
      <c r="AJ22" s="85"/>
      <c r="AK22" s="11"/>
      <c r="AM22" s="6"/>
      <c r="AN22" s="6"/>
      <c r="AO22" s="116" t="s">
        <v>25</v>
      </c>
      <c r="AP22" s="117"/>
      <c r="AQ22" s="117"/>
      <c r="AR22" s="118"/>
      <c r="AS22" s="132">
        <v>5000000</v>
      </c>
      <c r="AT22" s="133"/>
      <c r="AU22" s="134"/>
      <c r="AV22" s="128">
        <v>2500000</v>
      </c>
      <c r="AW22" s="129"/>
      <c r="AX22" s="129"/>
      <c r="AY22" s="11"/>
      <c r="AZ22" s="11"/>
      <c r="BA22" s="11"/>
      <c r="BB22" s="11"/>
      <c r="BC22" s="6"/>
      <c r="BD22" s="6"/>
      <c r="BE22" s="6"/>
      <c r="BF22" s="6"/>
      <c r="BG22" s="6"/>
      <c r="BH22" s="111" t="s">
        <v>19</v>
      </c>
      <c r="BI22" s="111"/>
      <c r="BJ22" s="111"/>
      <c r="BK22" s="111"/>
      <c r="BL22" s="111" t="s">
        <v>35</v>
      </c>
      <c r="BM22" s="111"/>
      <c r="BN22" s="111"/>
      <c r="BO22" s="112" t="s">
        <v>36</v>
      </c>
      <c r="BP22" s="111"/>
      <c r="BQ22" s="111"/>
    </row>
    <row r="23" spans="1:69" ht="15" customHeight="1" x14ac:dyDescent="0.4">
      <c r="D23" s="87" t="s">
        <v>28</v>
      </c>
      <c r="E23" s="88"/>
      <c r="F23" s="89"/>
      <c r="G23" s="90" t="s">
        <v>52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/>
      <c r="W23" s="93"/>
      <c r="X23" s="94"/>
      <c r="Y23" s="94"/>
      <c r="Z23" s="95"/>
      <c r="AA23" s="84" t="s">
        <v>54</v>
      </c>
      <c r="AB23" s="84"/>
      <c r="AC23" s="84"/>
      <c r="AD23" s="84"/>
      <c r="AE23" s="84"/>
      <c r="AF23" s="84"/>
      <c r="AG23" s="86"/>
      <c r="AH23" s="86"/>
      <c r="AI23" s="86"/>
      <c r="AJ23" s="86"/>
      <c r="AK23" s="59"/>
      <c r="AL23" s="125" t="str">
        <f>IF(U21="","",U21)</f>
        <v/>
      </c>
      <c r="AM23" s="125"/>
      <c r="AN23" s="125"/>
      <c r="AO23" s="116" t="s">
        <v>30</v>
      </c>
      <c r="AP23" s="117"/>
      <c r="AQ23" s="117"/>
      <c r="AR23" s="118"/>
      <c r="AS23" s="126">
        <v>6000000</v>
      </c>
      <c r="AT23" s="127"/>
      <c r="AU23" s="127"/>
      <c r="AV23" s="128">
        <v>3000000</v>
      </c>
      <c r="AW23" s="129"/>
      <c r="AX23" s="129"/>
      <c r="AY23" s="30"/>
      <c r="AZ23" s="30"/>
      <c r="BA23" s="30"/>
      <c r="BB23" s="33"/>
      <c r="BC23" s="33"/>
      <c r="BD23" s="33"/>
      <c r="BE23" s="22"/>
      <c r="BF23" s="22"/>
      <c r="BG23" s="22"/>
      <c r="BH23" s="116" t="s">
        <v>34</v>
      </c>
      <c r="BI23" s="117"/>
      <c r="BJ23" s="117"/>
      <c r="BK23" s="118"/>
      <c r="BL23" s="130">
        <v>300</v>
      </c>
      <c r="BM23" s="131"/>
      <c r="BN23" s="131"/>
      <c r="BO23" s="130">
        <v>150</v>
      </c>
      <c r="BP23" s="131"/>
      <c r="BQ23" s="131"/>
    </row>
    <row r="24" spans="1:69" ht="15" customHeight="1" x14ac:dyDescent="0.4">
      <c r="D24" s="103" t="s">
        <v>23</v>
      </c>
      <c r="E24" s="104"/>
      <c r="F24" s="105"/>
      <c r="G24" s="90" t="s">
        <v>53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/>
      <c r="W24" s="93" t="s">
        <v>16</v>
      </c>
      <c r="X24" s="94"/>
      <c r="Y24" s="94"/>
      <c r="Z24" s="95"/>
      <c r="AA24" s="84" t="s">
        <v>54</v>
      </c>
      <c r="AB24" s="84"/>
      <c r="AC24" s="84"/>
      <c r="AD24" s="84"/>
      <c r="AE24" s="84"/>
      <c r="AF24" s="84"/>
      <c r="AG24" s="86">
        <v>9000000</v>
      </c>
      <c r="AH24" s="86"/>
      <c r="AI24" s="86"/>
      <c r="AJ24" s="86"/>
      <c r="AK24" s="59"/>
      <c r="AL24" s="125" t="str">
        <f>IF(U22="","",U22)</f>
        <v/>
      </c>
      <c r="AM24" s="125"/>
      <c r="AN24" s="125"/>
      <c r="AO24" s="116" t="s">
        <v>11</v>
      </c>
      <c r="AP24" s="117"/>
      <c r="AQ24" s="117"/>
      <c r="AR24" s="118"/>
      <c r="AS24" s="126">
        <v>8000000</v>
      </c>
      <c r="AT24" s="127"/>
      <c r="AU24" s="127"/>
      <c r="AV24" s="128">
        <v>4000000</v>
      </c>
      <c r="AW24" s="129"/>
      <c r="AX24" s="129"/>
      <c r="AY24" s="30"/>
      <c r="AZ24" s="30"/>
      <c r="BA24" s="30"/>
      <c r="BB24" s="33"/>
      <c r="BC24" s="33"/>
      <c r="BD24" s="33"/>
      <c r="BE24" s="22"/>
      <c r="BF24" s="22"/>
      <c r="BG24" s="22"/>
      <c r="BH24" s="116" t="s">
        <v>25</v>
      </c>
      <c r="BI24" s="117"/>
      <c r="BJ24" s="117"/>
      <c r="BK24" s="118"/>
      <c r="BL24" s="139">
        <v>500</v>
      </c>
      <c r="BM24" s="140"/>
      <c r="BN24" s="141"/>
      <c r="BO24" s="130">
        <v>151</v>
      </c>
      <c r="BP24" s="131"/>
      <c r="BQ24" s="131"/>
    </row>
    <row r="25" spans="1:69" ht="15" customHeight="1" x14ac:dyDescent="0.4"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Y25" s="10"/>
      <c r="Z25" s="10"/>
      <c r="AA25" s="11"/>
      <c r="AB25" s="11"/>
      <c r="AC25" s="11"/>
      <c r="AD25" s="11"/>
      <c r="AE25" s="15"/>
      <c r="AF25" s="15"/>
      <c r="AG25" s="16"/>
      <c r="AH25" s="135"/>
      <c r="AI25" s="135"/>
      <c r="AJ25" s="135"/>
      <c r="AK25" s="135"/>
      <c r="AL25" s="135"/>
      <c r="AM25" s="23" t="str">
        <f>IF(U23="","",U23)</f>
        <v/>
      </c>
      <c r="AN25" s="23"/>
      <c r="AO25" s="23"/>
      <c r="AP25" s="22"/>
      <c r="AQ25" s="22"/>
      <c r="AR25" s="22"/>
      <c r="AS25" s="22"/>
      <c r="AT25" s="22"/>
      <c r="AU25" s="22"/>
      <c r="AV25" s="6"/>
      <c r="AW25" s="6"/>
      <c r="AX25" s="22"/>
      <c r="AY25" s="22"/>
      <c r="AZ25" s="30"/>
      <c r="BA25" s="30"/>
      <c r="BB25" s="30"/>
      <c r="BC25" s="33"/>
      <c r="BD25" s="33"/>
      <c r="BE25" s="33"/>
      <c r="BF25" s="22"/>
      <c r="BG25" s="22"/>
      <c r="BH25" s="116" t="s">
        <v>30</v>
      </c>
      <c r="BI25" s="117"/>
      <c r="BJ25" s="117"/>
      <c r="BK25" s="118"/>
      <c r="BL25" s="130">
        <v>600</v>
      </c>
      <c r="BM25" s="131"/>
      <c r="BN25" s="131"/>
      <c r="BO25" s="130">
        <v>152</v>
      </c>
      <c r="BP25" s="131"/>
      <c r="BQ25" s="131"/>
    </row>
    <row r="26" spans="1:69" ht="15" customHeight="1" x14ac:dyDescent="0.4">
      <c r="D26" s="5" t="s">
        <v>31</v>
      </c>
      <c r="AB26" s="11"/>
      <c r="AC26" s="11"/>
      <c r="AD26" s="11"/>
      <c r="AE26" s="11"/>
      <c r="AF26" s="16"/>
      <c r="AG26" s="16"/>
      <c r="AH26" s="135"/>
      <c r="AI26" s="135"/>
      <c r="AJ26" s="135"/>
      <c r="AK26" s="135"/>
      <c r="AL26" s="135"/>
      <c r="AM26" s="23" t="str">
        <f>IF(U24="","",U24)</f>
        <v/>
      </c>
      <c r="AN26" s="23"/>
      <c r="AO26" s="22"/>
      <c r="AP26" s="22"/>
      <c r="AQ26" s="22"/>
      <c r="AR26" s="6"/>
      <c r="AS26" s="6"/>
      <c r="AT26" s="22"/>
      <c r="AU26" s="22"/>
      <c r="AV26" s="30"/>
      <c r="AW26" s="30"/>
      <c r="AX26" s="30"/>
      <c r="AY26" s="22"/>
      <c r="AZ26" s="30"/>
      <c r="BA26" s="30"/>
      <c r="BB26" s="30"/>
      <c r="BC26" s="33"/>
      <c r="BD26" s="33"/>
      <c r="BE26" s="33"/>
      <c r="BF26" s="22"/>
      <c r="BG26" s="22"/>
      <c r="BH26" s="116" t="s">
        <v>11</v>
      </c>
      <c r="BI26" s="117"/>
      <c r="BJ26" s="117"/>
      <c r="BK26" s="118"/>
      <c r="BL26" s="130">
        <v>800</v>
      </c>
      <c r="BM26" s="131"/>
      <c r="BN26" s="131"/>
      <c r="BO26" s="130">
        <v>153</v>
      </c>
      <c r="BP26" s="131"/>
      <c r="BQ26" s="131"/>
    </row>
    <row r="27" spans="1:69" ht="13.5" customHeight="1" x14ac:dyDescent="0.4">
      <c r="D27" s="144" t="s">
        <v>49</v>
      </c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21"/>
      <c r="AK27" s="21"/>
      <c r="AL27" s="22"/>
      <c r="AM27" s="22"/>
      <c r="AN27" s="22"/>
      <c r="AO27" s="22"/>
      <c r="AP27" s="22"/>
      <c r="AQ27" s="22"/>
      <c r="AR27" s="6"/>
      <c r="AS27" s="6"/>
      <c r="AT27" s="22"/>
      <c r="AU27" s="22"/>
      <c r="AV27" s="30"/>
      <c r="AW27" s="30"/>
      <c r="AX27" s="30"/>
      <c r="AY27" s="33"/>
      <c r="AZ27" s="33"/>
      <c r="BA27" s="33"/>
      <c r="BB27" s="22"/>
      <c r="BC27" s="22"/>
      <c r="BD27" s="22"/>
      <c r="BE27" s="22"/>
      <c r="BF27" s="22"/>
      <c r="BG27" s="22"/>
      <c r="BH27" s="6"/>
      <c r="BI27" s="6"/>
    </row>
    <row r="28" spans="1:69" ht="15" customHeight="1" x14ac:dyDescent="0.4">
      <c r="D28" s="145" t="s">
        <v>43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7"/>
      <c r="W28" s="93" t="s">
        <v>16</v>
      </c>
      <c r="X28" s="94"/>
      <c r="Y28" s="94"/>
      <c r="Z28" s="95"/>
      <c r="AA28" s="148" t="str">
        <f>IF(M83,VLOOKUP(W83,$AG$76:$AM$79,5,TRUE),"")</f>
        <v/>
      </c>
      <c r="AB28" s="149"/>
      <c r="AC28" s="149"/>
      <c r="AD28" s="149"/>
      <c r="AE28" s="149"/>
      <c r="AF28" s="149"/>
      <c r="AG28" s="11"/>
      <c r="AH28" s="11"/>
      <c r="AI28" s="11"/>
      <c r="AJ28" s="11"/>
      <c r="AK28" s="11"/>
      <c r="AM28" s="6"/>
      <c r="AN28" s="6"/>
      <c r="AO28" s="21"/>
      <c r="AP28" s="150" t="s">
        <v>43</v>
      </c>
      <c r="AQ28" s="150"/>
      <c r="AR28" s="150"/>
      <c r="AS28" s="150"/>
      <c r="AT28" s="150"/>
      <c r="AU28" s="150"/>
      <c r="AV28" s="6"/>
      <c r="AW28" s="6"/>
      <c r="AX28" s="22"/>
      <c r="AY28" s="11"/>
      <c r="AZ28" s="11"/>
      <c r="BA28" s="33"/>
      <c r="BB28" s="22"/>
      <c r="BC28" s="22"/>
      <c r="BD28" s="22"/>
      <c r="BE28" s="111"/>
      <c r="BF28" s="111"/>
      <c r="BG28" s="111"/>
      <c r="BH28" s="6"/>
      <c r="BI28" s="11"/>
      <c r="BJ28" s="11"/>
    </row>
    <row r="29" spans="1:69" ht="15" customHeight="1" x14ac:dyDescent="0.4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16"/>
      <c r="AG29" s="16"/>
      <c r="AH29" s="135"/>
      <c r="AI29" s="135"/>
      <c r="AJ29" s="135"/>
      <c r="AK29" s="135"/>
      <c r="AL29" s="135"/>
      <c r="AM29" s="21"/>
      <c r="AN29" s="21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22"/>
      <c r="AZ29" s="30"/>
      <c r="BA29" s="30"/>
      <c r="BB29" s="30"/>
      <c r="BC29" s="33"/>
      <c r="BD29" s="33"/>
      <c r="BE29" s="136">
        <v>1000000</v>
      </c>
      <c r="BF29" s="137"/>
      <c r="BG29" s="138"/>
      <c r="BH29" s="22"/>
      <c r="BI29" s="22"/>
      <c r="BJ29" s="22"/>
      <c r="BK29" s="22"/>
      <c r="BL29" s="6"/>
      <c r="BM29" s="6"/>
    </row>
    <row r="30" spans="1:69" ht="15" customHeight="1" x14ac:dyDescent="0.4">
      <c r="D30" s="5" t="s">
        <v>46</v>
      </c>
      <c r="AA30" s="12"/>
      <c r="AB30" s="12"/>
      <c r="AC30" s="12"/>
      <c r="AD30" s="12"/>
      <c r="AE30" s="12"/>
      <c r="AF30" s="17"/>
      <c r="AG30" s="17"/>
      <c r="AH30" s="20"/>
      <c r="AI30" s="20"/>
      <c r="AJ30" s="20"/>
      <c r="AK30" s="20"/>
      <c r="AL30" s="20"/>
      <c r="AM30" s="24"/>
      <c r="AN30" s="24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34"/>
      <c r="AZ30" s="35"/>
      <c r="BA30" s="33"/>
      <c r="BB30" s="22"/>
      <c r="BC30" s="22"/>
      <c r="BD30" s="22"/>
      <c r="BE30" s="132">
        <v>1000000</v>
      </c>
      <c r="BF30" s="133"/>
      <c r="BG30" s="134"/>
      <c r="BH30" s="34"/>
      <c r="BI30" s="34"/>
      <c r="BJ30" s="34"/>
      <c r="BK30" s="34"/>
      <c r="BL30" s="12"/>
      <c r="BM30" s="12"/>
    </row>
    <row r="31" spans="1:69" ht="15" customHeight="1" x14ac:dyDescent="0.4">
      <c r="D31" s="142" t="s">
        <v>12</v>
      </c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AA31" s="12"/>
      <c r="AB31" s="12"/>
      <c r="AC31" s="12"/>
      <c r="AD31" s="12"/>
      <c r="AE31" s="12"/>
      <c r="AF31" s="17"/>
      <c r="AG31" s="17"/>
      <c r="AH31" s="20"/>
      <c r="AI31" s="20"/>
      <c r="AJ31" s="20"/>
      <c r="AK31" s="20"/>
      <c r="AL31" s="20"/>
      <c r="AM31" s="24"/>
      <c r="AN31" s="24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34"/>
      <c r="AZ31" s="35"/>
      <c r="BA31" s="30"/>
      <c r="BB31" s="30"/>
      <c r="BC31" s="33"/>
      <c r="BD31" s="33"/>
      <c r="BE31" s="126">
        <v>500000</v>
      </c>
      <c r="BF31" s="127"/>
      <c r="BG31" s="127"/>
      <c r="BH31" s="34"/>
      <c r="BI31" s="34"/>
      <c r="BJ31" s="34"/>
      <c r="BK31" s="34"/>
      <c r="BL31" s="12"/>
      <c r="BM31" s="12"/>
    </row>
    <row r="32" spans="1:69" ht="15" customHeight="1" x14ac:dyDescent="0.4">
      <c r="D32" s="103" t="s">
        <v>24</v>
      </c>
      <c r="E32" s="104"/>
      <c r="F32" s="105"/>
      <c r="G32" s="90" t="s">
        <v>47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/>
      <c r="W32" s="93" t="s">
        <v>16</v>
      </c>
      <c r="X32" s="94"/>
      <c r="Y32" s="94"/>
      <c r="Z32" s="95"/>
      <c r="AA32" s="84" t="s">
        <v>3</v>
      </c>
      <c r="AB32" s="84"/>
      <c r="AC32" s="84"/>
      <c r="AD32" s="84"/>
      <c r="AE32" s="84"/>
      <c r="AF32" s="84"/>
      <c r="AG32" s="85">
        <v>500000</v>
      </c>
      <c r="AH32" s="85"/>
      <c r="AI32" s="85"/>
      <c r="AJ32" s="85"/>
      <c r="AK32" s="20"/>
      <c r="AL32" s="20"/>
      <c r="AM32" s="24"/>
      <c r="AN32" s="24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34"/>
      <c r="AZ32" s="35"/>
      <c r="BA32" s="33"/>
      <c r="BB32" s="22"/>
      <c r="BC32" s="22"/>
      <c r="BD32" s="22"/>
      <c r="BE32" s="126"/>
      <c r="BF32" s="127"/>
      <c r="BG32" s="127"/>
      <c r="BH32" s="34"/>
      <c r="BI32" s="34"/>
      <c r="BJ32" s="34"/>
      <c r="BK32" s="34"/>
      <c r="BL32" s="12"/>
      <c r="BM32" s="12"/>
    </row>
    <row r="33" spans="4:72" ht="15" customHeight="1" x14ac:dyDescent="0.4">
      <c r="D33" s="87" t="s">
        <v>27</v>
      </c>
      <c r="E33" s="88"/>
      <c r="F33" s="89"/>
      <c r="G33" s="90" t="s">
        <v>20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/>
      <c r="W33" s="93" t="s">
        <v>16</v>
      </c>
      <c r="X33" s="94"/>
      <c r="Y33" s="94"/>
      <c r="Z33" s="95"/>
      <c r="AA33" s="84" t="s">
        <v>3</v>
      </c>
      <c r="AB33" s="84"/>
      <c r="AC33" s="84"/>
      <c r="AD33" s="84"/>
      <c r="AE33" s="84"/>
      <c r="AF33" s="84"/>
      <c r="AG33" s="85">
        <v>500000</v>
      </c>
      <c r="AH33" s="85"/>
      <c r="AI33" s="85"/>
      <c r="AJ33" s="85"/>
      <c r="AK33" s="20"/>
      <c r="AL33" s="20"/>
      <c r="AM33" s="24"/>
      <c r="AN33" s="24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34"/>
      <c r="AZ33" s="35"/>
      <c r="BA33" s="35"/>
      <c r="BB33" s="35"/>
      <c r="BC33" s="36"/>
      <c r="BD33" s="36"/>
      <c r="BE33" s="36"/>
      <c r="BF33" s="34"/>
      <c r="BG33" s="34"/>
      <c r="BH33" s="34"/>
      <c r="BI33" s="34"/>
      <c r="BJ33" s="34"/>
      <c r="BK33" s="34"/>
      <c r="BL33" s="12"/>
      <c r="BM33" s="12"/>
    </row>
    <row r="34" spans="4:72" ht="15" customHeight="1" x14ac:dyDescent="0.4">
      <c r="D34" s="83" t="s">
        <v>28</v>
      </c>
      <c r="E34" s="83"/>
      <c r="F34" s="83"/>
      <c r="G34" s="230" t="s">
        <v>48</v>
      </c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96" t="s">
        <v>16</v>
      </c>
      <c r="X34" s="96"/>
      <c r="Y34" s="96"/>
      <c r="Z34" s="96"/>
      <c r="AA34" s="81" t="s">
        <v>57</v>
      </c>
      <c r="AB34" s="82"/>
      <c r="AC34" s="82"/>
      <c r="AD34" s="82"/>
      <c r="AE34" s="82"/>
      <c r="AF34" s="82"/>
      <c r="AG34" s="97">
        <v>300000</v>
      </c>
      <c r="AH34" s="98"/>
      <c r="AI34" s="98"/>
      <c r="AJ34" s="99"/>
      <c r="AK34" s="6"/>
      <c r="AL34" s="6"/>
      <c r="AM34" s="6"/>
      <c r="AN34" s="24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</row>
    <row r="35" spans="4:72" ht="15" customHeight="1" x14ac:dyDescent="0.4">
      <c r="D35" s="83"/>
      <c r="E35" s="83"/>
      <c r="F35" s="83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96"/>
      <c r="X35" s="96"/>
      <c r="Y35" s="96"/>
      <c r="Z35" s="96"/>
      <c r="AA35" s="82"/>
      <c r="AB35" s="82"/>
      <c r="AC35" s="82"/>
      <c r="AD35" s="82"/>
      <c r="AE35" s="82"/>
      <c r="AF35" s="82"/>
      <c r="AG35" s="100"/>
      <c r="AH35" s="101"/>
      <c r="AI35" s="101"/>
      <c r="AJ35" s="102"/>
      <c r="AK35" s="6"/>
      <c r="AL35" s="6"/>
      <c r="AM35" s="6"/>
      <c r="AN35" s="6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</row>
    <row r="36" spans="4:72" ht="12" customHeight="1" x14ac:dyDescent="0.4">
      <c r="E36" s="2"/>
      <c r="F36" s="2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9"/>
      <c r="X36" s="9"/>
      <c r="Y36" s="9"/>
      <c r="Z36" s="9"/>
      <c r="AF36" s="12"/>
      <c r="AG36" s="12"/>
      <c r="AH36" s="12"/>
      <c r="AI36" s="12"/>
      <c r="AJ36" s="12"/>
      <c r="AK36" s="12"/>
      <c r="AL36" s="12"/>
      <c r="AM36" s="12"/>
      <c r="AN36" s="12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</row>
  </sheetData>
  <mergeCells count="111">
    <mergeCell ref="C2:AF4"/>
    <mergeCell ref="D28:V28"/>
    <mergeCell ref="W28:Z28"/>
    <mergeCell ref="AA28:AF28"/>
    <mergeCell ref="AP28:AU28"/>
    <mergeCell ref="D24:F24"/>
    <mergeCell ref="G24:V24"/>
    <mergeCell ref="W24:Z24"/>
    <mergeCell ref="D21:F21"/>
    <mergeCell ref="G21:V21"/>
    <mergeCell ref="W21:Z21"/>
    <mergeCell ref="AO21:AR21"/>
    <mergeCell ref="AS21:AU21"/>
    <mergeCell ref="AV21:AX21"/>
    <mergeCell ref="AJ18:AL18"/>
    <mergeCell ref="AO18:AR18"/>
    <mergeCell ref="AS18:AU18"/>
    <mergeCell ref="AV18:AX18"/>
    <mergeCell ref="AJ19:AL19"/>
    <mergeCell ref="D20:S20"/>
    <mergeCell ref="AO20:AR20"/>
    <mergeCell ref="BE30:BG30"/>
    <mergeCell ref="D31:S31"/>
    <mergeCell ref="BE31:BG31"/>
    <mergeCell ref="D32:F32"/>
    <mergeCell ref="G32:V32"/>
    <mergeCell ref="W32:Z32"/>
    <mergeCell ref="BE32:BG32"/>
    <mergeCell ref="AA32:AF32"/>
    <mergeCell ref="AG32:AJ32"/>
    <mergeCell ref="BE28:BG28"/>
    <mergeCell ref="AH29:AL29"/>
    <mergeCell ref="BE29:BG29"/>
    <mergeCell ref="BL24:BN24"/>
    <mergeCell ref="BO24:BQ24"/>
    <mergeCell ref="AH25:AL25"/>
    <mergeCell ref="BH25:BK25"/>
    <mergeCell ref="BL25:BN25"/>
    <mergeCell ref="BO25:BQ25"/>
    <mergeCell ref="AH26:AL26"/>
    <mergeCell ref="BH26:BK26"/>
    <mergeCell ref="BL26:BN26"/>
    <mergeCell ref="BO26:BQ26"/>
    <mergeCell ref="AL24:AN24"/>
    <mergeCell ref="AO24:AR24"/>
    <mergeCell ref="AS24:AU24"/>
    <mergeCell ref="AV24:AX24"/>
    <mergeCell ref="BH24:BK24"/>
    <mergeCell ref="D27:AI27"/>
    <mergeCell ref="BH22:BK22"/>
    <mergeCell ref="BL22:BN22"/>
    <mergeCell ref="BO22:BQ22"/>
    <mergeCell ref="D23:F23"/>
    <mergeCell ref="G23:V23"/>
    <mergeCell ref="W23:Z23"/>
    <mergeCell ref="AL23:AN23"/>
    <mergeCell ref="AO23:AR23"/>
    <mergeCell ref="AS23:AU23"/>
    <mergeCell ref="AV23:AX23"/>
    <mergeCell ref="BH23:BK23"/>
    <mergeCell ref="BL23:BN23"/>
    <mergeCell ref="BO23:BQ23"/>
    <mergeCell ref="D22:F22"/>
    <mergeCell ref="G22:V22"/>
    <mergeCell ref="W22:Z22"/>
    <mergeCell ref="AO22:AR22"/>
    <mergeCell ref="AS22:AU22"/>
    <mergeCell ref="AV22:AX22"/>
    <mergeCell ref="AS20:AU20"/>
    <mergeCell ref="AV20:AX20"/>
    <mergeCell ref="AO14:AR14"/>
    <mergeCell ref="AS14:AU14"/>
    <mergeCell ref="AV14:AX14"/>
    <mergeCell ref="D15:S15"/>
    <mergeCell ref="AY15:BA15"/>
    <mergeCell ref="D16:V16"/>
    <mergeCell ref="W16:Z16"/>
    <mergeCell ref="AY16:BA16"/>
    <mergeCell ref="D17:V17"/>
    <mergeCell ref="W17:Z17"/>
    <mergeCell ref="AO17:AR17"/>
    <mergeCell ref="AS17:AU17"/>
    <mergeCell ref="AV17:AX17"/>
    <mergeCell ref="D6:G6"/>
    <mergeCell ref="H6:Z6"/>
    <mergeCell ref="D7:G7"/>
    <mergeCell ref="H7:Z7"/>
    <mergeCell ref="D8:G8"/>
    <mergeCell ref="H8:Z8"/>
    <mergeCell ref="D9:G9"/>
    <mergeCell ref="H9:Z9"/>
    <mergeCell ref="D10:G10"/>
    <mergeCell ref="H10:Z10"/>
    <mergeCell ref="AA34:AF35"/>
    <mergeCell ref="G34:V35"/>
    <mergeCell ref="D34:F35"/>
    <mergeCell ref="AA21:AF21"/>
    <mergeCell ref="AG21:AJ21"/>
    <mergeCell ref="AA22:AF22"/>
    <mergeCell ref="AG22:AJ22"/>
    <mergeCell ref="AA23:AF23"/>
    <mergeCell ref="AG23:AJ23"/>
    <mergeCell ref="AA24:AF24"/>
    <mergeCell ref="AG24:AJ24"/>
    <mergeCell ref="AA33:AF33"/>
    <mergeCell ref="AG33:AJ33"/>
    <mergeCell ref="D33:F33"/>
    <mergeCell ref="G33:V33"/>
    <mergeCell ref="W33:Z33"/>
    <mergeCell ref="W34:Z35"/>
    <mergeCell ref="AG34:AJ35"/>
  </mergeCells>
  <phoneticPr fontId="2"/>
  <dataValidations count="5">
    <dataValidation type="list" allowBlank="1" showInputMessage="1" showErrorMessage="1" sqref="Y25:Z25">
      <formula1>BK20</formula1>
    </dataValidation>
    <dataValidation type="list" allowBlank="1" showInputMessage="1" showErrorMessage="1" sqref="W21:Z24 W28 X32:Z33 W32:W34 W36:Z36">
      <formula1>$BK$3</formula1>
    </dataValidation>
    <dataValidation type="list" allowBlank="1" showInputMessage="1" showErrorMessage="1" sqref="Y18:Z18">
      <formula1>BL4</formula1>
    </dataValidation>
    <dataValidation type="list" allowBlank="1" showInputMessage="1" showErrorMessage="1" sqref="W16:Z16">
      <formula1>BK3</formula1>
    </dataValidation>
    <dataValidation type="list" allowBlank="1" showInputMessage="1" showErrorMessage="1" sqref="W17:Z17">
      <formula1>BK3</formula1>
    </dataValidation>
  </dataValidations>
  <pageMargins left="0.7" right="0.7" top="0.75" bottom="0.75" header="0.3" footer="0.3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topLeftCell="A10" zoomScaleNormal="115" zoomScaleSheetLayoutView="100" workbookViewId="0">
      <selection activeCell="O31" sqref="O31:U31"/>
    </sheetView>
  </sheetViews>
  <sheetFormatPr defaultColWidth="2.5" defaultRowHeight="18.75" customHeight="1" x14ac:dyDescent="0.4"/>
  <cols>
    <col min="1" max="16384" width="2.5" style="71"/>
  </cols>
  <sheetData>
    <row r="1" spans="1:43" ht="18.75" customHeight="1" x14ac:dyDescent="0.4">
      <c r="A1" s="156" t="s">
        <v>58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7"/>
      <c r="AF1" s="157"/>
      <c r="AG1" s="157"/>
      <c r="AH1" s="157"/>
      <c r="AI1" s="70"/>
    </row>
    <row r="2" spans="1:43" ht="18.75" customHeight="1" x14ac:dyDescent="0.4">
      <c r="Z2" s="158">
        <f>[1]入力シート!F3</f>
        <v>0</v>
      </c>
      <c r="AA2" s="158"/>
      <c r="AB2" s="158"/>
      <c r="AC2" s="158"/>
      <c r="AD2" s="158"/>
      <c r="AE2" s="158"/>
      <c r="AF2" s="158"/>
      <c r="AG2" s="158"/>
      <c r="AH2" s="158"/>
    </row>
    <row r="3" spans="1:43" ht="18.75" customHeight="1" x14ac:dyDescent="0.4">
      <c r="Z3" s="159">
        <f>入力シート!H7</f>
        <v>44773</v>
      </c>
      <c r="AA3" s="159"/>
      <c r="AB3" s="159"/>
      <c r="AC3" s="159"/>
      <c r="AD3" s="159"/>
      <c r="AE3" s="159"/>
      <c r="AF3" s="159"/>
      <c r="AG3" s="159"/>
      <c r="AH3" s="159"/>
    </row>
    <row r="4" spans="1:43" ht="18.75" customHeight="1" x14ac:dyDescent="0.4">
      <c r="Z4" s="72"/>
    </row>
    <row r="5" spans="1:43" ht="18.75" customHeight="1" x14ac:dyDescent="0.4">
      <c r="B5" s="73"/>
    </row>
    <row r="6" spans="1:43" ht="18.75" customHeight="1" x14ac:dyDescent="0.4">
      <c r="B6" s="73"/>
      <c r="AQ6" s="74"/>
    </row>
    <row r="7" spans="1:43" ht="18.75" customHeight="1" x14ac:dyDescent="0.4">
      <c r="B7" s="73"/>
      <c r="C7" s="160" t="s">
        <v>59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</row>
    <row r="9" spans="1:43" ht="18.75" customHeight="1" x14ac:dyDescent="0.4">
      <c r="B9" s="73"/>
    </row>
    <row r="10" spans="1:43" ht="18.75" customHeight="1" x14ac:dyDescent="0.4">
      <c r="B10" s="73"/>
    </row>
    <row r="11" spans="1:43" ht="18.75" customHeight="1" x14ac:dyDescent="0.4">
      <c r="R11" s="154" t="s">
        <v>60</v>
      </c>
      <c r="S11" s="154"/>
      <c r="T11" s="154"/>
      <c r="U11" s="155" t="str">
        <f>入力シート!H8</f>
        <v>東京都千代田区霞が関2-1-3</v>
      </c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43" ht="18.75" customHeight="1" x14ac:dyDescent="0.4">
      <c r="B12" s="73"/>
      <c r="U12" s="162" t="str">
        <f>入力シート!H9</f>
        <v>社会医療法人○○　□□事業所</v>
      </c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</row>
    <row r="13" spans="1:43" ht="18.75" customHeight="1" x14ac:dyDescent="0.4">
      <c r="B13" s="73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</row>
    <row r="14" spans="1:43" ht="18.75" customHeight="1" x14ac:dyDescent="0.4">
      <c r="B14" s="73"/>
      <c r="U14" s="155" t="str">
        <f>入力シート!H10</f>
        <v>理事長　国土　太郎</v>
      </c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63"/>
      <c r="AH14" s="163"/>
    </row>
    <row r="15" spans="1:43" ht="18.75" customHeight="1" x14ac:dyDescent="0.4">
      <c r="B15" s="73"/>
      <c r="V15" s="75"/>
      <c r="W15" s="75"/>
      <c r="X15" s="75"/>
      <c r="Y15" s="75"/>
      <c r="Z15" s="75"/>
      <c r="AA15" s="75"/>
      <c r="AB15" s="75"/>
      <c r="AC15" s="75"/>
      <c r="AD15" s="75"/>
      <c r="AE15" s="75"/>
    </row>
    <row r="16" spans="1:43" ht="18.75" customHeight="1" x14ac:dyDescent="0.4">
      <c r="B16" s="73"/>
      <c r="V16" s="75"/>
      <c r="W16" s="75"/>
      <c r="X16" s="75"/>
      <c r="Y16" s="75"/>
      <c r="Z16" s="75"/>
      <c r="AA16" s="75"/>
      <c r="AB16" s="75"/>
      <c r="AC16" s="75"/>
      <c r="AD16" s="75"/>
      <c r="AE16" s="75"/>
    </row>
    <row r="17" spans="2:34" ht="18.75" customHeight="1" x14ac:dyDescent="0.4">
      <c r="B17" s="164" t="s">
        <v>61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</row>
    <row r="18" spans="2:34" ht="18.75" customHeight="1" x14ac:dyDescent="0.4"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</row>
    <row r="19" spans="2:34" ht="18.75" customHeight="1" x14ac:dyDescent="0.4">
      <c r="B19" s="73"/>
    </row>
    <row r="20" spans="2:34" ht="18.75" customHeight="1" x14ac:dyDescent="0.4">
      <c r="B20" s="165" t="s">
        <v>62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</row>
    <row r="21" spans="2:34" ht="18.75" customHeight="1" x14ac:dyDescent="0.4"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</row>
    <row r="22" spans="2:34" ht="18.75" customHeight="1" x14ac:dyDescent="0.4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</row>
    <row r="23" spans="2:34" s="75" customFormat="1" ht="22.5" customHeight="1" x14ac:dyDescent="0.4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</row>
    <row r="24" spans="2:34" ht="18.75" customHeight="1" x14ac:dyDescent="0.15"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</row>
    <row r="25" spans="2:34" ht="18.75" customHeight="1" x14ac:dyDescent="0.4">
      <c r="B25" s="160" t="s">
        <v>63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</row>
    <row r="26" spans="2:34" ht="18.75" customHeight="1" x14ac:dyDescent="0.4">
      <c r="B26" s="167" t="s">
        <v>64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</row>
    <row r="27" spans="2:34" ht="18.75" customHeight="1" x14ac:dyDescent="0.4"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</row>
    <row r="28" spans="2:34" ht="18.75" customHeight="1" x14ac:dyDescent="0.4">
      <c r="B28" s="168" t="s">
        <v>65</v>
      </c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</row>
    <row r="29" spans="2:34" ht="18.75" customHeight="1" x14ac:dyDescent="0.4">
      <c r="B29" s="167" t="s">
        <v>66</v>
      </c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</row>
    <row r="30" spans="2:34" ht="18.75" customHeight="1" x14ac:dyDescent="0.4"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</row>
    <row r="31" spans="2:34" ht="18.75" customHeight="1" x14ac:dyDescent="0.4">
      <c r="B31" s="160" t="s">
        <v>67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57" t="s">
        <v>68</v>
      </c>
      <c r="N31" s="157"/>
      <c r="O31" s="169">
        <f>別紙!M29</f>
        <v>6100000</v>
      </c>
      <c r="P31" s="169"/>
      <c r="Q31" s="169"/>
      <c r="R31" s="169"/>
      <c r="S31" s="169"/>
      <c r="T31" s="169"/>
      <c r="U31" s="169"/>
      <c r="V31" s="77" t="s">
        <v>69</v>
      </c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</row>
    <row r="32" spans="2:34" ht="18.75" customHeight="1" x14ac:dyDescent="0.4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170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</row>
    <row r="33" spans="2:34" ht="18.75" customHeight="1" x14ac:dyDescent="0.4"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</row>
    <row r="34" spans="2:34" ht="18.75" customHeight="1" x14ac:dyDescent="0.4">
      <c r="B34" s="160" t="s">
        <v>71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</row>
    <row r="35" spans="2:34" ht="18.75" customHeight="1" x14ac:dyDescent="0.4">
      <c r="B35" s="160" t="s">
        <v>72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</row>
    <row r="36" spans="2:34" ht="18.75" customHeight="1" x14ac:dyDescent="0.4">
      <c r="B36" s="160" t="s">
        <v>73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</row>
    <row r="37" spans="2:34" ht="18.75" customHeight="1" x14ac:dyDescent="0.4">
      <c r="B37" s="160" t="s">
        <v>74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</row>
    <row r="38" spans="2:34" ht="18.75" customHeight="1" x14ac:dyDescent="0.4"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</row>
    <row r="39" spans="2:34" ht="18.75" customHeight="1" x14ac:dyDescent="0.4"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</row>
    <row r="40" spans="2:34" ht="18.75" customHeight="1" x14ac:dyDescent="0.4"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</row>
    <row r="41" spans="2:34" ht="18.75" customHeight="1" x14ac:dyDescent="0.4"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</row>
    <row r="42" spans="2:34" ht="18.75" customHeight="1" x14ac:dyDescent="0.4"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</row>
    <row r="43" spans="2:34" ht="18.75" customHeight="1" x14ac:dyDescent="0.4">
      <c r="B43" s="73"/>
    </row>
    <row r="44" spans="2:34" ht="18.75" customHeight="1" x14ac:dyDescent="0.4"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</row>
  </sheetData>
  <mergeCells count="28">
    <mergeCell ref="B35:AH35"/>
    <mergeCell ref="B36:AH36"/>
    <mergeCell ref="B37:AH37"/>
    <mergeCell ref="B31:L31"/>
    <mergeCell ref="M31:N31"/>
    <mergeCell ref="O31:U31"/>
    <mergeCell ref="M32:AH32"/>
    <mergeCell ref="B33:AH33"/>
    <mergeCell ref="B34:AH34"/>
    <mergeCell ref="B30:AH30"/>
    <mergeCell ref="U12:AH13"/>
    <mergeCell ref="U14:AF14"/>
    <mergeCell ref="AG14:AH14"/>
    <mergeCell ref="B17:AH17"/>
    <mergeCell ref="B20:AH23"/>
    <mergeCell ref="B24:AH24"/>
    <mergeCell ref="B25:AH25"/>
    <mergeCell ref="B26:AH26"/>
    <mergeCell ref="B27:AH27"/>
    <mergeCell ref="B28:AH28"/>
    <mergeCell ref="B29:AH29"/>
    <mergeCell ref="R11:T11"/>
    <mergeCell ref="U11:AH11"/>
    <mergeCell ref="A1:AD1"/>
    <mergeCell ref="AE1:AH1"/>
    <mergeCell ref="Z2:AH2"/>
    <mergeCell ref="Z3:AH3"/>
    <mergeCell ref="C7:N7"/>
  </mergeCells>
  <phoneticPr fontId="28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view="pageBreakPreview" zoomScale="89" zoomScaleSheetLayoutView="89" workbookViewId="0">
      <selection activeCell="AU4" sqref="AU4"/>
    </sheetView>
  </sheetViews>
  <sheetFormatPr defaultColWidth="2.5" defaultRowHeight="15" customHeight="1" x14ac:dyDescent="0.4"/>
  <cols>
    <col min="1" max="2" width="2.5" style="37"/>
    <col min="3" max="3" width="3" style="37" customWidth="1"/>
    <col min="4" max="4" width="1.875" style="37" customWidth="1"/>
    <col min="5" max="8" width="2.5" style="37"/>
    <col min="9" max="9" width="5" style="37" bestFit="1" customWidth="1"/>
    <col min="10" max="15" width="2.5" style="37"/>
    <col min="16" max="16" width="5.875" style="37" customWidth="1"/>
    <col min="17" max="17" width="2.5" style="37"/>
    <col min="18" max="18" width="4.625" style="37" bestFit="1" customWidth="1"/>
    <col min="19" max="19" width="2.5" style="37"/>
    <col min="20" max="20" width="5.25" style="37" customWidth="1"/>
    <col min="21" max="21" width="2.75" style="37" customWidth="1"/>
    <col min="22" max="23" width="4.625" style="37" customWidth="1"/>
    <col min="24" max="24" width="3.75" style="37" customWidth="1"/>
    <col min="25" max="27" width="5.625" style="37" customWidth="1"/>
    <col min="28" max="16384" width="2.5" style="37"/>
  </cols>
  <sheetData>
    <row r="1" spans="1:42" ht="15" customHeight="1" x14ac:dyDescent="0.4">
      <c r="B1" s="178" t="s">
        <v>33</v>
      </c>
      <c r="C1" s="178"/>
      <c r="D1" s="178"/>
      <c r="E1" s="178"/>
      <c r="F1" s="44"/>
      <c r="AP1" s="54"/>
    </row>
    <row r="2" spans="1:42" ht="22.5" customHeight="1" x14ac:dyDescent="0.4">
      <c r="B2" s="179" t="s">
        <v>14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</row>
    <row r="3" spans="1:42" ht="7.5" customHeight="1" x14ac:dyDescent="0.4">
      <c r="AP3" s="54"/>
    </row>
    <row r="4" spans="1:42" s="38" customFormat="1" ht="13.5" customHeight="1" x14ac:dyDescent="0.4">
      <c r="B4" s="40" t="s">
        <v>5</v>
      </c>
    </row>
    <row r="5" spans="1:42" s="38" customFormat="1" ht="4.5" customHeight="1" thickBot="1" x14ac:dyDescent="0.45">
      <c r="B5" s="37"/>
    </row>
    <row r="6" spans="1:42" ht="13.5" customHeight="1" x14ac:dyDescent="0.4">
      <c r="C6" s="180" t="s">
        <v>41</v>
      </c>
      <c r="D6" s="181"/>
      <c r="E6" s="181"/>
      <c r="F6" s="181"/>
      <c r="G6" s="181"/>
      <c r="H6" s="181"/>
      <c r="I6" s="181"/>
      <c r="J6" s="181"/>
      <c r="K6" s="181"/>
      <c r="L6" s="182"/>
      <c r="M6" s="183" t="s">
        <v>55</v>
      </c>
      <c r="N6" s="184"/>
      <c r="O6" s="184"/>
      <c r="P6" s="185"/>
      <c r="Q6" s="186" t="s">
        <v>7</v>
      </c>
      <c r="R6" s="181"/>
      <c r="S6" s="181"/>
      <c r="T6" s="181"/>
      <c r="U6" s="181"/>
      <c r="V6" s="181"/>
      <c r="W6" s="181"/>
      <c r="X6" s="181"/>
      <c r="Y6" s="181"/>
      <c r="Z6" s="181"/>
      <c r="AA6" s="182"/>
      <c r="AB6" s="186" t="s">
        <v>10</v>
      </c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229"/>
      <c r="AP6" s="54"/>
    </row>
    <row r="7" spans="1:42" s="39" customFormat="1" ht="13.5" customHeight="1" x14ac:dyDescent="0.4">
      <c r="C7" s="189" t="s">
        <v>44</v>
      </c>
      <c r="D7" s="190"/>
      <c r="E7" s="190"/>
      <c r="F7" s="190"/>
      <c r="G7" s="190"/>
      <c r="H7" s="190"/>
      <c r="I7" s="190"/>
      <c r="J7" s="190"/>
      <c r="K7" s="190"/>
      <c r="L7" s="191"/>
      <c r="M7" s="192"/>
      <c r="N7" s="193"/>
      <c r="O7" s="193"/>
      <c r="P7" s="194"/>
      <c r="Q7" s="195"/>
      <c r="R7" s="174"/>
      <c r="S7" s="174"/>
      <c r="T7" s="174"/>
      <c r="U7" s="49"/>
      <c r="V7" s="173"/>
      <c r="W7" s="173"/>
      <c r="X7" s="217"/>
      <c r="Y7" s="218"/>
      <c r="Z7" s="218"/>
      <c r="AA7" s="219"/>
      <c r="AB7" s="209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1"/>
    </row>
    <row r="8" spans="1:42" s="39" customFormat="1" ht="13.5" customHeight="1" x14ac:dyDescent="0.4">
      <c r="A8" s="39">
        <v>1</v>
      </c>
      <c r="C8" s="41"/>
      <c r="D8" s="212" t="str">
        <f>IF(入力シート!W21="○",入力シート!G21,"")</f>
        <v/>
      </c>
      <c r="E8" s="212"/>
      <c r="F8" s="212"/>
      <c r="G8" s="212"/>
      <c r="H8" s="212"/>
      <c r="I8" s="212"/>
      <c r="J8" s="212"/>
      <c r="K8" s="212"/>
      <c r="L8" s="213"/>
      <c r="M8" s="214">
        <f>IF(入力シート!W21="○",IF(入力シート!$W$17="○",IF(入力シート!$W$28="○",IF(入力シート!AG21&gt;入力シート!AV21*1.2,入力シート!AV21*1.2,入力シート!AG21),IF(入力シート!AG21&gt;入力シート!AV21,入力シート!AV21,入力シート!AG21)),IF(入力シート!$W$28="○",IF(入力シート!AG21&gt;入力シート!AS21*1.2,入力シート!AS21*1.2,入力シート!AG21),IF(入力シート!AG21&gt;入力シート!AS21,入力シート!AS21,入力シート!AG21))),0)</f>
        <v>0</v>
      </c>
      <c r="N8" s="215"/>
      <c r="O8" s="215"/>
      <c r="P8" s="216"/>
      <c r="Q8" s="176">
        <f>入力シート!$AG$21</f>
        <v>0</v>
      </c>
      <c r="R8" s="177"/>
      <c r="S8" s="177"/>
      <c r="T8" s="177"/>
      <c r="U8" s="172" t="s">
        <v>42</v>
      </c>
      <c r="V8" s="173">
        <f>IF(AND(入力シート!W16="○",入力シート!W17=""),入力シート!AY15,IF(AND(入力シート!W16="",入力シート!W17="○"),入力シート!AY16,"ご確認ください"))</f>
        <v>0.5</v>
      </c>
      <c r="W8" s="173"/>
      <c r="X8" s="174" t="s">
        <v>4</v>
      </c>
      <c r="Y8" s="174">
        <f>Q8*V8</f>
        <v>0</v>
      </c>
      <c r="Z8" s="174"/>
      <c r="AA8" s="175"/>
      <c r="AB8" s="51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3"/>
    </row>
    <row r="9" spans="1:42" s="39" customFormat="1" ht="13.5" customHeight="1" x14ac:dyDescent="0.4">
      <c r="C9" s="41"/>
      <c r="D9" s="212"/>
      <c r="E9" s="212"/>
      <c r="F9" s="212"/>
      <c r="G9" s="212"/>
      <c r="H9" s="212"/>
      <c r="I9" s="212"/>
      <c r="J9" s="212"/>
      <c r="K9" s="212"/>
      <c r="L9" s="213"/>
      <c r="M9" s="214"/>
      <c r="N9" s="215"/>
      <c r="O9" s="215"/>
      <c r="P9" s="216"/>
      <c r="Q9" s="176"/>
      <c r="R9" s="177"/>
      <c r="S9" s="177"/>
      <c r="T9" s="177"/>
      <c r="U9" s="172"/>
      <c r="V9" s="173"/>
      <c r="W9" s="173"/>
      <c r="X9" s="174"/>
      <c r="Y9" s="174"/>
      <c r="Z9" s="174"/>
      <c r="AA9" s="175"/>
      <c r="AB9" s="51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3"/>
    </row>
    <row r="10" spans="1:42" s="39" customFormat="1" ht="13.5" customHeight="1" x14ac:dyDescent="0.4">
      <c r="A10" s="39">
        <v>2</v>
      </c>
      <c r="C10" s="41"/>
      <c r="D10" s="212" t="str">
        <f>IF(入力シート!W22="○",入力シート!G22,"")</f>
        <v/>
      </c>
      <c r="E10" s="212"/>
      <c r="F10" s="212"/>
      <c r="G10" s="212"/>
      <c r="H10" s="212"/>
      <c r="I10" s="212"/>
      <c r="J10" s="212"/>
      <c r="K10" s="212"/>
      <c r="L10" s="213"/>
      <c r="M10" s="214">
        <f>IF(入力シート!W22="○",IF(入力シート!$W$17="○",IF(入力シート!$W$28="○",IF(入力シート!AG22&gt;入力シート!AV22*1.2,入力シート!AV22*1.2,入力シート!AG22),IF(入力シート!AG22&gt;入力シート!AV22,入力シート!AV22,入力シート!AG22)),IF(入力シート!$W$28="○",IF(入力シート!AG22&gt;入力シート!AS22*1.2,入力シート!AS22*1.2,入力シート!AG22),IF(入力シート!AG22&gt;入力シート!AS22,入力シート!AS22,入力シート!AG22))),0)</f>
        <v>0</v>
      </c>
      <c r="N10" s="215"/>
      <c r="O10" s="215"/>
      <c r="P10" s="216"/>
      <c r="Q10" s="176">
        <f>入力シート!$AG$22</f>
        <v>0</v>
      </c>
      <c r="R10" s="177"/>
      <c r="S10" s="177"/>
      <c r="T10" s="177"/>
      <c r="U10" s="172" t="s">
        <v>42</v>
      </c>
      <c r="V10" s="173">
        <f>IF(AND(入力シート!W16="○",入力シート!W17=""),入力シート!AY15,IF(AND(入力シート!W16="",入力シート!W17="○"),入力シート!AY16,"ご確認ください"))</f>
        <v>0.5</v>
      </c>
      <c r="W10" s="173"/>
      <c r="X10" s="174" t="s">
        <v>4</v>
      </c>
      <c r="Y10" s="174">
        <f>Q10*V10</f>
        <v>0</v>
      </c>
      <c r="Z10" s="174"/>
      <c r="AA10" s="175"/>
      <c r="AB10" s="51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3"/>
    </row>
    <row r="11" spans="1:42" s="39" customFormat="1" ht="13.5" customHeight="1" x14ac:dyDescent="0.4">
      <c r="C11" s="41"/>
      <c r="D11" s="212"/>
      <c r="E11" s="212"/>
      <c r="F11" s="212"/>
      <c r="G11" s="212"/>
      <c r="H11" s="212"/>
      <c r="I11" s="212"/>
      <c r="J11" s="212"/>
      <c r="K11" s="212"/>
      <c r="L11" s="213"/>
      <c r="M11" s="214"/>
      <c r="N11" s="215"/>
      <c r="O11" s="215"/>
      <c r="P11" s="216"/>
      <c r="Q11" s="176"/>
      <c r="R11" s="177"/>
      <c r="S11" s="177"/>
      <c r="T11" s="177"/>
      <c r="U11" s="172"/>
      <c r="V11" s="173"/>
      <c r="W11" s="173"/>
      <c r="X11" s="174"/>
      <c r="Y11" s="174"/>
      <c r="Z11" s="174"/>
      <c r="AA11" s="175"/>
      <c r="AB11" s="51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3"/>
    </row>
    <row r="12" spans="1:42" s="39" customFormat="1" ht="13.5" customHeight="1" x14ac:dyDescent="0.4">
      <c r="C12" s="41"/>
      <c r="D12" s="212" t="str">
        <f>IF(入力シート!W23="○",入力シート!G23,"")</f>
        <v/>
      </c>
      <c r="E12" s="212"/>
      <c r="F12" s="212"/>
      <c r="G12" s="212"/>
      <c r="H12" s="212"/>
      <c r="I12" s="212"/>
      <c r="J12" s="212"/>
      <c r="K12" s="212"/>
      <c r="L12" s="213"/>
      <c r="M12" s="214">
        <f>IF(入力シート!W23="○",IF(入力シート!$W$17="○",IF(入力シート!$W$28="○",IF(入力シート!AG23&gt;入力シート!AV23*1.2,入力シート!AV23*1.2,入力シート!AG23),IF(入力シート!AG23&gt;入力シート!AV23,入力シート!AV23,入力シート!AG23)),IF(入力シート!W28="○",IF(入力シート!AG23&gt;入力シート!AS23*1.2,入力シート!AS23*1.2,入力シート!AG23),IF(入力シート!AG23&gt;入力シート!AS23,入力シート!AS23,入力シート!AG23))),0)</f>
        <v>0</v>
      </c>
      <c r="N12" s="215"/>
      <c r="O12" s="215"/>
      <c r="P12" s="216"/>
      <c r="Q12" s="176">
        <f>入力シート!$AG$23</f>
        <v>0</v>
      </c>
      <c r="R12" s="177"/>
      <c r="S12" s="177"/>
      <c r="T12" s="177"/>
      <c r="U12" s="172" t="s">
        <v>42</v>
      </c>
      <c r="V12" s="173">
        <f>IF(AND(入力シート!W16="○",入力シート!W17=""),入力シート!AY15,IF(AND(入力シート!W16="",入力シート!W17="○"),入力シート!AY16,"ご確認ください"))</f>
        <v>0.5</v>
      </c>
      <c r="W12" s="173"/>
      <c r="X12" s="174" t="s">
        <v>4</v>
      </c>
      <c r="Y12" s="174">
        <f>Q12*V12</f>
        <v>0</v>
      </c>
      <c r="Z12" s="174"/>
      <c r="AA12" s="175"/>
      <c r="AB12" s="51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3"/>
    </row>
    <row r="13" spans="1:42" s="39" customFormat="1" ht="13.5" customHeight="1" x14ac:dyDescent="0.4">
      <c r="C13" s="41"/>
      <c r="D13" s="212"/>
      <c r="E13" s="212"/>
      <c r="F13" s="212"/>
      <c r="G13" s="212"/>
      <c r="H13" s="212"/>
      <c r="I13" s="212"/>
      <c r="J13" s="212"/>
      <c r="K13" s="212"/>
      <c r="L13" s="213"/>
      <c r="M13" s="214"/>
      <c r="N13" s="215"/>
      <c r="O13" s="215"/>
      <c r="P13" s="216"/>
      <c r="Q13" s="176"/>
      <c r="R13" s="177"/>
      <c r="S13" s="177"/>
      <c r="T13" s="177"/>
      <c r="U13" s="172"/>
      <c r="V13" s="173"/>
      <c r="W13" s="173"/>
      <c r="X13" s="174"/>
      <c r="Y13" s="174"/>
      <c r="Z13" s="174"/>
      <c r="AA13" s="175"/>
      <c r="AB13" s="51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3"/>
    </row>
    <row r="14" spans="1:42" s="39" customFormat="1" ht="13.5" customHeight="1" x14ac:dyDescent="0.4">
      <c r="C14" s="41"/>
      <c r="D14" s="212" t="str">
        <f>IF(入力シート!W24="○",入力シート!G24,"")</f>
        <v>区分４　ネットワーク構築支援・自立訓練提供支援・地域連携支援</v>
      </c>
      <c r="E14" s="212"/>
      <c r="F14" s="212"/>
      <c r="G14" s="212"/>
      <c r="H14" s="212"/>
      <c r="I14" s="212"/>
      <c r="J14" s="212"/>
      <c r="K14" s="212"/>
      <c r="L14" s="213"/>
      <c r="M14" s="214">
        <f>IF(入力シート!W24="○",IF(入力シート!$W$17="○",IF(入力シート!$W$28="○",IF(入力シート!AG24&gt;入力シート!AV24*1.2,入力シート!AV24*1.2,入力シート!AG24),IF(入力シート!AG24&gt;入力シート!AV24,入力シート!AV24,入力シート!AG24)),IF(入力シート!$W$28="○",IF(入力シート!AG24&gt;入力シート!AS24*1.2,入力シート!AS24*1.2,入力シート!AG24),IF(入力シート!AG24&gt;入力シート!AS24,入力シート!AS24,入力シート!AG24))),0)</f>
        <v>4800000</v>
      </c>
      <c r="N14" s="215"/>
      <c r="O14" s="215"/>
      <c r="P14" s="216"/>
      <c r="Q14" s="176">
        <f>入力シート!$AG$24</f>
        <v>9000000</v>
      </c>
      <c r="R14" s="177"/>
      <c r="S14" s="177"/>
      <c r="T14" s="177"/>
      <c r="U14" s="172" t="s">
        <v>42</v>
      </c>
      <c r="V14" s="173">
        <f>IF(AND(入力シート!W16="○",入力シート!W17=""),入力シート!AY15,IF(AND(入力シート!W16="",入力シート!W17="○"),入力シート!AY16,"ご確認ください"))</f>
        <v>0.5</v>
      </c>
      <c r="W14" s="173"/>
      <c r="X14" s="174" t="s">
        <v>4</v>
      </c>
      <c r="Y14" s="174">
        <f>Q14*V14</f>
        <v>4500000</v>
      </c>
      <c r="Z14" s="174"/>
      <c r="AA14" s="175"/>
      <c r="AB14" s="51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3"/>
    </row>
    <row r="15" spans="1:42" s="39" customFormat="1" ht="13.5" customHeight="1" x14ac:dyDescent="0.4">
      <c r="C15" s="41"/>
      <c r="D15" s="212"/>
      <c r="E15" s="212"/>
      <c r="F15" s="212"/>
      <c r="G15" s="212"/>
      <c r="H15" s="212"/>
      <c r="I15" s="212"/>
      <c r="J15" s="212"/>
      <c r="K15" s="212"/>
      <c r="L15" s="213"/>
      <c r="M15" s="214"/>
      <c r="N15" s="215"/>
      <c r="O15" s="215"/>
      <c r="P15" s="216"/>
      <c r="Q15" s="176"/>
      <c r="R15" s="177"/>
      <c r="S15" s="177"/>
      <c r="T15" s="177"/>
      <c r="U15" s="172"/>
      <c r="V15" s="173"/>
      <c r="W15" s="173"/>
      <c r="X15" s="174"/>
      <c r="Y15" s="174"/>
      <c r="Z15" s="174"/>
      <c r="AA15" s="175"/>
      <c r="AB15" s="51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3"/>
    </row>
    <row r="16" spans="1:42" s="39" customFormat="1" ht="13.5" customHeight="1" x14ac:dyDescent="0.4">
      <c r="C16" s="41"/>
      <c r="D16" s="212"/>
      <c r="E16" s="212"/>
      <c r="F16" s="212"/>
      <c r="G16" s="212"/>
      <c r="H16" s="212"/>
      <c r="I16" s="212"/>
      <c r="J16" s="212"/>
      <c r="K16" s="212"/>
      <c r="L16" s="213"/>
      <c r="M16" s="214"/>
      <c r="N16" s="215"/>
      <c r="O16" s="215"/>
      <c r="P16" s="216"/>
      <c r="Q16" s="176"/>
      <c r="R16" s="177"/>
      <c r="S16" s="177"/>
      <c r="T16" s="177"/>
      <c r="U16" s="172"/>
      <c r="V16" s="173"/>
      <c r="W16" s="173"/>
      <c r="X16" s="174"/>
      <c r="Y16" s="174"/>
      <c r="Z16" s="174"/>
      <c r="AA16" s="175"/>
      <c r="AB16" s="51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3"/>
    </row>
    <row r="17" spans="1:41" s="39" customFormat="1" ht="13.5" customHeight="1" x14ac:dyDescent="0.4">
      <c r="C17" s="41"/>
      <c r="D17" s="43"/>
      <c r="E17" s="43"/>
      <c r="F17" s="43"/>
      <c r="G17" s="43"/>
      <c r="H17" s="43"/>
      <c r="I17" s="43"/>
      <c r="J17" s="43"/>
      <c r="K17" s="43"/>
      <c r="L17" s="46"/>
      <c r="M17" s="47"/>
      <c r="N17" s="68"/>
      <c r="O17" s="68"/>
      <c r="P17" s="48"/>
      <c r="Q17" s="58"/>
      <c r="R17" s="56"/>
      <c r="S17" s="56"/>
      <c r="T17" s="56"/>
      <c r="U17" s="50"/>
      <c r="V17" s="55"/>
      <c r="W17" s="55"/>
      <c r="X17" s="56"/>
      <c r="Y17" s="56"/>
      <c r="Z17" s="56"/>
      <c r="AA17" s="57"/>
      <c r="AB17" s="51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3"/>
    </row>
    <row r="18" spans="1:41" s="39" customFormat="1" ht="13.5" customHeight="1" x14ac:dyDescent="0.4">
      <c r="C18" s="41" t="s">
        <v>45</v>
      </c>
      <c r="D18" s="43"/>
      <c r="E18" s="43"/>
      <c r="F18" s="43"/>
      <c r="G18" s="43"/>
      <c r="H18" s="43"/>
      <c r="I18" s="43"/>
      <c r="J18" s="43"/>
      <c r="K18" s="43"/>
      <c r="L18" s="46"/>
      <c r="M18" s="47"/>
      <c r="N18" s="68"/>
      <c r="O18" s="68"/>
      <c r="P18" s="48"/>
      <c r="Q18" s="58"/>
      <c r="R18" s="56"/>
      <c r="S18" s="56"/>
      <c r="T18" s="56"/>
      <c r="U18" s="50"/>
      <c r="V18" s="55"/>
      <c r="W18" s="55"/>
      <c r="X18" s="56"/>
      <c r="Y18" s="56"/>
      <c r="Z18" s="56"/>
      <c r="AA18" s="57"/>
      <c r="AB18" s="51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</row>
    <row r="19" spans="1:41" s="39" customFormat="1" ht="13.5" customHeight="1" x14ac:dyDescent="0.4">
      <c r="A19" s="39">
        <v>1</v>
      </c>
      <c r="C19" s="41"/>
      <c r="D19" s="220" t="str">
        <f>IF(入力シート!W32="○",入力シート!G32,"")</f>
        <v>ネットワーク構築支援</v>
      </c>
      <c r="E19" s="220"/>
      <c r="F19" s="220"/>
      <c r="G19" s="220"/>
      <c r="H19" s="220"/>
      <c r="I19" s="220"/>
      <c r="J19" s="220"/>
      <c r="K19" s="220"/>
      <c r="L19" s="221"/>
      <c r="M19" s="214">
        <f>IF(入力シート!W32="○",IF(Y19&gt;1000000,1000000,Y19)," ")</f>
        <v>500000</v>
      </c>
      <c r="N19" s="215"/>
      <c r="O19" s="215"/>
      <c r="P19" s="216"/>
      <c r="Q19" s="176">
        <f>入力シート!AG32</f>
        <v>500000</v>
      </c>
      <c r="R19" s="177"/>
      <c r="S19" s="177"/>
      <c r="T19" s="177"/>
      <c r="U19" s="172" t="s">
        <v>42</v>
      </c>
      <c r="V19" s="173">
        <v>1</v>
      </c>
      <c r="W19" s="173"/>
      <c r="X19" s="174" t="s">
        <v>4</v>
      </c>
      <c r="Y19" s="174">
        <f>Q19*V19</f>
        <v>500000</v>
      </c>
      <c r="Z19" s="174"/>
      <c r="AA19" s="175"/>
      <c r="AB19" s="51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3"/>
    </row>
    <row r="20" spans="1:41" s="39" customFormat="1" ht="13.5" customHeight="1" x14ac:dyDescent="0.4">
      <c r="C20" s="41"/>
      <c r="D20" s="220"/>
      <c r="E20" s="220"/>
      <c r="F20" s="220"/>
      <c r="G20" s="220"/>
      <c r="H20" s="220"/>
      <c r="I20" s="220"/>
      <c r="J20" s="220"/>
      <c r="K20" s="220"/>
      <c r="L20" s="221"/>
      <c r="M20" s="214"/>
      <c r="N20" s="215"/>
      <c r="O20" s="215"/>
      <c r="P20" s="216"/>
      <c r="Q20" s="176"/>
      <c r="R20" s="177"/>
      <c r="S20" s="177"/>
      <c r="T20" s="177"/>
      <c r="U20" s="172"/>
      <c r="V20" s="173"/>
      <c r="W20" s="173"/>
      <c r="X20" s="174"/>
      <c r="Y20" s="174"/>
      <c r="Z20" s="174"/>
      <c r="AA20" s="175"/>
      <c r="AB20" s="51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3"/>
    </row>
    <row r="21" spans="1:41" s="39" customFormat="1" ht="13.5" customHeight="1" x14ac:dyDescent="0.4">
      <c r="A21" s="39">
        <v>2</v>
      </c>
      <c r="C21" s="41"/>
      <c r="D21" s="220" t="str">
        <f>IF(入力シート!W33="○",入力シート!G33,"")</f>
        <v>地域連携支援</v>
      </c>
      <c r="E21" s="220"/>
      <c r="F21" s="220"/>
      <c r="G21" s="220"/>
      <c r="H21" s="220"/>
      <c r="I21" s="220"/>
      <c r="J21" s="220"/>
      <c r="K21" s="220"/>
      <c r="L21" s="221"/>
      <c r="M21" s="214">
        <f>IF(入力シート!W33="○",IF(Y21&gt;1000000,1000000,Y21),0)</f>
        <v>500000</v>
      </c>
      <c r="N21" s="215"/>
      <c r="O21" s="215"/>
      <c r="P21" s="216"/>
      <c r="Q21" s="176">
        <f>入力シート!AG33</f>
        <v>500000</v>
      </c>
      <c r="R21" s="177"/>
      <c r="S21" s="177"/>
      <c r="T21" s="177"/>
      <c r="U21" s="172" t="s">
        <v>42</v>
      </c>
      <c r="V21" s="173">
        <v>1</v>
      </c>
      <c r="W21" s="173"/>
      <c r="X21" s="174" t="s">
        <v>4</v>
      </c>
      <c r="Y21" s="174">
        <f>Q21*V21</f>
        <v>500000</v>
      </c>
      <c r="Z21" s="174"/>
      <c r="AA21" s="175"/>
      <c r="AB21" s="51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3"/>
    </row>
    <row r="22" spans="1:41" s="39" customFormat="1" ht="13.5" customHeight="1" x14ac:dyDescent="0.4">
      <c r="C22" s="41"/>
      <c r="D22" s="220"/>
      <c r="E22" s="220"/>
      <c r="F22" s="220"/>
      <c r="G22" s="220"/>
      <c r="H22" s="220"/>
      <c r="I22" s="220"/>
      <c r="J22" s="220"/>
      <c r="K22" s="220"/>
      <c r="L22" s="221"/>
      <c r="M22" s="214"/>
      <c r="N22" s="215"/>
      <c r="O22" s="215"/>
      <c r="P22" s="216"/>
      <c r="Q22" s="176"/>
      <c r="R22" s="177"/>
      <c r="S22" s="177"/>
      <c r="T22" s="177"/>
      <c r="U22" s="172"/>
      <c r="V22" s="173"/>
      <c r="W22" s="173"/>
      <c r="X22" s="174"/>
      <c r="Y22" s="174"/>
      <c r="Z22" s="174"/>
      <c r="AA22" s="175"/>
      <c r="AB22" s="51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3"/>
    </row>
    <row r="23" spans="1:41" s="39" customFormat="1" ht="13.5" customHeight="1" x14ac:dyDescent="0.4">
      <c r="C23" s="41"/>
      <c r="D23" s="220" t="str">
        <f>IF(入力シート!W34="○",入力シート!G34,"")</f>
        <v>研修、勉強会等 開催・参加</v>
      </c>
      <c r="E23" s="220"/>
      <c r="F23" s="220"/>
      <c r="G23" s="220"/>
      <c r="H23" s="220"/>
      <c r="I23" s="220"/>
      <c r="J23" s="220"/>
      <c r="K23" s="220"/>
      <c r="L23" s="221"/>
      <c r="M23" s="214">
        <f>IF(入力シート!W34="○",IF(Y23&gt;500000,500000,Y23),0)</f>
        <v>300000</v>
      </c>
      <c r="N23" s="215"/>
      <c r="O23" s="215"/>
      <c r="P23" s="216"/>
      <c r="Q23" s="176">
        <f>入力シート!AG34</f>
        <v>300000</v>
      </c>
      <c r="R23" s="177"/>
      <c r="S23" s="177"/>
      <c r="T23" s="177"/>
      <c r="U23" s="172" t="s">
        <v>42</v>
      </c>
      <c r="V23" s="173">
        <v>1</v>
      </c>
      <c r="W23" s="173"/>
      <c r="X23" s="174" t="s">
        <v>4</v>
      </c>
      <c r="Y23" s="174">
        <f>Q23*V23</f>
        <v>300000</v>
      </c>
      <c r="Z23" s="174"/>
      <c r="AA23" s="175"/>
      <c r="AB23" s="51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3"/>
    </row>
    <row r="24" spans="1:41" s="39" customFormat="1" ht="13.5" customHeight="1" x14ac:dyDescent="0.4">
      <c r="C24" s="41"/>
      <c r="D24" s="220"/>
      <c r="E24" s="220"/>
      <c r="F24" s="220"/>
      <c r="G24" s="220"/>
      <c r="H24" s="220"/>
      <c r="I24" s="220"/>
      <c r="J24" s="220"/>
      <c r="K24" s="220"/>
      <c r="L24" s="221"/>
      <c r="M24" s="214"/>
      <c r="N24" s="215"/>
      <c r="O24" s="215"/>
      <c r="P24" s="216"/>
      <c r="Q24" s="176"/>
      <c r="R24" s="177"/>
      <c r="S24" s="177"/>
      <c r="T24" s="177"/>
      <c r="U24" s="172"/>
      <c r="V24" s="173"/>
      <c r="W24" s="173"/>
      <c r="X24" s="174"/>
      <c r="Y24" s="174"/>
      <c r="Z24" s="174"/>
      <c r="AA24" s="175"/>
      <c r="AB24" s="51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3"/>
    </row>
    <row r="25" spans="1:41" s="39" customFormat="1" ht="13.5" customHeight="1" thickBot="1" x14ac:dyDescent="0.45">
      <c r="C25" s="41"/>
      <c r="D25" s="43"/>
      <c r="E25" s="43"/>
      <c r="F25" s="43"/>
      <c r="G25" s="43"/>
      <c r="H25" s="43"/>
      <c r="I25" s="43"/>
      <c r="J25" s="43"/>
      <c r="K25" s="43"/>
      <c r="L25" s="46"/>
      <c r="M25" s="47"/>
      <c r="N25" s="68"/>
      <c r="O25" s="68"/>
      <c r="P25" s="48"/>
      <c r="Q25" s="58"/>
      <c r="R25" s="56"/>
      <c r="S25" s="56"/>
      <c r="T25" s="56"/>
      <c r="U25" s="50"/>
      <c r="V25" s="55"/>
      <c r="W25" s="55"/>
      <c r="X25" s="56"/>
      <c r="Y25" s="56"/>
      <c r="Z25" s="56"/>
      <c r="AA25" s="57"/>
      <c r="AB25" s="51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3"/>
    </row>
    <row r="26" spans="1:41" s="39" customFormat="1" ht="13.5" customHeight="1" thickTop="1" thickBot="1" x14ac:dyDescent="0.45">
      <c r="C26" s="200" t="s">
        <v>6</v>
      </c>
      <c r="D26" s="201"/>
      <c r="E26" s="201"/>
      <c r="F26" s="201"/>
      <c r="G26" s="201"/>
      <c r="H26" s="201"/>
      <c r="I26" s="201"/>
      <c r="J26" s="201"/>
      <c r="K26" s="201"/>
      <c r="L26" s="202"/>
      <c r="M26" s="203">
        <f>SUM(M7:P25)</f>
        <v>6100000</v>
      </c>
      <c r="N26" s="204"/>
      <c r="O26" s="204"/>
      <c r="P26" s="205"/>
      <c r="Q26" s="206"/>
      <c r="R26" s="207"/>
      <c r="S26" s="207"/>
      <c r="T26" s="207"/>
      <c r="U26" s="207"/>
      <c r="V26" s="207"/>
      <c r="W26" s="207"/>
      <c r="X26" s="207"/>
      <c r="Y26" s="207"/>
      <c r="Z26" s="207"/>
      <c r="AA26" s="208"/>
      <c r="AB26" s="222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4"/>
    </row>
    <row r="27" spans="1:41" s="39" customFormat="1" ht="13.5" customHeight="1" x14ac:dyDescent="0.4"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63"/>
      <c r="O27" s="63"/>
      <c r="P27" s="63"/>
      <c r="Q27" s="64"/>
      <c r="R27" s="64"/>
      <c r="S27" s="64"/>
      <c r="T27" s="64"/>
      <c r="U27" s="65"/>
      <c r="V27" s="66"/>
      <c r="W27" s="66"/>
      <c r="X27" s="64"/>
      <c r="Y27" s="64"/>
      <c r="Z27" s="64"/>
      <c r="AA27" s="64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</row>
    <row r="28" spans="1:41" s="39" customFormat="1" ht="13.5" customHeight="1" thickBot="1" x14ac:dyDescent="0.45">
      <c r="C28" s="69"/>
      <c r="D28" s="43"/>
      <c r="E28" s="43"/>
      <c r="F28" s="43"/>
      <c r="G28" s="43"/>
      <c r="H28" s="43"/>
      <c r="I28" s="43"/>
      <c r="J28" s="43"/>
      <c r="K28" s="43"/>
      <c r="L28" s="43"/>
      <c r="M28" s="68"/>
      <c r="N28" s="68"/>
      <c r="O28" s="68"/>
      <c r="P28" s="68"/>
      <c r="Q28" s="56"/>
      <c r="R28" s="56"/>
      <c r="S28" s="56"/>
      <c r="T28" s="56"/>
      <c r="U28" s="50"/>
      <c r="V28" s="55"/>
      <c r="W28" s="55"/>
      <c r="X28" s="56"/>
      <c r="Y28" s="56"/>
      <c r="Z28" s="56"/>
      <c r="AA28" s="56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</row>
    <row r="29" spans="1:41" s="39" customFormat="1" ht="13.5" customHeight="1" x14ac:dyDescent="0.4">
      <c r="A29" s="39">
        <v>1</v>
      </c>
      <c r="C29" s="196" t="s">
        <v>56</v>
      </c>
      <c r="D29" s="197"/>
      <c r="E29" s="197"/>
      <c r="F29" s="197"/>
      <c r="G29" s="197"/>
      <c r="H29" s="197"/>
      <c r="I29" s="197"/>
      <c r="J29" s="197"/>
      <c r="K29" s="197"/>
      <c r="L29" s="197"/>
      <c r="M29" s="187">
        <f>IF(入力シート!W28="○",IF(別紙!M26&gt;12000000,12000000,別紙!M26),IF(別紙!M26&gt;10000000,10000000,別紙!M26))</f>
        <v>6100000</v>
      </c>
      <c r="N29" s="187"/>
      <c r="O29" s="187"/>
      <c r="P29" s="187"/>
      <c r="Q29" s="225" t="str">
        <f>IF(入力シート!W28="○","スタートアップ加算有り","スタートアップ加算無し")</f>
        <v>スタートアップ加算有り</v>
      </c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6"/>
    </row>
    <row r="30" spans="1:41" s="39" customFormat="1" ht="13.5" customHeight="1" thickBot="1" x14ac:dyDescent="0.45">
      <c r="C30" s="198"/>
      <c r="D30" s="199"/>
      <c r="E30" s="199"/>
      <c r="F30" s="199"/>
      <c r="G30" s="199"/>
      <c r="H30" s="199"/>
      <c r="I30" s="199"/>
      <c r="J30" s="199"/>
      <c r="K30" s="199"/>
      <c r="L30" s="199"/>
      <c r="M30" s="188"/>
      <c r="N30" s="188"/>
      <c r="O30" s="188"/>
      <c r="P30" s="188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8"/>
    </row>
    <row r="31" spans="1:41" s="39" customFormat="1" ht="13.5" customHeight="1" x14ac:dyDescent="0.4">
      <c r="C31" s="69"/>
      <c r="D31" s="43"/>
      <c r="E31" s="43"/>
      <c r="F31" s="43"/>
      <c r="G31" s="43"/>
      <c r="H31" s="43"/>
      <c r="I31" s="43"/>
      <c r="J31" s="43"/>
      <c r="K31" s="43"/>
      <c r="L31" s="43"/>
      <c r="M31" s="68"/>
      <c r="N31" s="68"/>
      <c r="O31" s="68"/>
      <c r="P31" s="68"/>
      <c r="Q31" s="56"/>
      <c r="R31" s="56"/>
      <c r="S31" s="56"/>
      <c r="T31" s="56"/>
      <c r="U31" s="50"/>
      <c r="V31" s="55"/>
      <c r="W31" s="55"/>
      <c r="X31" s="56"/>
      <c r="Y31" s="56"/>
      <c r="Z31" s="56"/>
      <c r="AA31" s="56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</row>
    <row r="32" spans="1:41" s="39" customFormat="1" ht="13.5" customHeight="1" x14ac:dyDescent="0.4">
      <c r="C32" s="69"/>
      <c r="D32" s="43"/>
      <c r="E32" s="43"/>
      <c r="F32" s="43"/>
      <c r="G32" s="43"/>
      <c r="H32" s="43"/>
      <c r="I32" s="43"/>
      <c r="J32" s="43"/>
      <c r="K32" s="43"/>
      <c r="L32" s="43"/>
      <c r="M32" s="60"/>
      <c r="N32" s="60"/>
      <c r="O32" s="60"/>
      <c r="P32" s="60"/>
      <c r="Q32" s="56"/>
      <c r="R32" s="56"/>
      <c r="S32" s="56"/>
      <c r="T32" s="56"/>
      <c r="U32" s="50"/>
      <c r="V32" s="55"/>
      <c r="W32" s="55"/>
      <c r="X32" s="56"/>
      <c r="Y32" s="56"/>
      <c r="Z32" s="56"/>
      <c r="AA32" s="56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</row>
    <row r="33" spans="3:41" s="39" customFormat="1" ht="13.5" customHeight="1" x14ac:dyDescent="0.4">
      <c r="C33" s="69"/>
      <c r="D33" s="43"/>
      <c r="E33" s="43"/>
      <c r="F33" s="43"/>
      <c r="G33" s="43"/>
      <c r="H33" s="43"/>
      <c r="I33" s="43"/>
      <c r="J33" s="43"/>
      <c r="K33" s="43"/>
      <c r="L33" s="43"/>
      <c r="M33" s="60"/>
      <c r="N33" s="60"/>
      <c r="O33" s="60"/>
      <c r="P33" s="60"/>
      <c r="Q33" s="56"/>
      <c r="R33" s="56"/>
      <c r="S33" s="56"/>
      <c r="T33" s="56"/>
      <c r="U33" s="50"/>
      <c r="V33" s="55"/>
      <c r="W33" s="55"/>
      <c r="X33" s="56"/>
      <c r="Y33" s="56"/>
      <c r="Z33" s="56"/>
      <c r="AA33" s="56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</row>
    <row r="34" spans="3:41" s="39" customFormat="1" ht="4.5" customHeight="1" x14ac:dyDescent="0.4">
      <c r="C34" s="42"/>
      <c r="D34" s="42"/>
      <c r="E34" s="42"/>
      <c r="F34" s="42"/>
      <c r="G34" s="42"/>
      <c r="H34" s="42"/>
      <c r="I34" s="42"/>
      <c r="J34" s="42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</row>
    <row r="35" spans="3:41" s="39" customFormat="1" ht="5.25" customHeight="1" x14ac:dyDescent="0.4">
      <c r="C35" s="42"/>
      <c r="D35" s="42"/>
      <c r="E35" s="42"/>
      <c r="F35" s="42"/>
      <c r="G35" s="42"/>
      <c r="H35" s="42"/>
      <c r="I35" s="42"/>
      <c r="J35" s="42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</row>
  </sheetData>
  <mergeCells count="68">
    <mergeCell ref="AB26:AO26"/>
    <mergeCell ref="Q29:AO30"/>
    <mergeCell ref="AB6:AO6"/>
    <mergeCell ref="Q14:T16"/>
    <mergeCell ref="U14:U16"/>
    <mergeCell ref="V14:W16"/>
    <mergeCell ref="X14:X16"/>
    <mergeCell ref="Y14:AA16"/>
    <mergeCell ref="Q19:T20"/>
    <mergeCell ref="Y21:AA22"/>
    <mergeCell ref="X23:X24"/>
    <mergeCell ref="Y23:AA24"/>
    <mergeCell ref="Y8:AA9"/>
    <mergeCell ref="X8:X9"/>
    <mergeCell ref="Q8:T9"/>
    <mergeCell ref="Q10:T11"/>
    <mergeCell ref="D19:L20"/>
    <mergeCell ref="M19:P20"/>
    <mergeCell ref="D21:L22"/>
    <mergeCell ref="M21:P22"/>
    <mergeCell ref="D23:L24"/>
    <mergeCell ref="M23:P24"/>
    <mergeCell ref="C26:L26"/>
    <mergeCell ref="M26:P26"/>
    <mergeCell ref="Q26:AA26"/>
    <mergeCell ref="AB7:AO7"/>
    <mergeCell ref="D8:L9"/>
    <mergeCell ref="M8:P9"/>
    <mergeCell ref="D10:L11"/>
    <mergeCell ref="M10:P11"/>
    <mergeCell ref="D12:L13"/>
    <mergeCell ref="M12:P13"/>
    <mergeCell ref="D14:L16"/>
    <mergeCell ref="M14:P16"/>
    <mergeCell ref="X7:AA7"/>
    <mergeCell ref="Y19:AA20"/>
    <mergeCell ref="X19:X20"/>
    <mergeCell ref="X21:X22"/>
    <mergeCell ref="M29:P30"/>
    <mergeCell ref="C7:L7"/>
    <mergeCell ref="M7:P7"/>
    <mergeCell ref="Q7:T7"/>
    <mergeCell ref="V7:W7"/>
    <mergeCell ref="V19:W20"/>
    <mergeCell ref="U19:U20"/>
    <mergeCell ref="Q21:T22"/>
    <mergeCell ref="U21:U22"/>
    <mergeCell ref="V21:W22"/>
    <mergeCell ref="Q23:T24"/>
    <mergeCell ref="U23:U24"/>
    <mergeCell ref="V23:W24"/>
    <mergeCell ref="C29:L30"/>
    <mergeCell ref="V8:W9"/>
    <mergeCell ref="U8:U9"/>
    <mergeCell ref="B1:E1"/>
    <mergeCell ref="B2:AP2"/>
    <mergeCell ref="C6:L6"/>
    <mergeCell ref="M6:P6"/>
    <mergeCell ref="Q6:AA6"/>
    <mergeCell ref="U10:U11"/>
    <mergeCell ref="V10:W11"/>
    <mergeCell ref="X10:X11"/>
    <mergeCell ref="Y10:AA11"/>
    <mergeCell ref="Q12:T13"/>
    <mergeCell ref="U12:U13"/>
    <mergeCell ref="V12:W13"/>
    <mergeCell ref="X12:X13"/>
    <mergeCell ref="Y12:AA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入力シート</vt:lpstr>
      <vt:lpstr>交付申請書</vt:lpstr>
      <vt:lpstr>別紙</vt:lpstr>
      <vt:lpstr>交付申請書!Print_Area</vt:lpstr>
      <vt:lpstr>入力シート!Print_Area</vt:lpstr>
      <vt:lpstr>別紙!Print_Area</vt:lpstr>
      <vt:lpstr>VLOOKUP_A17_入力シート__F_13__F_16_2_○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2022-06-21T01:46:50Z</cp:lastPrinted>
  <dcterms:created xsi:type="dcterms:W3CDTF">2020-12-14T04:29:59Z</dcterms:created>
  <dcterms:modified xsi:type="dcterms:W3CDTF">2022-06-21T01:51:22Z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2022-05-29T15:08:16Z</vt:filetime>
  </property>
</Properties>
</file>