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JPTYO2611\Client_TYO\123746-65\Process\30ツール\30ツール\"/>
    </mc:Choice>
  </mc:AlternateContent>
  <xr:revisionPtr revIDLastSave="0" documentId="13_ncr:1_{C3E6E08D-22A6-450E-B4BB-ED6459A5FCA2}" xr6:coauthVersionLast="45" xr6:coauthVersionMax="45" xr10:uidLastSave="{00000000-0000-0000-0000-000000000000}"/>
  <workbookProtection workbookAlgorithmName="SHA-512" workbookHashValue="bUfUtkw08KFkoHnx7KEbNlwsTYV0WpiBFnXi+spbgpK1uegZOUmfYT3XxFHR59V8rvD/GY1IytaA6Y/QtgC06w==" workbookSaltValue="O10o+A90ATmDURT+zuZOrQ==" workbookSpinCount="100000" lockStructure="1"/>
  <bookViews>
    <workbookView xWindow="-23100" yWindow="690" windowWidth="20910" windowHeight="11835" xr2:uid="{00000000-000D-0000-FFFF-FFFF00000000}"/>
  </bookViews>
  <sheets>
    <sheet name="交付申請書" sheetId="1" r:id="rId1"/>
    <sheet name="事業実施計画書" sheetId="5" r:id="rId2"/>
    <sheet name="別紙１" sheetId="9" r:id="rId3"/>
    <sheet name="支給申請書" sheetId="6" r:id="rId4"/>
    <sheet name="事業実施結果報告書" sheetId="7" r:id="rId5"/>
    <sheet name="続紙３" sheetId="10" r:id="rId6"/>
    <sheet name="リスト" sheetId="8" state="hidden" r:id="rId7"/>
  </sheets>
  <definedNames>
    <definedName name="AS2DocOpenMode" hidden="1">"AS2DocumentEdit"</definedName>
    <definedName name="_xlnm.Print_Area" localSheetId="0">交付申請書!$A$1:$AN$112</definedName>
    <definedName name="_xlnm.Print_Area" localSheetId="3">支給申請書!$A$1:$AL$67</definedName>
    <definedName name="_xlnm.Print_Area" localSheetId="1">事業実施計画書!$A$1:$AL$246</definedName>
    <definedName name="_xlnm.Print_Area" localSheetId="4">事業実施結果報告書!$A$1:$AL$247</definedName>
    <definedName name="_xlnm.Print_Area" localSheetId="5">続紙３!$A$1:$AK$114</definedName>
    <definedName name="_xlnm.Print_Area" localSheetId="2">別紙１!$A$1:$AL$115</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117" i="7" l="1"/>
  <c r="AC120" i="5"/>
  <c r="U175" i="7" l="1"/>
  <c r="BG175" i="7"/>
  <c r="BF175" i="7"/>
  <c r="BC173" i="5"/>
  <c r="BC177" i="5"/>
  <c r="BB173" i="5" l="1"/>
  <c r="AQ130" i="5" l="1"/>
  <c r="AN131" i="5"/>
  <c r="T9" i="7"/>
  <c r="T17" i="7"/>
  <c r="V22" i="7"/>
  <c r="V21" i="7"/>
  <c r="V20" i="7"/>
  <c r="S18" i="7"/>
  <c r="V14" i="7"/>
  <c r="V13" i="7"/>
  <c r="V12" i="7"/>
  <c r="S10" i="7"/>
  <c r="AP100" i="1" l="1"/>
  <c r="BD173" i="5" l="1"/>
  <c r="U61" i="5" l="1"/>
  <c r="AG99" i="10"/>
  <c r="AG103" i="10"/>
  <c r="AG107" i="10"/>
  <c r="AG111" i="10"/>
  <c r="AG79" i="10"/>
  <c r="AG83" i="10"/>
  <c r="AG87" i="10"/>
  <c r="AG91" i="10"/>
  <c r="AG95" i="10"/>
  <c r="AG59" i="10"/>
  <c r="AG63" i="10"/>
  <c r="AG67" i="10"/>
  <c r="AG71" i="10"/>
  <c r="AG75" i="10"/>
  <c r="AG31" i="10"/>
  <c r="AG35" i="10"/>
  <c r="AG39" i="10"/>
  <c r="AG43" i="10"/>
  <c r="AG47" i="10"/>
  <c r="AG51" i="10"/>
  <c r="AG55" i="10"/>
  <c r="AG15" i="10"/>
  <c r="AG19" i="10"/>
  <c r="AG23" i="10"/>
  <c r="AG27" i="10"/>
  <c r="AB114" i="10"/>
  <c r="AB113" i="10"/>
  <c r="AB112" i="10"/>
  <c r="AB111" i="10"/>
  <c r="AB110" i="10"/>
  <c r="AB109" i="10"/>
  <c r="AB108" i="10"/>
  <c r="AB107" i="10"/>
  <c r="AB106" i="10"/>
  <c r="AB105" i="10"/>
  <c r="AB104" i="10"/>
  <c r="AB103" i="10"/>
  <c r="AB102" i="10"/>
  <c r="AB101" i="10"/>
  <c r="AB100" i="10"/>
  <c r="AB99" i="10"/>
  <c r="AB98" i="10"/>
  <c r="AB97" i="10"/>
  <c r="AB96" i="10"/>
  <c r="AB95" i="10"/>
  <c r="AB94" i="10"/>
  <c r="AB93" i="10"/>
  <c r="AB92" i="10"/>
  <c r="AB91" i="10"/>
  <c r="AB90" i="10"/>
  <c r="AB89" i="10"/>
  <c r="AB88" i="10"/>
  <c r="AB87" i="10"/>
  <c r="AB86" i="10"/>
  <c r="AB85" i="10"/>
  <c r="AB84" i="10"/>
  <c r="AB83" i="10"/>
  <c r="AB82" i="10"/>
  <c r="AB81" i="10"/>
  <c r="AB80" i="10"/>
  <c r="AB79" i="10"/>
  <c r="AB78" i="10"/>
  <c r="AB77" i="10"/>
  <c r="AB76" i="10"/>
  <c r="AB75" i="10"/>
  <c r="AB74" i="10"/>
  <c r="AB73" i="10"/>
  <c r="AB72" i="10"/>
  <c r="AB71" i="10"/>
  <c r="AB70" i="10"/>
  <c r="AB69" i="10"/>
  <c r="AB68" i="10"/>
  <c r="AB67" i="10"/>
  <c r="AB66" i="10"/>
  <c r="AB65" i="10"/>
  <c r="AB64" i="10"/>
  <c r="AB63" i="10"/>
  <c r="AB62" i="10"/>
  <c r="AB61" i="10"/>
  <c r="AB60" i="10"/>
  <c r="AB59" i="10"/>
  <c r="AB58" i="10"/>
  <c r="AB57" i="10"/>
  <c r="AB56" i="10"/>
  <c r="AB55" i="10"/>
  <c r="AB54" i="10"/>
  <c r="AB53" i="10"/>
  <c r="AB52" i="10"/>
  <c r="AB51" i="10"/>
  <c r="AB50" i="10"/>
  <c r="AB49" i="10"/>
  <c r="AB48" i="10"/>
  <c r="AB47" i="10"/>
  <c r="AB46" i="10"/>
  <c r="AB45" i="10"/>
  <c r="AB44" i="10"/>
  <c r="AB43" i="10"/>
  <c r="AB42" i="10"/>
  <c r="AB41" i="10"/>
  <c r="AB40" i="10"/>
  <c r="AB39" i="10"/>
  <c r="AB38" i="10"/>
  <c r="AB37" i="10"/>
  <c r="AB36" i="10"/>
  <c r="AB35" i="10"/>
  <c r="AB34" i="10"/>
  <c r="AB33" i="10"/>
  <c r="AB32" i="10"/>
  <c r="AB31" i="10"/>
  <c r="AB30" i="10"/>
  <c r="AB29" i="10"/>
  <c r="AB28" i="10"/>
  <c r="AB27" i="10"/>
  <c r="AB26" i="10"/>
  <c r="AB25" i="10"/>
  <c r="AB24" i="10"/>
  <c r="AB23" i="10"/>
  <c r="AB22" i="10"/>
  <c r="AB21" i="10"/>
  <c r="AB20" i="10"/>
  <c r="AB19" i="10"/>
  <c r="AB18" i="10"/>
  <c r="AB17" i="10"/>
  <c r="AB16" i="10"/>
  <c r="AB15" i="10"/>
  <c r="U111" i="10"/>
  <c r="U107" i="10"/>
  <c r="U103" i="10"/>
  <c r="U99" i="10"/>
  <c r="U95" i="10"/>
  <c r="U91" i="10"/>
  <c r="U87" i="10"/>
  <c r="U83" i="10"/>
  <c r="U79" i="10"/>
  <c r="U75" i="10"/>
  <c r="U71" i="10"/>
  <c r="U67" i="10"/>
  <c r="U63" i="10"/>
  <c r="U59" i="10"/>
  <c r="U55" i="10"/>
  <c r="U51" i="10"/>
  <c r="U47" i="10"/>
  <c r="U43" i="10"/>
  <c r="U39" i="10"/>
  <c r="U35" i="10"/>
  <c r="U31" i="10"/>
  <c r="U27" i="10"/>
  <c r="U23" i="10"/>
  <c r="U19" i="10"/>
  <c r="U15" i="10"/>
  <c r="H15" i="10"/>
  <c r="H19" i="10"/>
  <c r="BE199" i="7" s="1"/>
  <c r="H23" i="10"/>
  <c r="BE203" i="7" s="1"/>
  <c r="H27" i="10"/>
  <c r="BE207" i="7" s="1"/>
  <c r="H31" i="10"/>
  <c r="BE211" i="7" s="1"/>
  <c r="H35" i="10"/>
  <c r="BE215" i="7" s="1"/>
  <c r="H39" i="10"/>
  <c r="BE219" i="7" s="1"/>
  <c r="H43" i="10"/>
  <c r="BE223" i="7" s="1"/>
  <c r="H47" i="10"/>
  <c r="BE227" i="7" s="1"/>
  <c r="H51" i="10"/>
  <c r="BE231" i="7" s="1"/>
  <c r="H55" i="10"/>
  <c r="BE235" i="7" s="1"/>
  <c r="H59" i="10"/>
  <c r="BE239" i="7" s="1"/>
  <c r="H63" i="10"/>
  <c r="BE243" i="7" s="1"/>
  <c r="H67" i="10"/>
  <c r="BE247" i="7" s="1"/>
  <c r="H71" i="10"/>
  <c r="BE251" i="7" s="1"/>
  <c r="H75" i="10"/>
  <c r="BE255" i="7" s="1"/>
  <c r="H79" i="10"/>
  <c r="BE259" i="7" s="1"/>
  <c r="H83" i="10"/>
  <c r="H87" i="10"/>
  <c r="BE267" i="7" s="1"/>
  <c r="H91" i="10"/>
  <c r="H95" i="10"/>
  <c r="BE275" i="7" s="1"/>
  <c r="H99" i="10"/>
  <c r="H103" i="10"/>
  <c r="BE283" i="7" s="1"/>
  <c r="H107" i="10"/>
  <c r="H111" i="10"/>
  <c r="BE291" i="7" s="1"/>
  <c r="C19" i="10"/>
  <c r="C23" i="10"/>
  <c r="C27" i="10"/>
  <c r="C31" i="10"/>
  <c r="C35" i="10"/>
  <c r="C39" i="10"/>
  <c r="C43" i="10"/>
  <c r="C47" i="10"/>
  <c r="C51" i="10"/>
  <c r="C55" i="10"/>
  <c r="C59" i="10"/>
  <c r="C63" i="10"/>
  <c r="C67" i="10"/>
  <c r="C71" i="10"/>
  <c r="C75" i="10"/>
  <c r="C79" i="10"/>
  <c r="C83" i="10"/>
  <c r="C87" i="10"/>
  <c r="C91" i="10"/>
  <c r="C95" i="10"/>
  <c r="C99" i="10"/>
  <c r="C103" i="10"/>
  <c r="C107" i="10"/>
  <c r="C111" i="10"/>
  <c r="C15" i="10"/>
  <c r="AG11" i="10"/>
  <c r="AB12" i="10"/>
  <c r="AB13" i="10"/>
  <c r="AB14" i="10"/>
  <c r="AB11" i="10"/>
  <c r="U11" i="10"/>
  <c r="H11" i="10"/>
  <c r="BE191" i="7" s="1"/>
  <c r="C11" i="10"/>
  <c r="BE195" i="7"/>
  <c r="BE263" i="7"/>
  <c r="BE271" i="7"/>
  <c r="BE279" i="7"/>
  <c r="BE287" i="7"/>
  <c r="BF279" i="7"/>
  <c r="BG279" i="7"/>
  <c r="BF283" i="7"/>
  <c r="BG283" i="7"/>
  <c r="BF287" i="7"/>
  <c r="BG287" i="7"/>
  <c r="BF291" i="7"/>
  <c r="BG291" i="7"/>
  <c r="BF199" i="7"/>
  <c r="BG199" i="7"/>
  <c r="BF203" i="7"/>
  <c r="BG203" i="7"/>
  <c r="BF207" i="7"/>
  <c r="BG207" i="7"/>
  <c r="BF211" i="7"/>
  <c r="BG211" i="7"/>
  <c r="BF215" i="7"/>
  <c r="BG215" i="7"/>
  <c r="BF219" i="7"/>
  <c r="BG219" i="7"/>
  <c r="BF223" i="7"/>
  <c r="BG223" i="7"/>
  <c r="BF227" i="7"/>
  <c r="BG227" i="7"/>
  <c r="BF231" i="7"/>
  <c r="BG231" i="7"/>
  <c r="BF235" i="7"/>
  <c r="BG235" i="7"/>
  <c r="BF239" i="7"/>
  <c r="BG239" i="7"/>
  <c r="BF243" i="7"/>
  <c r="BG243" i="7"/>
  <c r="BF247" i="7"/>
  <c r="BG247" i="7"/>
  <c r="BF251" i="7"/>
  <c r="BG251" i="7"/>
  <c r="BF255" i="7"/>
  <c r="BG255" i="7"/>
  <c r="BF259" i="7"/>
  <c r="BG259" i="7"/>
  <c r="BF263" i="7"/>
  <c r="BG263" i="7"/>
  <c r="BF267" i="7"/>
  <c r="BG267" i="7"/>
  <c r="BF271" i="7"/>
  <c r="BG271" i="7"/>
  <c r="BF275" i="7"/>
  <c r="BG275" i="7"/>
  <c r="BF195" i="7"/>
  <c r="BG195" i="7"/>
  <c r="BG191" i="7"/>
  <c r="BF191" i="7"/>
  <c r="BG187" i="7"/>
  <c r="BF187" i="7"/>
  <c r="BG183" i="7"/>
  <c r="BF183" i="7"/>
  <c r="BG179" i="7"/>
  <c r="BF179" i="7"/>
  <c r="BB191" i="5" l="1"/>
  <c r="BB195" i="5"/>
  <c r="BB199" i="5"/>
  <c r="BB203" i="5"/>
  <c r="BB207" i="5"/>
  <c r="BB211" i="5"/>
  <c r="BB215" i="5"/>
  <c r="BB219" i="5"/>
  <c r="BB223" i="5"/>
  <c r="BB227" i="5"/>
  <c r="BB231" i="5"/>
  <c r="BB235" i="5"/>
  <c r="BB239" i="5"/>
  <c r="BB243" i="5"/>
  <c r="BB247" i="5"/>
  <c r="BB251" i="5"/>
  <c r="BB255" i="5"/>
  <c r="BB259" i="5"/>
  <c r="BB263" i="5"/>
  <c r="BB267" i="5"/>
  <c r="BB271" i="5"/>
  <c r="BB275" i="5"/>
  <c r="BB279" i="5"/>
  <c r="BB283" i="5"/>
  <c r="BB287" i="5"/>
  <c r="BB187" i="5"/>
  <c r="BB185" i="5"/>
  <c r="BB181" i="5"/>
  <c r="BB177" i="5"/>
  <c r="BD191" i="5"/>
  <c r="BD194" i="5"/>
  <c r="BD195" i="5"/>
  <c r="BD199" i="5"/>
  <c r="BD202" i="5"/>
  <c r="BD203" i="5"/>
  <c r="BD207" i="5"/>
  <c r="BD211" i="5"/>
  <c r="BD215" i="5"/>
  <c r="BD219" i="5"/>
  <c r="BD223" i="5"/>
  <c r="BD227" i="5"/>
  <c r="BD231" i="5"/>
  <c r="BD235" i="5"/>
  <c r="BD239" i="5"/>
  <c r="BD243" i="5"/>
  <c r="BD247" i="5"/>
  <c r="BD251" i="5"/>
  <c r="BD255" i="5"/>
  <c r="BD259" i="5"/>
  <c r="BD263" i="5"/>
  <c r="BD267" i="5"/>
  <c r="BD271" i="5"/>
  <c r="BD275" i="5"/>
  <c r="BD279" i="5"/>
  <c r="BD283" i="5"/>
  <c r="BD287" i="5"/>
  <c r="BD187" i="5"/>
  <c r="BC279" i="5"/>
  <c r="BC283" i="5"/>
  <c r="BC287" i="5"/>
  <c r="BC247" i="5"/>
  <c r="BC251" i="5"/>
  <c r="BC255" i="5"/>
  <c r="BC259" i="5"/>
  <c r="BC263" i="5"/>
  <c r="BC267" i="5"/>
  <c r="BC271" i="5"/>
  <c r="BC275" i="5"/>
  <c r="BC235" i="5"/>
  <c r="BC239" i="5"/>
  <c r="BC243" i="5"/>
  <c r="BC191" i="5"/>
  <c r="BC195" i="5"/>
  <c r="BC199" i="5"/>
  <c r="BC203" i="5"/>
  <c r="BC207" i="5"/>
  <c r="BC211" i="5"/>
  <c r="BC215" i="5"/>
  <c r="BC219" i="5"/>
  <c r="BC223" i="5"/>
  <c r="BC227" i="5"/>
  <c r="BC231" i="5"/>
  <c r="BC187" i="5"/>
  <c r="BD185" i="5"/>
  <c r="BC185" i="5"/>
  <c r="BD181" i="5"/>
  <c r="BC181" i="5"/>
  <c r="BD177" i="5"/>
  <c r="AO190" i="5" l="1" a="1"/>
  <c r="AO190" i="5" s="1"/>
  <c r="AS190" i="5" a="1"/>
  <c r="AS190" i="5" s="1"/>
  <c r="AU190" i="5" s="1"/>
  <c r="AP190" i="5" l="1"/>
  <c r="AC37" i="1"/>
  <c r="AH190" i="5" l="1"/>
  <c r="AD190" i="5"/>
  <c r="AG187" i="7"/>
  <c r="AG183" i="7"/>
  <c r="AG179" i="7"/>
  <c r="AB190" i="7"/>
  <c r="AB189" i="7"/>
  <c r="AB188" i="7"/>
  <c r="AB187" i="7"/>
  <c r="AB186" i="7"/>
  <c r="AB185" i="7"/>
  <c r="AB184" i="7"/>
  <c r="AB183" i="7"/>
  <c r="AB182" i="7"/>
  <c r="AB181" i="7"/>
  <c r="AB180" i="7"/>
  <c r="AB179" i="7"/>
  <c r="U187" i="7"/>
  <c r="U183" i="7"/>
  <c r="U179" i="7"/>
  <c r="AB177" i="7"/>
  <c r="AB176" i="7"/>
  <c r="AB178" i="7"/>
  <c r="AG175" i="7"/>
  <c r="AB175" i="7"/>
  <c r="H179" i="7"/>
  <c r="BE179" i="7" s="1"/>
  <c r="H183" i="7"/>
  <c r="BE183" i="7" s="1"/>
  <c r="H187" i="7"/>
  <c r="BE187" i="7" s="1"/>
  <c r="C179" i="7"/>
  <c r="C183" i="7"/>
  <c r="C187" i="7"/>
  <c r="H175" i="7"/>
  <c r="BE175" i="7" s="1"/>
  <c r="C175" i="7"/>
  <c r="AD193" i="5" l="1"/>
  <c r="Z193" i="5"/>
  <c r="T61" i="7"/>
  <c r="AS191" i="7" a="1"/>
  <c r="AS191" i="7" s="1"/>
  <c r="AU191" i="7" s="1"/>
  <c r="AO191" i="7" a="1"/>
  <c r="AO191" i="7" s="1"/>
  <c r="AN176" i="7"/>
  <c r="AP191" i="7" l="1"/>
  <c r="AH191" i="7" s="1"/>
  <c r="AC143" i="5"/>
  <c r="AD191" i="7" l="1"/>
  <c r="V22" i="6"/>
  <c r="V21" i="6"/>
  <c r="V20" i="6"/>
  <c r="S18" i="6"/>
  <c r="T17" i="6"/>
  <c r="V14" i="6"/>
  <c r="V13" i="6"/>
  <c r="V12" i="6"/>
  <c r="S10" i="6"/>
  <c r="T9" i="6"/>
  <c r="AP104" i="1"/>
  <c r="AR72" i="1"/>
  <c r="AP103" i="1" s="1"/>
  <c r="AF194" i="7" l="1"/>
  <c r="AB194" i="7"/>
  <c r="AP99" i="1"/>
  <c r="AG216" i="7" l="1"/>
  <c r="AG217" i="7"/>
  <c r="AG218" i="7"/>
  <c r="AG219" i="7"/>
  <c r="AG220" i="7"/>
  <c r="AG221" i="7"/>
  <c r="AG222" i="7"/>
  <c r="AG223" i="7"/>
  <c r="AG224" i="7"/>
  <c r="AG225" i="7"/>
  <c r="AG226" i="7"/>
  <c r="AG227" i="7"/>
  <c r="AG228" i="7"/>
  <c r="AG229" i="7"/>
  <c r="AG230" i="7"/>
  <c r="AG231" i="7"/>
  <c r="AG232" i="7"/>
  <c r="AG233" i="7"/>
  <c r="AG234" i="7"/>
  <c r="AG235" i="7"/>
  <c r="AG236" i="7"/>
  <c r="AG237" i="7"/>
  <c r="AG238" i="7"/>
  <c r="AG239" i="7"/>
  <c r="AG240" i="7"/>
  <c r="AG241" i="7"/>
  <c r="AG242" i="7"/>
  <c r="AG243" i="7"/>
  <c r="AG244" i="7"/>
  <c r="AG245" i="7"/>
  <c r="AG215" i="7"/>
  <c r="AN53" i="6"/>
  <c r="AN54" i="6"/>
  <c r="AN55" i="6"/>
  <c r="AN56" i="6"/>
  <c r="AN57" i="6"/>
  <c r="AN58" i="6"/>
  <c r="AN59" i="6"/>
  <c r="AN60" i="6"/>
  <c r="AN61" i="6"/>
  <c r="AN62" i="6"/>
  <c r="AN63" i="6"/>
  <c r="AN64" i="6"/>
  <c r="AN65" i="6"/>
  <c r="AN41" i="6"/>
  <c r="AN42" i="6"/>
  <c r="AN43" i="6"/>
  <c r="AN44" i="6"/>
  <c r="AN45" i="6"/>
  <c r="AN46" i="6"/>
  <c r="AN47" i="6"/>
  <c r="AN48" i="6"/>
  <c r="AN49" i="6"/>
  <c r="AN40" i="6"/>
  <c r="AP90" i="1"/>
  <c r="AP91" i="1"/>
  <c r="AP92" i="1"/>
  <c r="AP93" i="1"/>
  <c r="AP94" i="1"/>
  <c r="AP95" i="1"/>
  <c r="AP96" i="1"/>
  <c r="AP97" i="1"/>
  <c r="AP101" i="1"/>
  <c r="AP89" i="1"/>
  <c r="I137" i="5" l="1"/>
  <c r="AC137" i="5" s="1"/>
  <c r="I139" i="5"/>
  <c r="AC139" i="5" s="1"/>
  <c r="I136" i="7"/>
  <c r="I134" i="7"/>
  <c r="AP127" i="7"/>
  <c r="AO128" i="7"/>
  <c r="AN128" i="7"/>
  <c r="AN123" i="7"/>
  <c r="AO131" i="5"/>
  <c r="AN132" i="5" s="1"/>
  <c r="AN126" i="5"/>
  <c r="AN31" i="5"/>
  <c r="AP41" i="1"/>
  <c r="AP42" i="1"/>
  <c r="AQ73" i="1"/>
  <c r="AO72" i="1" s="1"/>
  <c r="AQ68" i="1"/>
  <c r="AQ85" i="1"/>
  <c r="U35" i="8"/>
  <c r="T35" i="8"/>
  <c r="U34" i="8"/>
  <c r="T34" i="8"/>
  <c r="U33" i="8"/>
  <c r="T33" i="8"/>
  <c r="U32" i="8"/>
  <c r="T32" i="8"/>
  <c r="U31" i="8"/>
  <c r="T31" i="8"/>
  <c r="U30" i="8"/>
  <c r="T30" i="8"/>
  <c r="U29" i="8"/>
  <c r="T29" i="8"/>
  <c r="U28" i="8"/>
  <c r="T28" i="8"/>
  <c r="U27" i="8"/>
  <c r="T27" i="8"/>
  <c r="U26" i="8"/>
  <c r="T26" i="8"/>
  <c r="U25" i="8"/>
  <c r="T25" i="8"/>
  <c r="U24" i="8"/>
  <c r="T24" i="8"/>
  <c r="U23" i="8"/>
  <c r="T23" i="8"/>
  <c r="U22" i="8"/>
  <c r="T22" i="8"/>
  <c r="U21" i="8"/>
  <c r="T21" i="8"/>
  <c r="U20" i="8"/>
  <c r="T20" i="8"/>
  <c r="U19" i="8"/>
  <c r="T19" i="8"/>
  <c r="U18" i="8"/>
  <c r="T18" i="8"/>
  <c r="U17" i="8"/>
  <c r="T17" i="8"/>
  <c r="U16" i="8"/>
  <c r="T16" i="8"/>
  <c r="AC140" i="7" l="1"/>
  <c r="AC136" i="7" s="1"/>
  <c r="AC134" i="7"/>
  <c r="AC127" i="5"/>
  <c r="AA151" i="5" s="1"/>
  <c r="AC124" i="7"/>
  <c r="AC132" i="7" l="1"/>
  <c r="AC135" i="5"/>
  <c r="AA148" i="7"/>
  <c r="AA149" i="7" l="1"/>
  <c r="M37" i="6" s="1"/>
  <c r="AA152" i="5"/>
  <c r="T7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G20" authorId="0" shapeId="0" xr:uid="{00000000-0006-0000-0000-000001000000}">
      <text>
        <r>
          <rPr>
            <sz val="9"/>
            <color indexed="81"/>
            <rFont val="MS P ゴシック"/>
            <family val="3"/>
            <charset val="128"/>
          </rPr>
          <t>社会保険労務士等が、提出代行等を行う場合は、必ず名称表示等を行ってください。</t>
        </r>
      </text>
    </comment>
    <comment ref="B35" authorId="0" shapeId="0" xr:uid="{00000000-0006-0000-0000-000002000000}">
      <text>
        <r>
          <rPr>
            <sz val="9"/>
            <color indexed="81"/>
            <rFont val="MS P ゴシック"/>
            <family val="3"/>
            <charset val="128"/>
          </rPr>
          <t>必ず記入してください。</t>
        </r>
      </text>
    </comment>
    <comment ref="X41" authorId="0" shapeId="0" xr:uid="{00000000-0006-0000-0000-000003000000}">
      <text>
        <r>
          <rPr>
            <sz val="9"/>
            <color indexed="81"/>
            <rFont val="MS P ゴシック"/>
            <family val="3"/>
            <charset val="128"/>
          </rPr>
          <t>登記事項証明書等に基づき記入してください。</t>
        </r>
      </text>
    </comment>
    <comment ref="X42" authorId="0" shapeId="0" xr:uid="{00000000-0006-0000-0000-000004000000}">
      <text>
        <r>
          <rPr>
            <sz val="9"/>
            <color indexed="81"/>
            <rFont val="MS P ゴシック"/>
            <family val="3"/>
            <charset val="128"/>
          </rPr>
          <t>労働保険関係成立届などに基づき記入してください。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C7" authorId="0" shapeId="0" xr:uid="{00000000-0006-0000-0100-000001000000}">
      <text>
        <r>
          <rPr>
            <sz val="9"/>
            <color indexed="81"/>
            <rFont val="MS P ゴシック"/>
            <family val="3"/>
            <charset val="128"/>
          </rPr>
          <t>必ず記入してください。</t>
        </r>
      </text>
    </comment>
    <comment ref="C59" authorId="0" shapeId="0" xr:uid="{00000000-0006-0000-0100-000002000000}">
      <text>
        <r>
          <rPr>
            <sz val="9"/>
            <color indexed="81"/>
            <rFont val="MS P ゴシック"/>
            <family val="3"/>
            <charset val="128"/>
          </rPr>
          <t>必ず記入してください。</t>
        </r>
      </text>
    </comment>
    <comment ref="Z64" authorId="0" shapeId="0" xr:uid="{00000000-0006-0000-0100-000003000000}">
      <text>
        <r>
          <rPr>
            <sz val="9"/>
            <color indexed="81"/>
            <rFont val="MS P ゴシック"/>
            <family val="3"/>
            <charset val="128"/>
          </rPr>
          <t>様式第１号４（１）でアを選択した場合は税抜、イを選択した場合は税込を選択してください。</t>
        </r>
      </text>
    </comment>
    <comment ref="U66" authorId="0" shapeId="0" xr:uid="{00000000-0006-0000-0100-000004000000}">
      <text>
        <r>
          <rPr>
            <sz val="9"/>
            <color indexed="81"/>
            <rFont val="MS P ゴシック"/>
            <family val="3"/>
            <charset val="128"/>
          </rPr>
          <t>事業を実施するために必要な経費の算出根拠が分かる見積書及び相見積書を提出してください。</t>
        </r>
      </text>
    </comment>
    <comment ref="I137" authorId="0" shapeId="0" xr:uid="{00000000-0006-0000-0100-000005000000}">
      <text>
        <r>
          <rPr>
            <sz val="9"/>
            <color indexed="81"/>
            <rFont val="MS P ゴシック"/>
            <family val="3"/>
            <charset val="128"/>
          </rPr>
          <t>消費税額を助成対象経費に含めている場合は、税込価格を記入してください。</t>
        </r>
      </text>
    </comment>
    <comment ref="I139" authorId="0" shapeId="0" xr:uid="{00000000-0006-0000-0100-000006000000}">
      <text>
        <r>
          <rPr>
            <sz val="9"/>
            <color indexed="81"/>
            <rFont val="MS P ゴシック"/>
            <family val="3"/>
            <charset val="128"/>
          </rPr>
          <t>消費税額を助成対象経費に含めている場合は、税込価格を記入してください。</t>
        </r>
      </text>
    </comment>
    <comment ref="A164" authorId="0" shapeId="0" xr:uid="{00000000-0006-0000-0100-000007000000}">
      <text>
        <r>
          <rPr>
            <sz val="9"/>
            <color indexed="81"/>
            <rFont val="MS P ゴシック"/>
            <family val="3"/>
            <charset val="128"/>
          </rPr>
          <t>対象事業場の改善事業実施前の時間外労働の状況又は所定休日の実施状況を記入してください（当該成果目標を選択しない場合は空欄で可。）。</t>
        </r>
      </text>
    </comment>
    <comment ref="A210" authorId="0" shapeId="0" xr:uid="{00000000-0006-0000-0100-000008000000}">
      <text>
        <r>
          <rPr>
            <sz val="9"/>
            <color indexed="81"/>
            <rFont val="MS P ゴシック"/>
            <family val="3"/>
            <charset val="128"/>
          </rPr>
          <t>対象労働者の賃金引上げ前の実施状況を記載してください。なお、改善事業実施後の賃金引上げ率が成果目標で設定した賃金引上げ率（３％以上又は５％以上）に満たさない場合は、当該労働者は対象としないでください。また、交付申請時に対象労働者一覧に記載しなかった労働者の賃金引上げを実施した場合も対象としないでください(対象を希望する場合は、事業実施期間中に事業実施計画の変更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A2" authorId="0" shapeId="0" xr:uid="{00000000-0006-0000-0200-000001000000}">
      <text>
        <r>
          <rPr>
            <sz val="9"/>
            <color indexed="81"/>
            <rFont val="MS P ゴシック"/>
            <family val="3"/>
            <charset val="128"/>
          </rPr>
          <t>対象事業場の改善事業実施前の時間外労働の状況又は所定休日の実施状況を記入してください（当該成果目標を選択しない場合は空欄で可。）。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E17" authorId="0" shapeId="0" xr:uid="{00000000-0006-0000-0300-000001000000}">
      <text>
        <r>
          <rPr>
            <sz val="9"/>
            <color indexed="81"/>
            <rFont val="MS P ゴシック"/>
            <family val="3"/>
            <charset val="128"/>
          </rPr>
          <t>社会保険労務士等が、提出代行等を行う場合は、必ず名称表示等を行ってください。</t>
        </r>
      </text>
    </comment>
    <comment ref="D35" authorId="0" shapeId="0" xr:uid="{00000000-0006-0000-0300-000002000000}">
      <text>
        <r>
          <rPr>
            <sz val="9"/>
            <color indexed="81"/>
            <rFont val="MS P ゴシック"/>
            <family val="3"/>
            <charset val="128"/>
          </rPr>
          <t>必ず記入してください。</t>
        </r>
      </text>
    </comment>
    <comment ref="B39" authorId="0" shapeId="0" xr:uid="{00000000-0006-0000-0300-000003000000}">
      <text>
        <r>
          <rPr>
            <sz val="9"/>
            <color indexed="81"/>
            <rFont val="MS P ゴシック"/>
            <family val="3"/>
            <charset val="128"/>
          </rPr>
          <t>必ず記入してください。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E17" authorId="0" shapeId="0" xr:uid="{00000000-0006-0000-0400-000001000000}">
      <text>
        <r>
          <rPr>
            <sz val="9"/>
            <color indexed="81"/>
            <rFont val="MS P ゴシック"/>
            <family val="3"/>
            <charset val="128"/>
          </rPr>
          <t>社会保険労務士等が、提出代行等を行う場合は、必ず名称表示等を行ってください。</t>
        </r>
      </text>
    </comment>
    <comment ref="D34" authorId="0" shapeId="0" xr:uid="{00000000-0006-0000-0400-000002000000}">
      <text>
        <r>
          <rPr>
            <sz val="9"/>
            <color indexed="81"/>
            <rFont val="MS P ゴシック"/>
            <family val="3"/>
            <charset val="128"/>
          </rPr>
          <t>必ず記入してください。</t>
        </r>
      </text>
    </comment>
    <comment ref="S39" authorId="0" shapeId="0" xr:uid="{00000000-0006-0000-0400-000003000000}">
      <text>
        <r>
          <rPr>
            <sz val="9"/>
            <color indexed="81"/>
            <rFont val="MS P ゴシック"/>
            <family val="3"/>
            <charset val="128"/>
          </rPr>
          <t>客観的に話し合いが行われたことが分かる資料として、参加者名簿（役職を入れること）、議事録、話し合いを行った際の写真を「資料１」として添付してください。</t>
        </r>
      </text>
    </comment>
    <comment ref="P46" authorId="0" shapeId="0" xr:uid="{00000000-0006-0000-0400-000004000000}">
      <text>
        <r>
          <rPr>
            <sz val="9"/>
            <color indexed="81"/>
            <rFont val="MS P ゴシック"/>
            <family val="3"/>
            <charset val="128"/>
          </rPr>
          <t>いつ、どのように周知したのかが客観的に分かる資料として、周知文書などの写し、事務所に掲示した場合はその写真を「資料２」として添付してください。</t>
        </r>
      </text>
    </comment>
    <comment ref="C53" authorId="0" shapeId="0" xr:uid="{00000000-0006-0000-0400-000005000000}">
      <text>
        <r>
          <rPr>
            <sz val="9"/>
            <color indexed="81"/>
            <rFont val="MS P ゴシック"/>
            <family val="3"/>
            <charset val="128"/>
          </rPr>
          <t>いつ、どのように周知したのかが客観的に分かる資料として、周知文書などの写し、事務所に掲示した場合はその写真を「資料３」として添付してください。</t>
        </r>
      </text>
    </comment>
    <comment ref="D60" authorId="0" shapeId="0" xr:uid="{00000000-0006-0000-0400-000006000000}">
      <text>
        <r>
          <rPr>
            <sz val="9"/>
            <color indexed="81"/>
            <rFont val="MS P ゴシック"/>
            <family val="3"/>
            <charset val="128"/>
          </rPr>
          <t>必ず記入してください。</t>
        </r>
      </text>
    </comment>
    <comment ref="B68" authorId="0" shapeId="0" xr:uid="{00000000-0006-0000-0400-000007000000}">
      <text>
        <r>
          <rPr>
            <sz val="9"/>
            <color indexed="81"/>
            <rFont val="MS P ゴシック"/>
            <family val="3"/>
            <charset val="128"/>
          </rPr>
          <t>実施費用について銀行振込受領書など費用を支出したことが確認できる書類を「資料４」として添付してください。また、当初の計画と単価が異なる場合は、その根拠となる資料を提出してください。なお、当初の計画に含まれていない費用は助成対象とならないので注意してください。</t>
        </r>
      </text>
    </comment>
    <comment ref="B89" authorId="0" shapeId="0" xr:uid="{00000000-0006-0000-0400-000008000000}">
      <text>
        <r>
          <rPr>
            <sz val="9"/>
            <color indexed="81"/>
            <rFont val="MS P ゴシック"/>
            <family val="3"/>
            <charset val="128"/>
          </rPr>
          <t>事業を実施したことが客観的に分かる資料を「資料５」として添付してください。</t>
        </r>
      </text>
    </comment>
    <comment ref="I134" authorId="0" shapeId="0" xr:uid="{00000000-0006-0000-0400-000009000000}">
      <text>
        <r>
          <rPr>
            <sz val="9"/>
            <color indexed="81"/>
            <rFont val="MS P ゴシック"/>
            <family val="3"/>
            <charset val="128"/>
          </rPr>
          <t>消費税額を助成対象経費に含めている場合は、税込価格を記入してください。</t>
        </r>
      </text>
    </comment>
    <comment ref="I136" authorId="0" shapeId="0" xr:uid="{00000000-0006-0000-0400-00000A000000}">
      <text>
        <r>
          <rPr>
            <sz val="9"/>
            <color indexed="81"/>
            <rFont val="MS P ゴシック"/>
            <family val="3"/>
            <charset val="128"/>
          </rPr>
          <t>消費税額を助成対象経費に含めている場合は、税込価格を記入してください。</t>
        </r>
      </text>
    </comment>
    <comment ref="C175" authorId="0" shapeId="0" xr:uid="{00000000-0006-0000-0400-00000B000000}">
      <text>
        <r>
          <rPr>
            <sz val="9"/>
            <color indexed="81"/>
            <rFont val="MS P ゴシック"/>
            <family val="3"/>
            <charset val="128"/>
          </rPr>
          <t>交付申請時から変更があれば修正してください。</t>
        </r>
      </text>
    </comment>
    <comment ref="H175" authorId="0" shapeId="0" xr:uid="{00000000-0006-0000-0400-00000C000000}">
      <text>
        <r>
          <rPr>
            <sz val="9"/>
            <color indexed="81"/>
            <rFont val="MS P ゴシック"/>
            <family val="3"/>
            <charset val="128"/>
          </rPr>
          <t>交付申請時から変更があれば修正してください。</t>
        </r>
      </text>
    </comment>
    <comment ref="U175" authorId="0" shapeId="0" xr:uid="{00000000-0006-0000-0400-00000D000000}">
      <text>
        <r>
          <rPr>
            <sz val="9"/>
            <color indexed="81"/>
            <rFont val="MS P ゴシック"/>
            <family val="3"/>
            <charset val="128"/>
          </rPr>
          <t>交付申請時から変更があれば修正してください。</t>
        </r>
      </text>
    </comment>
    <comment ref="AB175" authorId="0" shapeId="0" xr:uid="{00000000-0006-0000-0400-00000E000000}">
      <text>
        <r>
          <rPr>
            <sz val="9"/>
            <color indexed="81"/>
            <rFont val="MS P ゴシック"/>
            <family val="3"/>
            <charset val="128"/>
          </rPr>
          <t>交付申請時から変更があれば修正してください。</t>
        </r>
      </text>
    </comment>
    <comment ref="AG175" authorId="0" shapeId="0" xr:uid="{00000000-0006-0000-0400-00000F000000}">
      <text>
        <r>
          <rPr>
            <sz val="9"/>
            <color indexed="81"/>
            <rFont val="MS P ゴシック"/>
            <family val="3"/>
            <charset val="128"/>
          </rPr>
          <t>交付申請時から変更があれば修正してください。</t>
        </r>
      </text>
    </comment>
    <comment ref="AB176" authorId="0" shapeId="0" xr:uid="{00000000-0006-0000-0400-000010000000}">
      <text>
        <r>
          <rPr>
            <sz val="9"/>
            <color indexed="81"/>
            <rFont val="MS P ゴシック"/>
            <family val="3"/>
            <charset val="128"/>
          </rPr>
          <t>交付申請時から変更があれば修正してください。</t>
        </r>
      </text>
    </comment>
    <comment ref="AB177" authorId="0" shapeId="0" xr:uid="{00000000-0006-0000-0400-000011000000}">
      <text>
        <r>
          <rPr>
            <sz val="9"/>
            <color indexed="81"/>
            <rFont val="MS P ゴシック"/>
            <family val="3"/>
            <charset val="128"/>
          </rPr>
          <t>交付申請時から変更があれば修正してください。</t>
        </r>
      </text>
    </comment>
    <comment ref="AB178" authorId="0" shapeId="0" xr:uid="{00000000-0006-0000-0400-000012000000}">
      <text>
        <r>
          <rPr>
            <sz val="9"/>
            <color indexed="81"/>
            <rFont val="MS P ゴシック"/>
            <family val="3"/>
            <charset val="128"/>
          </rPr>
          <t>交付申請時から変更があれば修正してください。</t>
        </r>
      </text>
    </comment>
    <comment ref="B212" authorId="0" shapeId="0" xr:uid="{00000000-0006-0000-0400-000013000000}">
      <text>
        <r>
          <rPr>
            <sz val="9"/>
            <color indexed="81"/>
            <rFont val="MS P ゴシック"/>
            <family val="3"/>
            <charset val="128"/>
          </rPr>
          <t>対象労働者の賃金引上げの実施状況を記載してください。
なお、賃金引上げ率が成果目標で設定した賃金引上げ率に満たさない場合は、当該労働者は対象としないでください。
また、交付申請時に対象労働者一覧に記載しなかった労働者の賃金引上げを実施した場合も対象としないでください(対象を希望する場合は、事業実施期間中に事業実施計画の変更が必要。)。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U11" authorId="0" shapeId="0" xr:uid="{00000000-0006-0000-0500-000001000000}">
      <text>
        <r>
          <rPr>
            <sz val="9"/>
            <color indexed="81"/>
            <rFont val="MS P ゴシック"/>
            <family val="3"/>
            <charset val="128"/>
          </rPr>
          <t>交付申請時から変更があれば修正してください。</t>
        </r>
      </text>
    </comment>
    <comment ref="AB11" authorId="0" shapeId="0" xr:uid="{00000000-0006-0000-0500-000002000000}">
      <text>
        <r>
          <rPr>
            <sz val="9"/>
            <color indexed="81"/>
            <rFont val="MS P ゴシック"/>
            <family val="3"/>
            <charset val="128"/>
          </rPr>
          <t>交付申請時から変更があれば修正してください。</t>
        </r>
      </text>
    </comment>
    <comment ref="AG11" authorId="0" shapeId="0" xr:uid="{00000000-0006-0000-0500-000003000000}">
      <text>
        <r>
          <rPr>
            <sz val="9"/>
            <color indexed="81"/>
            <rFont val="MS P ゴシック"/>
            <family val="3"/>
            <charset val="128"/>
          </rPr>
          <t>交付申請時から変更があれば修正してください。</t>
        </r>
      </text>
    </comment>
    <comment ref="AB12" authorId="0" shapeId="0" xr:uid="{00000000-0006-0000-0500-000004000000}">
      <text>
        <r>
          <rPr>
            <sz val="9"/>
            <color indexed="81"/>
            <rFont val="MS P ゴシック"/>
            <family val="3"/>
            <charset val="128"/>
          </rPr>
          <t>交付申請時から変更があれば修正してください。</t>
        </r>
      </text>
    </comment>
    <comment ref="AB13" authorId="0" shapeId="0" xr:uid="{00000000-0006-0000-0500-000005000000}">
      <text>
        <r>
          <rPr>
            <sz val="9"/>
            <color indexed="81"/>
            <rFont val="MS P ゴシック"/>
            <family val="3"/>
            <charset val="128"/>
          </rPr>
          <t>交付申請時から変更があれば修正してください。</t>
        </r>
      </text>
    </comment>
    <comment ref="AB14" authorId="0" shapeId="0" xr:uid="{00000000-0006-0000-0500-000006000000}">
      <text>
        <r>
          <rPr>
            <sz val="9"/>
            <color indexed="81"/>
            <rFont val="MS P ゴシック"/>
            <family val="3"/>
            <charset val="128"/>
          </rPr>
          <t>交付申請時から変更があれば修正してください。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H5" authorId="0" shapeId="0" xr:uid="{00000000-0006-0000-0600-000001000000}">
      <text>
        <r>
          <rPr>
            <b/>
            <sz val="9"/>
            <color indexed="81"/>
            <rFont val="MS P ゴシック"/>
            <family val="3"/>
            <charset val="128"/>
          </rPr>
          <t>公務は除く</t>
        </r>
      </text>
    </comment>
    <comment ref="K5" authorId="0" shapeId="0" xr:uid="{00000000-0006-0000-0600-000002000000}">
      <text>
        <r>
          <rPr>
            <b/>
            <sz val="9"/>
            <color indexed="81"/>
            <rFont val="MS P ゴシック"/>
            <family val="3"/>
            <charset val="128"/>
          </rPr>
          <t>公務は除く</t>
        </r>
      </text>
    </comment>
    <comment ref="L5" authorId="0" shapeId="0" xr:uid="{00000000-0006-0000-0600-000003000000}">
      <text>
        <r>
          <rPr>
            <b/>
            <sz val="9"/>
            <color indexed="81"/>
            <rFont val="MS P ゴシック"/>
            <family val="3"/>
            <charset val="128"/>
          </rPr>
          <t>郵便局、外国公務、国家公務、地方公務は除く</t>
        </r>
      </text>
    </comment>
  </commentList>
</comments>
</file>

<file path=xl/sharedStrings.xml><?xml version="1.0" encoding="utf-8"?>
<sst xmlns="http://schemas.openxmlformats.org/spreadsheetml/2006/main" count="2191" uniqueCount="685">
  <si>
    <t>働き方改革推進支援助成金交付申請書</t>
    <phoneticPr fontId="2"/>
  </si>
  <si>
    <t>労</t>
    <rPh sb="0" eb="1">
      <t>ロウ</t>
    </rPh>
    <phoneticPr fontId="2"/>
  </si>
  <si>
    <t>働</t>
    <phoneticPr fontId="2"/>
  </si>
  <si>
    <t>局</t>
    <rPh sb="0" eb="1">
      <t>キョク</t>
    </rPh>
    <phoneticPr fontId="2"/>
  </si>
  <si>
    <t>長</t>
    <rPh sb="0" eb="1">
      <t>チョウ</t>
    </rPh>
    <phoneticPr fontId="2"/>
  </si>
  <si>
    <t>殿</t>
    <rPh sb="0" eb="1">
      <t>ドノ</t>
    </rPh>
    <phoneticPr fontId="2"/>
  </si>
  <si>
    <t>働き方改革推進支援助成金の交付を受けたいので、下記のとおり申請します。</t>
  </si>
  <si>
    <t>記</t>
    <rPh sb="0" eb="1">
      <t>キ</t>
    </rPh>
    <phoneticPr fontId="2"/>
  </si>
  <si>
    <t>事業主又は代理人</t>
    <rPh sb="0" eb="3">
      <t>ジギョウヌシ</t>
    </rPh>
    <rPh sb="3" eb="4">
      <t>マタ</t>
    </rPh>
    <rPh sb="5" eb="8">
      <t>ダイリニン</t>
    </rPh>
    <phoneticPr fontId="2"/>
  </si>
  <si>
    <t>住所</t>
    <rPh sb="0" eb="2">
      <t>ジュウショ</t>
    </rPh>
    <phoneticPr fontId="2"/>
  </si>
  <si>
    <t>電話番号</t>
    <rPh sb="0" eb="2">
      <t>デンワ</t>
    </rPh>
    <rPh sb="2" eb="4">
      <t>バンゴウ</t>
    </rPh>
    <phoneticPr fontId="2"/>
  </si>
  <si>
    <t>（法人名）</t>
    <rPh sb="1" eb="3">
      <t>ホウジン</t>
    </rPh>
    <rPh sb="3" eb="4">
      <t>メイ</t>
    </rPh>
    <phoneticPr fontId="2"/>
  </si>
  <si>
    <t>代表者職・氏名</t>
    <rPh sb="0" eb="3">
      <t>ダイヒョウシャ</t>
    </rPh>
    <rPh sb="3" eb="4">
      <t>ショク</t>
    </rPh>
    <rPh sb="5" eb="7">
      <t>シメイ</t>
    </rPh>
    <phoneticPr fontId="2"/>
  </si>
  <si>
    <t>事業主又は社会保険労務士
（提出代行者・事務代理者
の表示）</t>
    <phoneticPr fontId="2"/>
  </si>
  <si>
    <t>様式第１号</t>
  </si>
  <si>
    <t>令和</t>
    <rPh sb="0" eb="2">
      <t>レイワ</t>
    </rPh>
    <phoneticPr fontId="2"/>
  </si>
  <si>
    <t>年</t>
    <rPh sb="0" eb="1">
      <t>ネン</t>
    </rPh>
    <phoneticPr fontId="2"/>
  </si>
  <si>
    <t>月</t>
    <rPh sb="0" eb="1">
      <t>ツキ</t>
    </rPh>
    <phoneticPr fontId="2"/>
  </si>
  <si>
    <t>日</t>
  </si>
  <si>
    <t>働</t>
    <phoneticPr fontId="2"/>
  </si>
  <si>
    <t>〒</t>
    <phoneticPr fontId="2"/>
  </si>
  <si>
    <t>〒</t>
    <phoneticPr fontId="2"/>
  </si>
  <si>
    <t>業種（日本標準産業分類の中分類を記入）</t>
  </si>
  <si>
    <t>分類番号：</t>
  </si>
  <si>
    <t>分類項目名：</t>
  </si>
  <si>
    <t>（２）</t>
    <phoneticPr fontId="2"/>
  </si>
  <si>
    <t>労働保険番号（主たる労働保険番号を記入）</t>
  </si>
  <si>
    <t>-</t>
    <phoneticPr fontId="2"/>
  </si>
  <si>
    <t>（３）</t>
    <phoneticPr fontId="2"/>
  </si>
  <si>
    <t>円</t>
    <rPh sb="0" eb="1">
      <t>エン</t>
    </rPh>
    <phoneticPr fontId="2"/>
  </si>
  <si>
    <t>（４）</t>
    <phoneticPr fontId="2"/>
  </si>
  <si>
    <t>企業全体で常時使用する労働者の数</t>
  </si>
  <si>
    <t>人</t>
    <rPh sb="0" eb="1">
      <t>ニン</t>
    </rPh>
    <phoneticPr fontId="2"/>
  </si>
  <si>
    <t>１　申請事業主について</t>
    <phoneticPr fontId="2"/>
  </si>
  <si>
    <t>（１）</t>
    <phoneticPr fontId="2"/>
  </si>
  <si>
    <t>（５）</t>
    <phoneticPr fontId="2"/>
  </si>
  <si>
    <t>（７）</t>
    <phoneticPr fontId="2"/>
  </si>
  <si>
    <t>（８）</t>
    <phoneticPr fontId="2"/>
  </si>
  <si>
    <t>（６）</t>
    <phoneticPr fontId="2"/>
  </si>
  <si>
    <t>プルダウンリスト</t>
    <phoneticPr fontId="2"/>
  </si>
  <si>
    <t>47都道府県</t>
    <rPh sb="2" eb="6">
      <t>トドウフケン</t>
    </rPh>
    <phoneticPr fontId="2"/>
  </si>
  <si>
    <t>TAX</t>
    <phoneticPr fontId="2"/>
  </si>
  <si>
    <t>倍率</t>
    <rPh sb="0" eb="2">
      <t>バイリツ</t>
    </rPh>
    <phoneticPr fontId="2"/>
  </si>
  <si>
    <t>口座の種類</t>
    <rPh sb="0" eb="2">
      <t>コウザ</t>
    </rPh>
    <rPh sb="3" eb="5">
      <t>シュルイ</t>
    </rPh>
    <phoneticPr fontId="2"/>
  </si>
  <si>
    <t>大分類</t>
    <rPh sb="0" eb="3">
      <t>ダイブンルイ</t>
    </rPh>
    <phoneticPr fontId="2"/>
  </si>
  <si>
    <t>中分類</t>
    <rPh sb="0" eb="3">
      <t>チュウブンルイ</t>
    </rPh>
    <phoneticPr fontId="2"/>
  </si>
  <si>
    <t>元号</t>
    <rPh sb="0" eb="2">
      <t>ゲンゴウ</t>
    </rPh>
    <phoneticPr fontId="2"/>
  </si>
  <si>
    <t>日</t>
    <rPh sb="0" eb="1">
      <t>ニチ</t>
    </rPh>
    <phoneticPr fontId="2"/>
  </si>
  <si>
    <t>有・無</t>
    <rPh sb="0" eb="1">
      <t>タモツ</t>
    </rPh>
    <rPh sb="2" eb="3">
      <t>ナシ</t>
    </rPh>
    <phoneticPr fontId="2"/>
  </si>
  <si>
    <t>引き上げ率</t>
    <rPh sb="0" eb="1">
      <t>ヒ</t>
    </rPh>
    <rPh sb="2" eb="3">
      <t>ア</t>
    </rPh>
    <rPh sb="4" eb="5">
      <t>リツ</t>
    </rPh>
    <phoneticPr fontId="2"/>
  </si>
  <si>
    <t>加算額</t>
    <rPh sb="0" eb="3">
      <t>カサンガク</t>
    </rPh>
    <phoneticPr fontId="2"/>
  </si>
  <si>
    <t>引上げ人数</t>
    <rPh sb="0" eb="2">
      <t>ヒキア</t>
    </rPh>
    <rPh sb="3" eb="5">
      <t>ニンズウ</t>
    </rPh>
    <phoneticPr fontId="2"/>
  </si>
  <si>
    <t>北海道</t>
    <rPh sb="0" eb="3">
      <t>ホッカイドウ</t>
    </rPh>
    <phoneticPr fontId="9"/>
  </si>
  <si>
    <t>税抜</t>
    <rPh sb="0" eb="1">
      <t>ゼイ</t>
    </rPh>
    <rPh sb="1" eb="2">
      <t>バツ</t>
    </rPh>
    <phoneticPr fontId="2"/>
  </si>
  <si>
    <t>はい</t>
    <phoneticPr fontId="2"/>
  </si>
  <si>
    <t>普通</t>
    <rPh sb="0" eb="2">
      <t>フツウ</t>
    </rPh>
    <phoneticPr fontId="2"/>
  </si>
  <si>
    <t>農業，林業</t>
    <phoneticPr fontId="11"/>
  </si>
  <si>
    <t>01</t>
  </si>
  <si>
    <t>農業，林業</t>
    <phoneticPr fontId="11"/>
  </si>
  <si>
    <t>農業</t>
  </si>
  <si>
    <t>有</t>
    <rPh sb="0" eb="1">
      <t>タモツ</t>
    </rPh>
    <phoneticPr fontId="2"/>
  </si>
  <si>
    <t>３％引き上げ</t>
    <phoneticPr fontId="2"/>
  </si>
  <si>
    <t>青森</t>
  </si>
  <si>
    <t>税込</t>
    <rPh sb="0" eb="2">
      <t>ゼイコ</t>
    </rPh>
    <phoneticPr fontId="2"/>
  </si>
  <si>
    <t>いいえ</t>
    <phoneticPr fontId="2"/>
  </si>
  <si>
    <t>当座</t>
    <rPh sb="0" eb="2">
      <t>トウザ</t>
    </rPh>
    <phoneticPr fontId="2"/>
  </si>
  <si>
    <t>漁業</t>
  </si>
  <si>
    <t>02　</t>
  </si>
  <si>
    <t>林業</t>
  </si>
  <si>
    <t>無</t>
    <rPh sb="0" eb="1">
      <t>ナシ</t>
    </rPh>
    <phoneticPr fontId="2"/>
  </si>
  <si>
    <t>５％引き上げ</t>
  </si>
  <si>
    <t>岩手</t>
  </si>
  <si>
    <t>鉱業，採石業，砂利採取業</t>
  </si>
  <si>
    <t>03　</t>
  </si>
  <si>
    <t>漁業（水産養殖業を除く）</t>
  </si>
  <si>
    <t>宮城</t>
  </si>
  <si>
    <t>建設業</t>
  </si>
  <si>
    <t>04</t>
  </si>
  <si>
    <t>水産養殖業</t>
  </si>
  <si>
    <t>秋田</t>
  </si>
  <si>
    <t>製造業</t>
  </si>
  <si>
    <t>05</t>
  </si>
  <si>
    <t>山形</t>
  </si>
  <si>
    <t>電気・ガス・熱供給・水道業</t>
  </si>
  <si>
    <t>06</t>
  </si>
  <si>
    <t>総合工事業</t>
  </si>
  <si>
    <t>福島</t>
  </si>
  <si>
    <t>情報通信業</t>
  </si>
  <si>
    <t>07</t>
  </si>
  <si>
    <t>職別工事業(設備工事業を除く)</t>
  </si>
  <si>
    <t>茨城</t>
  </si>
  <si>
    <t>運輸業，郵便業</t>
  </si>
  <si>
    <t>08</t>
  </si>
  <si>
    <t>設備工事業</t>
  </si>
  <si>
    <t>栃木</t>
  </si>
  <si>
    <t>卸売業，小売業</t>
  </si>
  <si>
    <t>09　</t>
  </si>
  <si>
    <t>食料品製造業</t>
  </si>
  <si>
    <t>群馬</t>
  </si>
  <si>
    <t>金融業，保険業</t>
  </si>
  <si>
    <t>10　</t>
  </si>
  <si>
    <t>飲料・たばこ・飼料製造業</t>
  </si>
  <si>
    <t>埼玉</t>
  </si>
  <si>
    <t>不動産業，物品賃貸業</t>
  </si>
  <si>
    <t>11　</t>
  </si>
  <si>
    <t>繊維工業</t>
  </si>
  <si>
    <t>千葉</t>
  </si>
  <si>
    <t>学術研究，専門・技術サービス業</t>
  </si>
  <si>
    <t>12</t>
  </si>
  <si>
    <t>木材・木製品製造業（家具を除く）</t>
  </si>
  <si>
    <t>東京</t>
  </si>
  <si>
    <t>宿泊業，飲食サービス業</t>
  </si>
  <si>
    <t>13　</t>
  </si>
  <si>
    <t>家具・装備品製造業</t>
  </si>
  <si>
    <t>神奈川</t>
    <rPh sb="0" eb="3">
      <t>カナガワ</t>
    </rPh>
    <phoneticPr fontId="2"/>
  </si>
  <si>
    <t>生活関連サービス業，娯楽業</t>
  </si>
  <si>
    <t>14</t>
  </si>
  <si>
    <t>パルプ・紙・紙加工品製造業</t>
  </si>
  <si>
    <t>新潟</t>
  </si>
  <si>
    <t>教育，学習支援業</t>
  </si>
  <si>
    <t>15　</t>
  </si>
  <si>
    <t>印刷・同関連業</t>
  </si>
  <si>
    <t>富山</t>
  </si>
  <si>
    <t>医療，福祉</t>
  </si>
  <si>
    <t>16　</t>
  </si>
  <si>
    <t>化学工業</t>
  </si>
  <si>
    <t>石川</t>
  </si>
  <si>
    <t>複合サービス事業</t>
  </si>
  <si>
    <t>17</t>
  </si>
  <si>
    <t>石油製品・石炭製品製造業</t>
  </si>
  <si>
    <t>福井</t>
  </si>
  <si>
    <t>サービス業（他に分類されないもの）</t>
  </si>
  <si>
    <t>18　</t>
  </si>
  <si>
    <t>プラスチック製品製造業（別掲を除く）</t>
  </si>
  <si>
    <t>山梨</t>
  </si>
  <si>
    <t>分類不能の産業</t>
  </si>
  <si>
    <t>19</t>
  </si>
  <si>
    <t>ゴム製品製造業</t>
  </si>
  <si>
    <t>長野</t>
  </si>
  <si>
    <t>20</t>
  </si>
  <si>
    <t>なめし革・同製品・毛皮製造業</t>
  </si>
  <si>
    <t>岐阜</t>
  </si>
  <si>
    <t>21</t>
  </si>
  <si>
    <t>窯業・土石製品製造業</t>
  </si>
  <si>
    <t>静岡</t>
  </si>
  <si>
    <t>22　</t>
  </si>
  <si>
    <t>鉄鋼業</t>
  </si>
  <si>
    <t>愛知</t>
  </si>
  <si>
    <t>23</t>
  </si>
  <si>
    <t>非鉄金属製造業</t>
  </si>
  <si>
    <t>三重</t>
  </si>
  <si>
    <t>24　</t>
  </si>
  <si>
    <t>金属製品製造業</t>
  </si>
  <si>
    <t>滋賀</t>
  </si>
  <si>
    <t>25</t>
  </si>
  <si>
    <t>はん用機械器具製造業</t>
  </si>
  <si>
    <t>京都</t>
  </si>
  <si>
    <t>26　</t>
  </si>
  <si>
    <t>生産用機械器具製造業</t>
  </si>
  <si>
    <t>大阪</t>
  </si>
  <si>
    <t>27</t>
  </si>
  <si>
    <t>業務用機械器具製造業</t>
  </si>
  <si>
    <t>兵庫</t>
  </si>
  <si>
    <t>28</t>
  </si>
  <si>
    <t>電子部品・デバイス・電子回路製造業</t>
  </si>
  <si>
    <t>奈良</t>
  </si>
  <si>
    <t>29　</t>
  </si>
  <si>
    <t>電気機械器具製造業</t>
  </si>
  <si>
    <t>和歌山</t>
    <rPh sb="0" eb="3">
      <t>ワカヤマ</t>
    </rPh>
    <phoneticPr fontId="2"/>
  </si>
  <si>
    <t>30</t>
  </si>
  <si>
    <t>情報通信機械器具製造業</t>
  </si>
  <si>
    <t>鳥取</t>
  </si>
  <si>
    <t>31</t>
  </si>
  <si>
    <t>輸送用機械器具製造業</t>
  </si>
  <si>
    <t>島根</t>
  </si>
  <si>
    <t>32　</t>
  </si>
  <si>
    <t>その他の製造業</t>
  </si>
  <si>
    <t>岡山</t>
  </si>
  <si>
    <t>33</t>
  </si>
  <si>
    <t>電気業</t>
  </si>
  <si>
    <t>広島</t>
  </si>
  <si>
    <t>34</t>
  </si>
  <si>
    <t>ガス業</t>
  </si>
  <si>
    <t>山口</t>
  </si>
  <si>
    <t>35</t>
  </si>
  <si>
    <t>熱供給業</t>
  </si>
  <si>
    <t>徳島</t>
  </si>
  <si>
    <t>36</t>
  </si>
  <si>
    <t>水道業</t>
  </si>
  <si>
    <t>香川</t>
  </si>
  <si>
    <t>37</t>
  </si>
  <si>
    <t>通信業</t>
  </si>
  <si>
    <t>愛媛</t>
  </si>
  <si>
    <t>38　</t>
  </si>
  <si>
    <t>放送業</t>
  </si>
  <si>
    <t>高知</t>
  </si>
  <si>
    <t>39　</t>
  </si>
  <si>
    <t>情報サービス業</t>
  </si>
  <si>
    <t>福岡</t>
  </si>
  <si>
    <t>40</t>
  </si>
  <si>
    <t>インターネット附随サービス業</t>
  </si>
  <si>
    <t>佐賀</t>
  </si>
  <si>
    <t>映像・音声・文字情報制作業</t>
  </si>
  <si>
    <t>長崎</t>
  </si>
  <si>
    <t>42　</t>
  </si>
  <si>
    <t>鉄道業</t>
  </si>
  <si>
    <t>熊本</t>
  </si>
  <si>
    <t>43</t>
  </si>
  <si>
    <t>道路旅客運送業</t>
  </si>
  <si>
    <t>大分</t>
  </si>
  <si>
    <t>44　</t>
  </si>
  <si>
    <t>道路貨物運送業</t>
  </si>
  <si>
    <t>宮崎</t>
  </si>
  <si>
    <t>45</t>
  </si>
  <si>
    <t>水運業</t>
  </si>
  <si>
    <t>鹿児島</t>
    <rPh sb="0" eb="3">
      <t>カゴシマ</t>
    </rPh>
    <phoneticPr fontId="2"/>
  </si>
  <si>
    <t>46</t>
  </si>
  <si>
    <t>航空運輸業</t>
  </si>
  <si>
    <t>沖縄</t>
  </si>
  <si>
    <t>47</t>
  </si>
  <si>
    <t>倉庫業</t>
  </si>
  <si>
    <t>48　</t>
  </si>
  <si>
    <t>運輸に附帯するサービス業</t>
  </si>
  <si>
    <t>49</t>
  </si>
  <si>
    <t>郵便業（信書便事業を含む）</t>
  </si>
  <si>
    <t>50　</t>
  </si>
  <si>
    <t>各種商品卸売業</t>
  </si>
  <si>
    <t>51</t>
  </si>
  <si>
    <t>繊維・衣服等卸売業</t>
  </si>
  <si>
    <t>52</t>
  </si>
  <si>
    <t>飲食料品卸売業</t>
  </si>
  <si>
    <t>53　</t>
  </si>
  <si>
    <t>建築材料，鉱物・金属材料等卸売業</t>
  </si>
  <si>
    <t>54</t>
  </si>
  <si>
    <t>機械器具卸売業</t>
  </si>
  <si>
    <t>55　</t>
  </si>
  <si>
    <t>その他の卸売業</t>
  </si>
  <si>
    <t>56　</t>
  </si>
  <si>
    <t>各種商品小売業</t>
  </si>
  <si>
    <t>57</t>
  </si>
  <si>
    <t>織物・衣服・身の回り品小売業</t>
  </si>
  <si>
    <t>58</t>
  </si>
  <si>
    <t>飲食料品小売業</t>
  </si>
  <si>
    <t>59</t>
  </si>
  <si>
    <t>機械器具小売業</t>
  </si>
  <si>
    <t>60　</t>
  </si>
  <si>
    <t>その他の小売業</t>
  </si>
  <si>
    <t>61</t>
  </si>
  <si>
    <t>無店舗小売業</t>
  </si>
  <si>
    <t>62</t>
  </si>
  <si>
    <t>銀行業</t>
  </si>
  <si>
    <t>63　</t>
  </si>
  <si>
    <t>協同組織金融業</t>
  </si>
  <si>
    <t>64</t>
  </si>
  <si>
    <t>貸金業，クレジットカード業等非預金信用機関</t>
  </si>
  <si>
    <t>65</t>
  </si>
  <si>
    <t>金融商品取引業，商品先物取引業</t>
  </si>
  <si>
    <t>66　</t>
  </si>
  <si>
    <t>補助的金融業等</t>
  </si>
  <si>
    <t>67</t>
  </si>
  <si>
    <t>保険業（保険媒介代理業，保険サービス業を含む）</t>
  </si>
  <si>
    <t>68</t>
  </si>
  <si>
    <t>不動産取引業</t>
  </si>
  <si>
    <t>69</t>
  </si>
  <si>
    <t>不動産賃貸業・管理業</t>
  </si>
  <si>
    <t>70</t>
  </si>
  <si>
    <r>
      <t>物品賃貸業</t>
    </r>
    <r>
      <rPr>
        <vertAlign val="superscript"/>
        <sz val="11"/>
        <rFont val="ＭＳ 明朝"/>
        <family val="1"/>
        <charset val="128"/>
      </rPr>
      <t>※</t>
    </r>
    <phoneticPr fontId="11"/>
  </si>
  <si>
    <t>71</t>
  </si>
  <si>
    <t>学術・開発研究機関</t>
  </si>
  <si>
    <t>72</t>
  </si>
  <si>
    <t>専門サービス業（他に分類されないもの）</t>
  </si>
  <si>
    <t>73</t>
  </si>
  <si>
    <t>広告業</t>
  </si>
  <si>
    <t>74</t>
  </si>
  <si>
    <t>技術サービス業（他に分類されないもの）</t>
  </si>
  <si>
    <t>75</t>
  </si>
  <si>
    <t>宿泊業</t>
  </si>
  <si>
    <t>76</t>
  </si>
  <si>
    <t>飲食店</t>
  </si>
  <si>
    <t>77　</t>
  </si>
  <si>
    <t>持ち帰り・配達飲食サービス業</t>
  </si>
  <si>
    <t>78</t>
  </si>
  <si>
    <t>洗濯・理容・美容・浴場業</t>
  </si>
  <si>
    <t>79</t>
  </si>
  <si>
    <t>その他の生活関連サービス業</t>
  </si>
  <si>
    <t>80</t>
  </si>
  <si>
    <t>娯楽業</t>
  </si>
  <si>
    <t>81　</t>
  </si>
  <si>
    <t>学校教育</t>
  </si>
  <si>
    <t>82</t>
  </si>
  <si>
    <t>その他の教育，学習支援業</t>
  </si>
  <si>
    <t>83　</t>
  </si>
  <si>
    <t>医療業</t>
  </si>
  <si>
    <t>84　</t>
  </si>
  <si>
    <t>保健衛生</t>
  </si>
  <si>
    <t>85　</t>
  </si>
  <si>
    <t>社会保険・社会福祉・介護事業</t>
  </si>
  <si>
    <t>87</t>
  </si>
  <si>
    <t>協同組合（他に分類されないもの）</t>
  </si>
  <si>
    <t>88　</t>
  </si>
  <si>
    <t>廃棄物処理業</t>
    <rPh sb="0" eb="3">
      <t>ハイキブツ</t>
    </rPh>
    <phoneticPr fontId="11"/>
  </si>
  <si>
    <t>89　</t>
  </si>
  <si>
    <t>自動車整備業</t>
    <rPh sb="0" eb="1">
      <t>ジ</t>
    </rPh>
    <phoneticPr fontId="11"/>
  </si>
  <si>
    <t>90　</t>
  </si>
  <si>
    <t>機械等修理業（別掲を除く）</t>
  </si>
  <si>
    <t>91　</t>
  </si>
  <si>
    <t>職業紹介・労働者派遣業</t>
  </si>
  <si>
    <t>92　</t>
  </si>
  <si>
    <t>その他の事業サービス業</t>
  </si>
  <si>
    <t>93　</t>
  </si>
  <si>
    <t>政治・経済・文化団体</t>
  </si>
  <si>
    <t>94</t>
  </si>
  <si>
    <t>宗教</t>
  </si>
  <si>
    <t>95</t>
  </si>
  <si>
    <t>その他のサービス業</t>
  </si>
  <si>
    <t>99</t>
  </si>
  <si>
    <t>法律等で一定の休息時間の確保が定められている</t>
    <phoneticPr fontId="2"/>
  </si>
  <si>
    <t>事業場の有無</t>
  </si>
  <si>
    <t>有の場合の根拠法令</t>
    <phoneticPr fontId="2"/>
  </si>
  <si>
    <t>（</t>
    <phoneticPr fontId="2"/>
  </si>
  <si>
    <t>）</t>
    <phoneticPr fontId="2"/>
  </si>
  <si>
    <t>事業主又は社会保険労務士
（提出代行者・事務代理者の表示）</t>
    <phoneticPr fontId="2"/>
  </si>
  <si>
    <t>様式第１号（続紙）</t>
    <phoneticPr fontId="2"/>
  </si>
  <si>
    <t>（９）</t>
    <phoneticPr fontId="2"/>
  </si>
  <si>
    <t>（10）</t>
    <phoneticPr fontId="2"/>
  </si>
  <si>
    <t>労働基準法第39条第７項に基づく時季指定の対象となる労働者の範囲及び時季指定の方法等について、就業規則に記載があるか（労働者10人未満の労働者を使用する事業場は年次有給休暇管理簿を作成していること）</t>
    <phoneticPr fontId="2"/>
  </si>
  <si>
    <t>振込を希望する金融機関について</t>
  </si>
  <si>
    <t>金融機関名</t>
  </si>
  <si>
    <t>支店名</t>
    <rPh sb="0" eb="2">
      <t>シテン</t>
    </rPh>
    <rPh sb="2" eb="3">
      <t>メイ</t>
    </rPh>
    <phoneticPr fontId="2"/>
  </si>
  <si>
    <t>口座の種類</t>
  </si>
  <si>
    <t>口座番号</t>
    <rPh sb="0" eb="2">
      <t>コウザ</t>
    </rPh>
    <rPh sb="2" eb="4">
      <t>バンゴウ</t>
    </rPh>
    <phoneticPr fontId="2"/>
  </si>
  <si>
    <t>口座名義</t>
  </si>
  <si>
    <t>（カタカナ）</t>
  </si>
  <si>
    <t>（11）</t>
    <phoneticPr fontId="2"/>
  </si>
  <si>
    <t>２　事業の内容及び目的について</t>
    <phoneticPr fontId="2"/>
  </si>
  <si>
    <t>①　</t>
    <phoneticPr fontId="2"/>
  </si>
  <si>
    <t>労務管理担当者に対する研修</t>
  </si>
  <si>
    <t>②　</t>
    <phoneticPr fontId="2"/>
  </si>
  <si>
    <t>労働者に対する研修、周知・啓発</t>
  </si>
  <si>
    <t>③　</t>
    <phoneticPr fontId="2"/>
  </si>
  <si>
    <t xml:space="preserve">外部専門家によるコンサルティング </t>
  </si>
  <si>
    <t>④　</t>
    <phoneticPr fontId="2"/>
  </si>
  <si>
    <t>就業規則、労使協定等の作成・変更</t>
  </si>
  <si>
    <t>⑤　</t>
    <phoneticPr fontId="2"/>
  </si>
  <si>
    <t>人材確保に向けた取組</t>
  </si>
  <si>
    <t>⑥　</t>
    <phoneticPr fontId="2"/>
  </si>
  <si>
    <t>労務管理用ソフトウェアの導入・更新</t>
  </si>
  <si>
    <t>⑦　</t>
    <phoneticPr fontId="2"/>
  </si>
  <si>
    <t>労務管理用機器の導入・更新</t>
  </si>
  <si>
    <t>⑧　</t>
    <phoneticPr fontId="2"/>
  </si>
  <si>
    <t>デジタル式運行記録計の導入・更新</t>
  </si>
  <si>
    <t>⑨　</t>
    <phoneticPr fontId="2"/>
  </si>
  <si>
    <t>①　勤務間インターバルの導入（※）</t>
  </si>
  <si>
    <t>②　賃金引上げ（３％以上）</t>
  </si>
  <si>
    <t>③　賃金引上げ（５％以上）</t>
  </si>
  <si>
    <t>３　国庫補助所要額について</t>
  </si>
  <si>
    <t>国庫補助所要額</t>
  </si>
  <si>
    <t>消費税額を助成対象経費に含めないで国庫補助所要額を算定</t>
  </si>
  <si>
    <t>消費税額を助成対象経費に含めて国庫補助所要額を算定</t>
  </si>
  <si>
    <t>免税事業者である</t>
  </si>
  <si>
    <t>簡易課税事業者である</t>
  </si>
  <si>
    <t>消費税法別表第３に掲げる法人である</t>
  </si>
  <si>
    <t>①～③以外の者であって、消費税仕入控除</t>
  </si>
  <si>
    <t>（１）</t>
    <phoneticPr fontId="2"/>
  </si>
  <si>
    <t>（２）</t>
    <phoneticPr fontId="2"/>
  </si>
  <si>
    <t>①　</t>
    <phoneticPr fontId="2"/>
  </si>
  <si>
    <t>②　</t>
    <phoneticPr fontId="2"/>
  </si>
  <si>
    <t>③　</t>
    <phoneticPr fontId="2"/>
  </si>
  <si>
    <t>④　</t>
    <phoneticPr fontId="2"/>
  </si>
  <si>
    <t>税額の報告及び返還を選択する</t>
    <phoneticPr fontId="2"/>
  </si>
  <si>
    <t>４　消費税の適用に関する事項（該当するもの一つに〇）</t>
    <phoneticPr fontId="2"/>
  </si>
  <si>
    <t>５　その他</t>
    <phoneticPr fontId="2"/>
  </si>
  <si>
    <t>労働保険料を滞納していないか</t>
  </si>
  <si>
    <t>滞納していない</t>
    <rPh sb="0" eb="2">
      <t>タイノウ</t>
    </rPh>
    <phoneticPr fontId="2"/>
  </si>
  <si>
    <t>滞納している</t>
    <rPh sb="0" eb="2">
      <t>タイノウ</t>
    </rPh>
    <phoneticPr fontId="2"/>
  </si>
  <si>
    <t>過去３年間に助成金の不正受給を行っていないか</t>
  </si>
  <si>
    <t>行っていない</t>
    <rPh sb="0" eb="1">
      <t>オコナ</t>
    </rPh>
    <phoneticPr fontId="2"/>
  </si>
  <si>
    <t>行った</t>
    <rPh sb="0" eb="1">
      <t>オコナ</t>
    </rPh>
    <phoneticPr fontId="2"/>
  </si>
  <si>
    <t>暴力団関係事業主に該当しないか</t>
  </si>
  <si>
    <t>該当しない</t>
    <rPh sb="0" eb="2">
      <t>ガイトウ</t>
    </rPh>
    <phoneticPr fontId="2"/>
  </si>
  <si>
    <t>該当する</t>
    <rPh sb="0" eb="2">
      <t>ガイトウ</t>
    </rPh>
    <phoneticPr fontId="2"/>
  </si>
  <si>
    <t>（４）</t>
    <phoneticPr fontId="2"/>
  </si>
  <si>
    <t>倒産していないか</t>
  </si>
  <si>
    <t>倒産していない</t>
    <rPh sb="0" eb="2">
      <t>トウサン</t>
    </rPh>
    <phoneticPr fontId="2"/>
  </si>
  <si>
    <t>倒産している</t>
    <rPh sb="0" eb="2">
      <t>トウサン</t>
    </rPh>
    <phoneticPr fontId="2"/>
  </si>
  <si>
    <t>同意する</t>
    <rPh sb="0" eb="2">
      <t>ドウイ</t>
    </rPh>
    <phoneticPr fontId="2"/>
  </si>
  <si>
    <t>同意しない</t>
    <rPh sb="0" eb="2">
      <t>ドウイ</t>
    </rPh>
    <phoneticPr fontId="2"/>
  </si>
  <si>
    <t>（添付書類）</t>
  </si>
  <si>
    <t>　１　働き方改革推進支援助成金事業実施計画</t>
  </si>
  <si>
    <t>　２　その他関係資料</t>
  </si>
  <si>
    <t>交付申請日の前日から起算して１年前の日から交付申請日までの間に賃金不払等の労働関係法令違反を行っていないか</t>
  </si>
  <si>
    <t>不正受給を理由に交付決定を取り消された場合、労働局が事業主名等を公表することに同意するか</t>
    <phoneticPr fontId="2"/>
  </si>
  <si>
    <t>様式第１号別添</t>
    <phoneticPr fontId="2"/>
  </si>
  <si>
    <t>働き方改革推進支援助成金事業実施計画</t>
    <phoneticPr fontId="2"/>
  </si>
  <si>
    <t>実施体制の整備のための措置</t>
    <phoneticPr fontId="2"/>
  </si>
  <si>
    <t>措置内容</t>
    <phoneticPr fontId="2"/>
  </si>
  <si>
    <t>実施予定時期（※1）</t>
    <phoneticPr fontId="2"/>
  </si>
  <si>
    <t>労働時間等設定改善委員会の設置等労使の話し合いの機会の整備（※２、※３）</t>
    <phoneticPr fontId="2"/>
  </si>
  <si>
    <t>(1)</t>
    <phoneticPr fontId="2"/>
  </si>
  <si>
    <t>会議の名称</t>
    <phoneticPr fontId="2"/>
  </si>
  <si>
    <t>開催頻度（開催予定時期）</t>
    <phoneticPr fontId="2"/>
  </si>
  <si>
    <t>労働時間等に関する個々の苦情、意見及び要望を受け付けるための担当者の選任（※４）</t>
    <phoneticPr fontId="2"/>
  </si>
  <si>
    <t>(2)</t>
    <phoneticPr fontId="2"/>
  </si>
  <si>
    <t>職名：</t>
    <phoneticPr fontId="2"/>
  </si>
  <si>
    <t>氏名：</t>
  </si>
  <si>
    <t>を選任し、職場内の意見要望等の受付体制を整</t>
    <phoneticPr fontId="2"/>
  </si>
  <si>
    <t>備する。</t>
    <phoneticPr fontId="2"/>
  </si>
  <si>
    <t>(3)</t>
    <phoneticPr fontId="2"/>
  </si>
  <si>
    <t>社内メール</t>
    <phoneticPr fontId="2"/>
  </si>
  <si>
    <t>事務所の見やすい場所へ掲示</t>
    <phoneticPr fontId="2"/>
  </si>
  <si>
    <t>労働者に直接文書を交付</t>
    <phoneticPr fontId="2"/>
  </si>
  <si>
    <t>その他</t>
  </si>
  <si>
    <t>(</t>
    <phoneticPr fontId="2"/>
  </si>
  <si>
    <t>)</t>
    <phoneticPr fontId="2"/>
  </si>
  <si>
    <t>を実施する</t>
    <rPh sb="1" eb="3">
      <t>ジッシ</t>
    </rPh>
    <phoneticPr fontId="2"/>
  </si>
  <si>
    <t>※３　労働設定等設定改善委員会や衛生委員会などの名称を問わず、既存の会議において議題を</t>
    <phoneticPr fontId="2"/>
  </si>
  <si>
    <t>様式第１号別添（続紙１）</t>
    <phoneticPr fontId="2"/>
  </si>
  <si>
    <t>支給対象の事業</t>
    <phoneticPr fontId="2"/>
  </si>
  <si>
    <t>対象事業場数（詳細は別紙に記載）</t>
  </si>
  <si>
    <t>事業場</t>
  </si>
  <si>
    <t>事業実施期間</t>
  </si>
  <si>
    <t>月</t>
    <rPh sb="0" eb="1">
      <t>ガツ</t>
    </rPh>
    <phoneticPr fontId="2"/>
  </si>
  <si>
    <t>から</t>
    <phoneticPr fontId="2"/>
  </si>
  <si>
    <t>まで</t>
    <phoneticPr fontId="2"/>
  </si>
  <si>
    <t>(3)</t>
    <phoneticPr fontId="2"/>
  </si>
  <si>
    <t>事業の詳細</t>
  </si>
  <si>
    <t>実施予定時期</t>
  </si>
  <si>
    <t>所要額の内訳</t>
    <phoneticPr fontId="2"/>
  </si>
  <si>
    <t xml:space="preserve">【 </t>
  </si>
  <si>
    <t xml:space="preserve"> 】</t>
  </si>
  <si>
    <t xml:space="preserve">(4) </t>
    <phoneticPr fontId="2"/>
  </si>
  <si>
    <t>(3)に対する労働者の意見</t>
    <phoneticPr fontId="2"/>
  </si>
  <si>
    <t>【意見を聴いた労働者の職・氏名】</t>
  </si>
  <si>
    <t>【意　見】</t>
  </si>
  <si>
    <t>様式第１号別添（続紙２）</t>
  </si>
  <si>
    <t>(5)</t>
    <phoneticPr fontId="2"/>
  </si>
  <si>
    <t>事業の目的（成果目標）</t>
  </si>
  <si>
    <t>上限額</t>
  </si>
  <si>
    <t>新規導入で、休息時間数が９時間以上11時間未満</t>
    <phoneticPr fontId="2"/>
  </si>
  <si>
    <t>新規導入で、休息時間数が11時間以上</t>
    <phoneticPr fontId="2"/>
  </si>
  <si>
    <t>適用範囲の拡大又は時間延長の場合で、休息時間数が９時間以上11時間未満</t>
    <phoneticPr fontId="2"/>
  </si>
  <si>
    <t>適用範囲の拡大又は時間延長の場合で、休息時間数が11時間以上</t>
    <phoneticPr fontId="2"/>
  </si>
  <si>
    <t>賃金引上げ率</t>
    <phoneticPr fontId="2"/>
  </si>
  <si>
    <t>賃金計算期間</t>
    <phoneticPr fontId="2"/>
  </si>
  <si>
    <t>賃金支払日</t>
    <phoneticPr fontId="2"/>
  </si>
  <si>
    <t>賃金引上げ年月日（予定）</t>
    <phoneticPr fontId="2"/>
  </si>
  <si>
    <t>賃金引上げ人数（詳細は、様式第１号別添別紙２）</t>
    <phoneticPr fontId="2"/>
  </si>
  <si>
    <t>3%以上引き上げ</t>
    <rPh sb="2" eb="4">
      <t>イジョウ</t>
    </rPh>
    <rPh sb="4" eb="5">
      <t>ヒ</t>
    </rPh>
    <rPh sb="6" eb="7">
      <t>ア</t>
    </rPh>
    <phoneticPr fontId="2"/>
  </si>
  <si>
    <t>5％以上引き上げ</t>
    <rPh sb="2" eb="4">
      <t>イジョウ</t>
    </rPh>
    <rPh sb="4" eb="5">
      <t>ヒ</t>
    </rPh>
    <rPh sb="6" eb="7">
      <t>ア</t>
    </rPh>
    <phoneticPr fontId="2"/>
  </si>
  <si>
    <t>(6)</t>
    <phoneticPr fontId="2"/>
  </si>
  <si>
    <t>(3)の所要額計に補助率を乗じた額（1,000円未満切捨）</t>
    <phoneticPr fontId="2"/>
  </si>
  <si>
    <t>（内訳）</t>
  </si>
  <si>
    <t>×</t>
    <phoneticPr fontId="2"/>
  </si>
  <si>
    <t>＝</t>
    <phoneticPr fontId="2"/>
  </si>
  <si>
    <t>×</t>
    <phoneticPr fontId="2"/>
  </si>
  <si>
    <t>（下記に該当しな</t>
    <phoneticPr fontId="2"/>
  </si>
  <si>
    <t>＝</t>
    <phoneticPr fontId="2"/>
  </si>
  <si>
    <t>い場合</t>
    <rPh sb="1" eb="3">
      <t>バアイ</t>
    </rPh>
    <phoneticPr fontId="2"/>
  </si>
  <si>
    <t>×</t>
    <phoneticPr fontId="2"/>
  </si>
  <si>
    <t>（企業全体で常時</t>
    <phoneticPr fontId="2"/>
  </si>
  <si>
    <t>＝</t>
    <phoneticPr fontId="2"/>
  </si>
  <si>
    <t>使用する労働者の数が30</t>
    <phoneticPr fontId="2"/>
  </si>
  <si>
    <t>計が30万円を超える場合）</t>
    <phoneticPr fontId="2"/>
  </si>
  <si>
    <t>(7)</t>
    <phoneticPr fontId="2"/>
  </si>
  <si>
    <t>(5)の上限額と加算額の合計</t>
  </si>
  <si>
    <t>(8)</t>
    <phoneticPr fontId="2"/>
  </si>
  <si>
    <t>※(6)の額。ただし (7)と比較して低い方の額が上限</t>
  </si>
  <si>
    <t>事業
場名</t>
    <rPh sb="0" eb="2">
      <t>ジギョウ</t>
    </rPh>
    <phoneticPr fontId="2"/>
  </si>
  <si>
    <t>所在地</t>
    <rPh sb="0" eb="3">
      <t>ショザイチ</t>
    </rPh>
    <phoneticPr fontId="2"/>
  </si>
  <si>
    <t>記入例</t>
    <rPh sb="0" eb="2">
      <t>キニュウ</t>
    </rPh>
    <rPh sb="2" eb="3">
      <t>レイ</t>
    </rPh>
    <phoneticPr fontId="2"/>
  </si>
  <si>
    <t>△△△</t>
    <phoneticPr fontId="2"/>
  </si>
  <si>
    <t>〒</t>
    <phoneticPr fontId="2"/>
  </si>
  <si>
    <t>×××－××××</t>
    <phoneticPr fontId="2"/>
  </si>
  <si>
    <t>△</t>
    <phoneticPr fontId="2"/>
  </si>
  <si>
    <t>○○○○○▽－▽</t>
    <phoneticPr fontId="2"/>
  </si>
  <si>
    <t>時間</t>
    <rPh sb="0" eb="2">
      <t>ジカン</t>
    </rPh>
    <phoneticPr fontId="2"/>
  </si>
  <si>
    <t>分</t>
    <rPh sb="0" eb="1">
      <t>フン</t>
    </rPh>
    <phoneticPr fontId="2"/>
  </si>
  <si>
    <t>様式第１号別添別紙1</t>
    <phoneticPr fontId="2"/>
  </si>
  <si>
    <t>雇用形態
別の就業
規則の有無</t>
    <phoneticPr fontId="2"/>
  </si>
  <si>
    <t>有・無</t>
    <rPh sb="0" eb="1">
      <t>アリ</t>
    </rPh>
    <rPh sb="2" eb="3">
      <t>ナシ</t>
    </rPh>
    <phoneticPr fontId="2"/>
  </si>
  <si>
    <t>導入
種別
(※１）</t>
    <phoneticPr fontId="2"/>
  </si>
  <si>
    <t>目標とする勤務間
インターバルの時間数（申請時の時間数）（※２）</t>
    <phoneticPr fontId="2"/>
  </si>
  <si>
    <t>所属
労働者
(※3)</t>
    <phoneticPr fontId="2"/>
  </si>
  <si>
    <t>対象労働者数等
（※4）</t>
    <phoneticPr fontId="2"/>
  </si>
  <si>
    <t>（</t>
    <phoneticPr fontId="2"/>
  </si>
  <si>
    <t>時</t>
    <rPh sb="0" eb="1">
      <t>トキ</t>
    </rPh>
    <phoneticPr fontId="2"/>
  </si>
  <si>
    <t>名</t>
    <rPh sb="0" eb="1">
      <t>メイ</t>
    </rPh>
    <phoneticPr fontId="2"/>
  </si>
  <si>
    <t>非正規雇用：　　　人</t>
    <phoneticPr fontId="2"/>
  </si>
  <si>
    <t>申請時</t>
    <phoneticPr fontId="2"/>
  </si>
  <si>
    <t>事業実施後</t>
    <phoneticPr fontId="2"/>
  </si>
  <si>
    <t>※正規雇用：</t>
    <phoneticPr fontId="2"/>
  </si>
  <si>
    <t>非正規雇用：</t>
    <phoneticPr fontId="2"/>
  </si>
  <si>
    <t>短いものの休息時間数（（１）に該当がない場合のみ記載）</t>
    <phoneticPr fontId="2"/>
  </si>
  <si>
    <t xml:space="preserve">  </t>
    <phoneticPr fontId="2"/>
  </si>
  <si>
    <t>新規導入：</t>
    <phoneticPr fontId="2"/>
  </si>
  <si>
    <t>勤務間インターバルを導入していない事業場において、新たに事業場に所属する労働者の半数を超える労働者を対象とする、休息時間数が９時間以上の勤務間インターバルに関する規定を就業規則又は労働協約に定めること</t>
    <phoneticPr fontId="2"/>
  </si>
  <si>
    <t>適用範囲の拡大：</t>
    <rPh sb="0" eb="2">
      <t>テキヨウ</t>
    </rPh>
    <rPh sb="2" eb="4">
      <t>ハンイ</t>
    </rPh>
    <rPh sb="5" eb="7">
      <t>カクダイ</t>
    </rPh>
    <phoneticPr fontId="2"/>
  </si>
  <si>
    <t>既に休息時間数が９時間以上の勤務間インターバルを導入している事業場であって、対象となる労働者が当該事業場に所属する労働者の半数以下であるものについて、対象となる労働者の範囲を拡大し、当該事業場に所属する労働者の半数を超える労働者を対象とすることを就業規則又は労働協約に規定すること</t>
    <phoneticPr fontId="2"/>
  </si>
  <si>
    <t>時間延長：</t>
    <phoneticPr fontId="2"/>
  </si>
  <si>
    <t>既に休息時間数が９時間未満の勤務間インターバルを導入している事業場において、当該事業場に所属する労働者の半数を超える労働者を対象として、当該休息時間数を２時間以上延長して休息時間数を９時間以上とすることを就業規則又は労働協約に規定すること</t>
    <phoneticPr fontId="2"/>
  </si>
  <si>
    <t>適用範囲の拡大又は時間延長に該当する場合は、交付申請時における勤務間インターバルの休息時間数（最も短いもの）をかっこ内に記入すること。○時以降の残業を禁止し、かつ○時以前の始業を禁止する旨の定めや、所定外労働を行わない旨の定めがある等により休息時間が確保される場合は、その休息時間数（最も短いもの）を記入すること。</t>
    <phoneticPr fontId="2"/>
  </si>
  <si>
    <t>※４　</t>
    <phoneticPr fontId="2"/>
  </si>
  <si>
    <t>「申請時」及び「事業実施後」の欄には各時点における勤務間インターバルの対象労働者数を記入してください。また、正規雇用及び非正規雇用の欄には、事業実施後の雇用形態別の労働者数を記入すること。</t>
    <phoneticPr fontId="2"/>
  </si>
  <si>
    <t>賃 金 引 上 げ 対 象 労 働 者 一 覧</t>
    <phoneticPr fontId="2"/>
  </si>
  <si>
    <t>番号</t>
    <rPh sb="0" eb="2">
      <t>バンゴウ</t>
    </rPh>
    <phoneticPr fontId="2"/>
  </si>
  <si>
    <t>労働者職氏名</t>
    <phoneticPr fontId="2"/>
  </si>
  <si>
    <t>生年月日</t>
    <phoneticPr fontId="2"/>
  </si>
  <si>
    <t>採用年月日</t>
    <phoneticPr fontId="2"/>
  </si>
  <si>
    <t>時間給又は
時間換算額</t>
    <phoneticPr fontId="2"/>
  </si>
  <si>
    <t>引き上げ
（予定）額</t>
    <phoneticPr fontId="2"/>
  </si>
  <si>
    <t>例</t>
    <rPh sb="0" eb="1">
      <t>レイ</t>
    </rPh>
    <phoneticPr fontId="2"/>
  </si>
  <si>
    <t>労働　太郎</t>
    <phoneticPr fontId="2"/>
  </si>
  <si>
    <t>時給2,000円</t>
    <phoneticPr fontId="2"/>
  </si>
  <si>
    <t>時給3,000円</t>
    <phoneticPr fontId="2"/>
  </si>
  <si>
    <r>
      <t>※２　</t>
    </r>
    <r>
      <rPr>
        <sz val="10"/>
        <color rgb="FF000000"/>
        <rFont val="ＭＳ 明朝"/>
        <family val="1"/>
        <charset val="128"/>
      </rPr>
      <t/>
    </r>
    <phoneticPr fontId="2"/>
  </si>
  <si>
    <t>事業実施後　　３０人</t>
    <phoneticPr fontId="2"/>
  </si>
  <si>
    <t>申請時　　　　　０人</t>
    <phoneticPr fontId="2"/>
  </si>
  <si>
    <t>※正規雇用：　３０人</t>
    <phoneticPr fontId="2"/>
  </si>
  <si>
    <t>分)</t>
    <rPh sb="0" eb="1">
      <t>フン</t>
    </rPh>
    <phoneticPr fontId="2"/>
  </si>
  <si>
    <t>様式第10号</t>
  </si>
  <si>
    <t>働き方改革推進支援助成金支給申請書</t>
    <phoneticPr fontId="2"/>
  </si>
  <si>
    <t>働</t>
    <phoneticPr fontId="2"/>
  </si>
  <si>
    <t>〒</t>
    <phoneticPr fontId="2"/>
  </si>
  <si>
    <t>助成金申請額（詳細は、働き方改革推進支援助成金事業実施結果報告書参照）</t>
    <phoneticPr fontId="2"/>
  </si>
  <si>
    <t>２　その他</t>
    <phoneticPr fontId="2"/>
  </si>
  <si>
    <t>（３）</t>
    <phoneticPr fontId="2"/>
  </si>
  <si>
    <t>有</t>
    <rPh sb="0" eb="1">
      <t>アリ</t>
    </rPh>
    <phoneticPr fontId="2"/>
  </si>
  <si>
    <t>→</t>
    <phoneticPr fontId="2"/>
  </si>
  <si>
    <t>補助金の名称</t>
    <rPh sb="0" eb="3">
      <t>ホジョキン</t>
    </rPh>
    <rPh sb="4" eb="6">
      <t>メイショウ</t>
    </rPh>
    <phoneticPr fontId="2"/>
  </si>
  <si>
    <t>[　</t>
    <phoneticPr fontId="2"/>
  </si>
  <si>
    <t>]</t>
    <phoneticPr fontId="2"/>
  </si>
  <si>
    <t>様式第11号</t>
  </si>
  <si>
    <t>働き方改革推進支援助成金事業実施結果報告書</t>
    <phoneticPr fontId="2"/>
  </si>
  <si>
    <t>事業主又は社会保険労務士
（提出代行者・事務代理者
の表示）</t>
    <phoneticPr fontId="2"/>
  </si>
  <si>
    <t>働き方改革推進支援助成金事業の実施の結果について、下記のとおり報告します。</t>
  </si>
  <si>
    <t>実施体制の整備のための措置（（注）実施状況がわかる資料を添付すること）</t>
    <phoneticPr fontId="2"/>
  </si>
  <si>
    <t>（１）</t>
    <phoneticPr fontId="2"/>
  </si>
  <si>
    <t>労働時間等設定改善委員会の設置等労使の話し合いの機会の整備</t>
    <phoneticPr fontId="2"/>
  </si>
  <si>
    <t>労働時間等設定改善委
員会などの設置の有無</t>
    <phoneticPr fontId="2"/>
  </si>
  <si>
    <t>名称</t>
    <rPh sb="0" eb="2">
      <t>メイショウ</t>
    </rPh>
    <phoneticPr fontId="2"/>
  </si>
  <si>
    <t>話し合いの機会の頻度</t>
    <rPh sb="0" eb="1">
      <t>ハナ</t>
    </rPh>
    <rPh sb="2" eb="3">
      <t>ア</t>
    </rPh>
    <rPh sb="5" eb="7">
      <t>キカイ</t>
    </rPh>
    <rPh sb="8" eb="10">
      <t>ヒンド</t>
    </rPh>
    <phoneticPr fontId="2"/>
  </si>
  <si>
    <t>労使の話し合いの
機会の整備</t>
    <phoneticPr fontId="2"/>
  </si>
  <si>
    <t>回</t>
    <rPh sb="0" eb="1">
      <t>カイ</t>
    </rPh>
    <phoneticPr fontId="2"/>
  </si>
  <si>
    <t>話し合った内容</t>
  </si>
  <si>
    <t>（２）</t>
    <phoneticPr fontId="2"/>
  </si>
  <si>
    <t>労働時間等に関する個々の苦情、意見及び要望を受け付けるための担当者の選任</t>
    <phoneticPr fontId="2"/>
  </si>
  <si>
    <t>担当者の役職・氏名</t>
    <phoneticPr fontId="2"/>
  </si>
  <si>
    <t>労働者に対する周知方法</t>
    <phoneticPr fontId="2"/>
  </si>
  <si>
    <t>窓口の設置等受け付けやすい体制
の整備について、具体的な措置内容</t>
    <phoneticPr fontId="2"/>
  </si>
  <si>
    <t>（３）</t>
    <phoneticPr fontId="2"/>
  </si>
  <si>
    <t>労働者に対する事業実施計画の周知</t>
    <phoneticPr fontId="2"/>
  </si>
  <si>
    <t>労働者に対する事業実施計画の周知について、具体的な措置内容</t>
    <phoneticPr fontId="2"/>
  </si>
  <si>
    <t>様式第11号（続紙１）</t>
    <phoneticPr fontId="2"/>
  </si>
  <si>
    <t>(1)対象事業場数（詳細は別紙に記載）</t>
  </si>
  <si>
    <t>(2)事業実施期間</t>
  </si>
  <si>
    <t>から</t>
    <phoneticPr fontId="2"/>
  </si>
  <si>
    <t>まで</t>
    <phoneticPr fontId="2"/>
  </si>
  <si>
    <t>(3)改善事業の詳細（実施した事業内容、実施時期、費用の内訳）</t>
  </si>
  <si>
    <t>実施した事業内容、
実施時期</t>
    <phoneticPr fontId="2"/>
  </si>
  <si>
    <t>交付決定時の金額
（内訳含む)</t>
    <phoneticPr fontId="2"/>
  </si>
  <si>
    <t>支給申請時の金額
（内訳含む）</t>
    <phoneticPr fontId="2"/>
  </si>
  <si>
    <t>金額が異なる場合は
その理由</t>
    <phoneticPr fontId="2"/>
  </si>
  <si>
    <t>【</t>
    <phoneticPr fontId="2"/>
  </si>
  <si>
    <t>】</t>
    <phoneticPr fontId="2"/>
  </si>
  <si>
    <t>【</t>
    <phoneticPr fontId="2"/>
  </si>
  <si>
    <t>】</t>
    <phoneticPr fontId="2"/>
  </si>
  <si>
    <t>様式第11号（続紙２）</t>
    <phoneticPr fontId="2"/>
  </si>
  <si>
    <t>成果目標の達成状況</t>
    <phoneticPr fontId="2"/>
  </si>
  <si>
    <t>(4)</t>
    <phoneticPr fontId="2"/>
  </si>
  <si>
    <t>(6)</t>
    <phoneticPr fontId="2"/>
  </si>
  <si>
    <t>(4)の上限額と加算額の合計</t>
    <phoneticPr fontId="2"/>
  </si>
  <si>
    <t>３　成果目標の達成状況（（注）変更後の就業規則又は労働協約を添付すること）</t>
  </si>
  <si>
    <t>事業実施後の勤務間
インターバルの時間数（申請時の時間数）（※２）</t>
    <phoneticPr fontId="2"/>
  </si>
  <si>
    <t>(</t>
    <phoneticPr fontId="2"/>
  </si>
  <si>
    <t>△△△△</t>
    <phoneticPr fontId="2"/>
  </si>
  <si>
    <t>賃金引上げ額の達成状況（（注）変更後の就業規則、賃金台帳の写しを添付すること）</t>
    <phoneticPr fontId="2"/>
  </si>
  <si>
    <t>賃金引上げ前の額</t>
    <phoneticPr fontId="2"/>
  </si>
  <si>
    <t>賃金引上げ年月日</t>
    <phoneticPr fontId="2"/>
  </si>
  <si>
    <t>引上げ後の賃金額</t>
    <phoneticPr fontId="2"/>
  </si>
  <si>
    <t>賃金引上げ率</t>
    <phoneticPr fontId="2"/>
  </si>
  <si>
    <t>様式第11号（続紙４）</t>
    <phoneticPr fontId="2"/>
  </si>
  <si>
    <t>※(5)の額。ただし (6)と比較して低い方の額が上限</t>
    <phoneticPr fontId="2"/>
  </si>
  <si>
    <t>（１）支給対象の事業</t>
    <phoneticPr fontId="2"/>
  </si>
  <si>
    <t>（２）事業の目的（※は必須）</t>
    <rPh sb="11" eb="13">
      <t>ヒッス</t>
    </rPh>
    <phoneticPr fontId="2"/>
  </si>
  <si>
    <t>事業の内容(※)</t>
    <phoneticPr fontId="2"/>
  </si>
  <si>
    <t>　労働時間や年次有給休暇などに関する事項について、労使で話し合う機会を設け、会議を開催し議事録を作成する。</t>
    <phoneticPr fontId="2"/>
  </si>
  <si>
    <t>　職場の意識を改善するため、労使からの労働時間に関する個別の苦情、意見及び要望を受け付ける担当者として、</t>
    <phoneticPr fontId="2"/>
  </si>
  <si>
    <t>　労働者に対して、働き方改革推進支援助成金事業実施計画（様式第１号別添、続紙１、続紙２、別添別紙１）の周知を図るため、</t>
    <phoneticPr fontId="2"/>
  </si>
  <si>
    <t>事業主又は代理人</t>
    <rPh sb="0" eb="3">
      <t>ジギョウヌシ</t>
    </rPh>
    <phoneticPr fontId="2"/>
  </si>
  <si>
    <t>支給対象の事業（（注）納品書、銀行振込受領書、領収書、導入物の写真等を添付すること）</t>
    <phoneticPr fontId="2"/>
  </si>
  <si>
    <t>(7)</t>
    <phoneticPr fontId="2"/>
  </si>
  <si>
    <t>既に休息時間数が９時間未満の勤務間インターバルを導入している事業場において、当該事業場に所属する労働者の半数を超える労働者を対象として、当該休息時間数を２時間以上延長して休息時間数を９時間以上とすることを就業規則等に規定すること</t>
    <phoneticPr fontId="2"/>
  </si>
  <si>
    <t>労働時間等設定改善委員会や衛生委員会などの名称を問わず、既存の会議において議題を追加することでも可能。メンバーには使用者と労働者の双方を含めること。支給申請時には、証拠書類として、最低限、参加者名簿、議事録、話し合いを行った際の写真を添付すること。</t>
    <phoneticPr fontId="2"/>
  </si>
  <si>
    <t>※５　</t>
    <phoneticPr fontId="2"/>
  </si>
  <si>
    <t>交付申請日の前日から起算して１年前の日から支給申請日の前日までの間に賃金不払等の労働関係法令違反を行っていないか</t>
    <phoneticPr fontId="2"/>
  </si>
  <si>
    <t>国や地方公共団体からの他の補助金の申請、受給の有無について（本年度の状況）</t>
    <phoneticPr fontId="2"/>
  </si>
  <si>
    <t>有の場合の実施内容</t>
    <phoneticPr fontId="2"/>
  </si>
  <si>
    <t>有の場合の実施予定内容</t>
    <phoneticPr fontId="2"/>
  </si>
  <si>
    <t>勤務間インターバルを導入していない事業場において、新たに事業場に所属する労働者の半数を超える労働者を対象とする、休息時間数が９時間以上の勤務間インターバルに関する規定を就業規則等に定めること</t>
    <phoneticPr fontId="2"/>
  </si>
  <si>
    <t>既に休息時間数が９時間以上の勤務間インターバルを導入している事業場であって、対象となる労働者が当該事業場に所属する労働者の半数以下であるものについて、対象となる労働者の範囲を拡大し、当該事業場に所属する労働者の半数を超える労働者を対象とすることを就業規則等に規定すること</t>
    <phoneticPr fontId="2"/>
  </si>
  <si>
    <t>※　改善事業の実施に向けて、現状の作業方法(問題点)、事業実施による生産性向上、労働者の労働能率の増進、業務改善の効果について、具体的に記入すること。</t>
    <phoneticPr fontId="2"/>
  </si>
  <si>
    <t>円</t>
    <rPh sb="0" eb="1">
      <t>エン</t>
    </rPh>
    <phoneticPr fontId="2"/>
  </si>
  <si>
    <t>円</t>
    <rPh sb="0" eb="1">
      <t>エン</t>
    </rPh>
    <phoneticPr fontId="2"/>
  </si>
  <si>
    <t>時給</t>
    <phoneticPr fontId="2"/>
  </si>
  <si>
    <t>物品賃貸業※</t>
  </si>
  <si>
    <t>↓vlookup用</t>
    <rPh sb="8" eb="9">
      <t>ヨウ</t>
    </rPh>
    <phoneticPr fontId="2"/>
  </si>
  <si>
    <t>対象事業場一覧
導入種別</t>
    <rPh sb="0" eb="2">
      <t>タイショウ</t>
    </rPh>
    <rPh sb="2" eb="4">
      <t>ジギョウ</t>
    </rPh>
    <rPh sb="4" eb="5">
      <t>バ</t>
    </rPh>
    <rPh sb="5" eb="7">
      <t>イチラン</t>
    </rPh>
    <rPh sb="8" eb="10">
      <t>ドウニュウ</t>
    </rPh>
    <rPh sb="10" eb="12">
      <t>シュベツ</t>
    </rPh>
    <phoneticPr fontId="2"/>
  </si>
  <si>
    <t>新規導入</t>
    <rPh sb="0" eb="2">
      <t>シンキ</t>
    </rPh>
    <rPh sb="2" eb="4">
      <t>ドウニュウ</t>
    </rPh>
    <phoneticPr fontId="2"/>
  </si>
  <si>
    <t>適用範囲の拡大</t>
    <rPh sb="0" eb="2">
      <t>テキヨウ</t>
    </rPh>
    <rPh sb="2" eb="4">
      <t>ハンイ</t>
    </rPh>
    <rPh sb="5" eb="7">
      <t>カクダイ</t>
    </rPh>
    <phoneticPr fontId="2"/>
  </si>
  <si>
    <t>時間延長</t>
    <rPh sb="0" eb="2">
      <t>ジカン</t>
    </rPh>
    <rPh sb="2" eb="4">
      <t>エンチョウ</t>
    </rPh>
    <phoneticPr fontId="2"/>
  </si>
  <si>
    <t>※２</t>
    <phoneticPr fontId="2"/>
  </si>
  <si>
    <t>勤務間インターバル制度導入等に向けて話合いを行うこと。</t>
  </si>
  <si>
    <t>※１</t>
    <phoneticPr fontId="2"/>
  </si>
  <si>
    <t>※３</t>
    <phoneticPr fontId="2"/>
  </si>
  <si>
    <t>※５</t>
    <phoneticPr fontId="2"/>
  </si>
  <si>
    <t>※１</t>
    <phoneticPr fontId="2"/>
  </si>
  <si>
    <t>該当するものを記入すること（各種別については下記を参照ください）。</t>
  </si>
  <si>
    <t>はい</t>
    <phoneticPr fontId="2"/>
  </si>
  <si>
    <t>いいえ</t>
    <phoneticPr fontId="2"/>
  </si>
  <si>
    <t>有</t>
    <rPh sb="0" eb="1">
      <t>アリ</t>
    </rPh>
    <phoneticPr fontId="2"/>
  </si>
  <si>
    <t>無</t>
    <rPh sb="0" eb="1">
      <t>ナシ</t>
    </rPh>
    <phoneticPr fontId="2"/>
  </si>
  <si>
    <t>対象事業場一覧</t>
    <phoneticPr fontId="2"/>
  </si>
  <si>
    <t>新規導入</t>
  </si>
  <si>
    <t>時間延長</t>
  </si>
  <si>
    <t>適用範囲の拡大</t>
  </si>
  <si>
    <t>様式第11号（続紙３）</t>
    <phoneticPr fontId="2"/>
  </si>
  <si>
    <t>様式第１号別添別紙２</t>
    <phoneticPr fontId="2"/>
  </si>
  <si>
    <t>※申請者が代理人の場合、上欄に代理人の氏名等を、下欄に働き方改革推進支援助成金の支給に係る事業主の住所、名称及び氏名を、申請者が社会保険労務士法施行規則第16条第２項に規定する提出代行者又は同則第16条の３に規定する事務代理者の場合、上欄に事業主の氏名等を、下欄に申請者の氏名等を記載してください。</t>
    <phoneticPr fontId="2"/>
  </si>
  <si>
    <t>法人番号（個人事業主等の場合を除く）</t>
    <phoneticPr fontId="2"/>
  </si>
  <si>
    <t>勤務間インターバルを導入していない事業場を有する事業主に該当するか（※1）</t>
    <phoneticPr fontId="2"/>
  </si>
  <si>
    <t>資本金の額又は出資の総額</t>
    <phoneticPr fontId="2"/>
  </si>
  <si>
    <t>既に休息時間数が９時間以上の勤務間インターバルを導入している事業場であって、対象となる労働者が当該事業場に所属する労働者の半数以下である事業場を有する事業主に該当するか（※１）</t>
    <phoneticPr fontId="2"/>
  </si>
  <si>
    <t>既に休息時間数が９時間未満の勤務間インターバルを導入している事業場を有する事業主に該当するか（※１）</t>
    <phoneticPr fontId="2"/>
  </si>
  <si>
    <t>（12）</t>
    <phoneticPr fontId="2"/>
  </si>
  <si>
    <t>36協定を締結・届出している対象事業場を有する事業主に該当するか（※２、３）</t>
    <phoneticPr fontId="2"/>
  </si>
  <si>
    <t>交付要綱附則の適用日以前２年間において、月45時間（１年単位の変形労働時間制により労働する労働者においては月42時間）を超える時間外労働（法定労働時間を超えるものをいう。また、休日労働時間は含まない。）の実態があるか（※４）</t>
    <phoneticPr fontId="2"/>
  </si>
  <si>
    <t>（13）</t>
    <phoneticPr fontId="2"/>
  </si>
  <si>
    <t>（※１）本助成金において「勤務間インターバルを導入していない」とは、休息時間数を問わず、勤務間インターバルが就業規則等に定められていないものを指す。
　なお、就業規則等において、○時以降の残業を禁止し、かつ○時以前の始業を禁止する旨の定めや、所定外労働を行わない旨の定めがある等により、終業から次の始業までの休息時間が確保される場合においては、当該労働者について勤務間インターバルを導入しているものとするが、○時以降の残業を禁止、○時以前の始業を禁止とするなどの定めのみのものについては、勤務間インターバルを導入していないものとする。
（※２）交付要綱附則の適用日以後に初めて36協定を締結・届出する事業主は対象外であること。 
（※３）農業など労働基準法第41条第１項第１号で定める事業に該当する場合など、36協定の届出等が無いことに正当性がある場合は対象事業主となり得るものであること。
（※４）これらの実態がない場合についても、①交付申請時点において勤務形態等の関係で９時間以上の勤務間インターバルが確保できていない事実が認められる場合や、②今後、９時間以上の勤務間インターバルが確保できない具体的かつ客観的な特段の事由が認められる場合についてはこの限りでない。</t>
    <phoneticPr fontId="2"/>
  </si>
  <si>
    <t>⑥～⑧に該当しない労働能率の増進に資する設備・機器等の導入・更新</t>
    <phoneticPr fontId="2"/>
  </si>
  <si>
    <t>①</t>
    <phoneticPr fontId="2"/>
  </si>
  <si>
    <t>②</t>
    <phoneticPr fontId="2"/>
  </si>
  <si>
    <t>（１）で②を選択した理由</t>
    <phoneticPr fontId="2"/>
  </si>
  <si>
    <t>交付要綱附則の適用日から交付申請日までの間に指定対象事業場の労働者の時間当たりの賃金額を引き下げていないか
※成果目標において賃金引上げを選択した場合に限る</t>
    <phoneticPr fontId="2"/>
  </si>
  <si>
    <t>交付申請日の前日から起算して３か月の日から交付申請日までの間に指定対象事業場において解雇等を行っていないか
※成果目標において賃金引上げを選択した場合に限る</t>
    <phoneticPr fontId="2"/>
  </si>
  <si>
    <t>労働者に対する事業実施計画の周知（※４）</t>
    <phoneticPr fontId="2"/>
  </si>
  <si>
    <t>既に実施している場合には、「実施中」と記入すること。</t>
    <phoneticPr fontId="2"/>
  </si>
  <si>
    <t>支給申請時には証拠書類として、最低限、周知文書及び周知状況が分かる書類（事業場に掲示した場合は、掲示した状況の写真等）を添付すること。（口頭による方法は、実施したことを客観的に確認することができないため不可とする。）</t>
    <phoneticPr fontId="2"/>
  </si>
  <si>
    <t>全ての指定対象事業場で実施すること。</t>
    <phoneticPr fontId="2"/>
  </si>
  <si>
    <t>交付決定の</t>
    <rPh sb="0" eb="2">
      <t>コウフ</t>
    </rPh>
    <rPh sb="2" eb="4">
      <t>ケッテイ</t>
    </rPh>
    <phoneticPr fontId="2"/>
  </si>
  <si>
    <t>アの所要額計</t>
    <phoneticPr fontId="2"/>
  </si>
  <si>
    <t>ア　 働き方改革推進支援助成金交付申請書２（１）①～⑤の事業</t>
    <phoneticPr fontId="2"/>
  </si>
  <si>
    <t>イ　働き方改革推進支援助成金交付申請書２（１）⑥～⑨の事業</t>
    <phoneticPr fontId="2"/>
  </si>
  <si>
    <t>イの所要額計</t>
    <phoneticPr fontId="2"/>
  </si>
  <si>
    <t>ア　勤務間インターバルの導入</t>
    <phoneticPr fontId="2"/>
  </si>
  <si>
    <t>③</t>
    <phoneticPr fontId="2"/>
  </si>
  <si>
    <t>④</t>
    <phoneticPr fontId="2"/>
  </si>
  <si>
    <t>イ　対象労働者の賃金引上げ</t>
    <phoneticPr fontId="2"/>
  </si>
  <si>
    <t>上限額（※）</t>
    <phoneticPr fontId="2"/>
  </si>
  <si>
    <t>⑤</t>
    <phoneticPr fontId="2"/>
  </si>
  <si>
    <t>(3)アの所要額計</t>
    <phoneticPr fontId="2"/>
  </si>
  <si>
    <t>(3)イの所要額計</t>
    <phoneticPr fontId="2"/>
  </si>
  <si>
    <t>（※）交付要綱第３条第４項に定める１企業当たりの助成金の上限額については、新規導入の場合、休息時間数が９時間以上11時間未満の勤務間インターバルについては80万円、11時間以上の勤務間インターバルについては100万円となります。また、適用範囲の拡大又は時間延長の場合、休息時間数が９時間以上11時間未満の勤務間インターバルについては40万円、11時間以上の勤務間インターバルについては50万円となります。
　この場合、休息時間数とは、対象事業場に導入する勤務間インターバルの休息時間数のうち、最も短いものを指します。</t>
    <phoneticPr fontId="2"/>
  </si>
  <si>
    <t>指定対象事業場一覧</t>
    <rPh sb="0" eb="2">
      <t>シテイ</t>
    </rPh>
    <phoneticPr fontId="2"/>
  </si>
  <si>
    <r>
      <t>（１）</t>
    </r>
    <r>
      <rPr>
        <u/>
        <sz val="10"/>
        <rFont val="ＭＳ 明朝"/>
        <family val="1"/>
        <charset val="128"/>
      </rPr>
      <t>新規導入</t>
    </r>
    <r>
      <rPr>
        <sz val="10"/>
        <rFont val="ＭＳ 明朝"/>
        <family val="1"/>
        <charset val="128"/>
      </rPr>
      <t>する勤務間インターバルのうち、最も短いものの休息時間数　</t>
    </r>
  </si>
  <si>
    <r>
      <t>（２）</t>
    </r>
    <r>
      <rPr>
        <u/>
        <sz val="10"/>
        <rFont val="ＭＳ 明朝"/>
        <family val="1"/>
        <charset val="128"/>
      </rPr>
      <t>適用範囲の拡大</t>
    </r>
    <r>
      <rPr>
        <sz val="10"/>
        <rFont val="ＭＳ 明朝"/>
        <family val="1"/>
        <charset val="128"/>
      </rPr>
      <t>又は</t>
    </r>
    <r>
      <rPr>
        <u/>
        <sz val="10"/>
        <rFont val="ＭＳ 明朝"/>
        <family val="1"/>
        <charset val="128"/>
      </rPr>
      <t>時間延長</t>
    </r>
    <r>
      <rPr>
        <sz val="10"/>
        <rFont val="ＭＳ 明朝"/>
        <family val="1"/>
        <charset val="128"/>
      </rPr>
      <t>を行う場合、｢目標とする勤務間インターバルの時間数｣のうち、最も</t>
    </r>
  </si>
  <si>
    <t>「所属労働者」の欄には当該事業場に所属する労働者数を記入すること。</t>
    <phoneticPr fontId="2"/>
  </si>
  <si>
    <t>※１　交付要綱第３条第５項に規定する成果目標に取り組む場合のみ作成すること。</t>
  </si>
  <si>
    <t>※２　対象労働者全員の賃金状況を記載すること。</t>
    <phoneticPr fontId="2"/>
  </si>
  <si>
    <t>交付要綱附則の適用日から支給申請日までの間に指定対象事業場の労働者の時間当たりの賃金額を引き下げていないか
※成果目標において賃金引上げを選択した場合に限る</t>
    <phoneticPr fontId="2"/>
  </si>
  <si>
    <t>交付申請日の前日から起算して３か月の日から支給申請日までの間に指定対象事業場において解雇等を行っていないか
※成果目標において賃金引上げを選択した場合に限る</t>
    <phoneticPr fontId="2"/>
  </si>
  <si>
    <t>ア　働き方改革推進支援助成金交付申請書２（１）①～⑤の事業</t>
    <phoneticPr fontId="2"/>
  </si>
  <si>
    <t>アの費用額計</t>
    <phoneticPr fontId="2"/>
  </si>
  <si>
    <t>イの費用額計</t>
    <phoneticPr fontId="2"/>
  </si>
  <si>
    <t>名以下かつ、(3)イの所要額</t>
    <phoneticPr fontId="2"/>
  </si>
  <si>
    <t>３　成果目標の達成状況</t>
    <phoneticPr fontId="2"/>
  </si>
  <si>
    <t>（（注）変更後の就業規則等の写し、勤務間インターバル導入後の休息時間数の状況を確認できる書類（タイムカード等）を添付すること）</t>
    <phoneticPr fontId="2"/>
  </si>
  <si>
    <r>
      <t>（１）</t>
    </r>
    <r>
      <rPr>
        <u/>
        <sz val="10"/>
        <rFont val="ＭＳ 明朝"/>
        <family val="1"/>
        <charset val="128"/>
      </rPr>
      <t>新規導入</t>
    </r>
    <r>
      <rPr>
        <sz val="10"/>
        <rFont val="ＭＳ 明朝"/>
        <family val="1"/>
        <charset val="128"/>
      </rPr>
      <t>した勤務間インターバルのうち、最も短いものの休息時間数</t>
    </r>
  </si>
  <si>
    <t>のうち、最も短いものの休息時間数（（１）に該当がない場合のみ記載）</t>
    <phoneticPr fontId="2"/>
  </si>
  <si>
    <t>R2・10・１</t>
    <phoneticPr fontId="2"/>
  </si>
  <si>
    <t>S59・３・31</t>
    <phoneticPr fontId="2"/>
  </si>
  <si>
    <t>H22・４・１</t>
    <phoneticPr fontId="2"/>
  </si>
  <si>
    <t>00</t>
    <phoneticPr fontId="2"/>
  </si>
  <si>
    <r>
      <t>（２）</t>
    </r>
    <r>
      <rPr>
        <u/>
        <sz val="10"/>
        <rFont val="ＭＳ 明朝"/>
        <family val="1"/>
        <charset val="128"/>
      </rPr>
      <t>適用範囲の拡大</t>
    </r>
    <r>
      <rPr>
        <sz val="10"/>
        <rFont val="ＭＳ 明朝"/>
        <family val="1"/>
        <charset val="128"/>
      </rPr>
      <t>又は</t>
    </r>
    <r>
      <rPr>
        <u/>
        <sz val="10"/>
        <rFont val="ＭＳ 明朝"/>
        <family val="1"/>
        <charset val="128"/>
      </rPr>
      <t>時間延長</t>
    </r>
    <r>
      <rPr>
        <sz val="10"/>
        <rFont val="ＭＳ 明朝"/>
        <family val="1"/>
        <charset val="128"/>
      </rPr>
      <t>を行った場合、「事業実施後の勤務間インターバルの時間数」</t>
    </r>
  </si>
  <si>
    <t>指定対象事業場が多数ある場合は別紙１シートに記入すること。</t>
    <rPh sb="15" eb="17">
      <t>ベッシ</t>
    </rPh>
    <phoneticPr fontId="2"/>
  </si>
  <si>
    <t>指定対象事業場が多数ある場合は続紙３シートに記入すること。</t>
    <rPh sb="15" eb="16">
      <t>ツヅキ</t>
    </rPh>
    <rPh sb="16" eb="17">
      <t>ガミ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</si>
</sst>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Red]\-#,##0;&quot;－&quot;"/>
    <numFmt numFmtId="178" formatCode="#,##0_);[Red]\(#,##0\)"/>
    <numFmt numFmtId="179" formatCode="\(\1\)"/>
    <numFmt numFmtId="180" formatCode="[$-411]ggge&quot;年&quot;m&quot;月&quot;d&quot;日&quot;;@"/>
  </numFmts>
  <fonts count="2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明朝"/>
      <family val="1"/>
      <charset val="128"/>
    </font>
    <font>
      <sz val="10"/>
      <color theme="1"/>
      <name val="ＭＳ 明朝"/>
      <family val="1"/>
      <charset val="128"/>
    </font>
    <font>
      <sz val="9"/>
      <color indexed="81"/>
      <name val="MS P ゴシック"/>
      <family val="3"/>
      <charset val="128"/>
    </font>
    <font>
      <b/>
      <sz val="9"/>
      <color indexed="81"/>
      <name val="MS P ゴシック"/>
      <family val="3"/>
      <charset val="128"/>
    </font>
    <font>
      <sz val="11"/>
      <name val="ＭＳ ゴシック"/>
      <family val="3"/>
      <charset val="128"/>
    </font>
    <font>
      <sz val="10"/>
      <name val="ＭＳ ゴシック"/>
      <family val="3"/>
      <charset val="128"/>
    </font>
    <font>
      <sz val="16"/>
      <name val="ＭＳ ゴシック"/>
      <family val="3"/>
      <charset val="128"/>
    </font>
    <font>
      <sz val="11"/>
      <name val="ＭＳ 明朝"/>
      <family val="1"/>
      <charset val="128"/>
    </font>
    <font>
      <sz val="6"/>
      <name val="ＭＳ Ｐゴシック"/>
      <family val="3"/>
      <charset val="128"/>
    </font>
    <font>
      <vertAlign val="superscript"/>
      <sz val="11"/>
      <name val="ＭＳ 明朝"/>
      <family val="1"/>
      <charset val="128"/>
    </font>
    <font>
      <sz val="9"/>
      <color rgb="FF000000"/>
      <name val="Meiryo UI"/>
      <family val="3"/>
      <charset val="128"/>
    </font>
    <font>
      <sz val="10"/>
      <color rgb="FF000000"/>
      <name val="ＭＳ 明朝"/>
      <family val="1"/>
      <charset val="128"/>
    </font>
    <font>
      <sz val="10"/>
      <name val="ＭＳ 明朝"/>
      <family val="1"/>
      <charset val="128"/>
    </font>
    <font>
      <sz val="12"/>
      <name val="ＭＳ 明朝"/>
      <family val="1"/>
      <charset val="128"/>
    </font>
    <font>
      <sz val="9"/>
      <color theme="1"/>
      <name val="ＭＳ 明朝"/>
      <family val="1"/>
      <charset val="128"/>
    </font>
    <font>
      <sz val="10"/>
      <color rgb="FFFF0000"/>
      <name val="ＭＳ 明朝"/>
      <family val="1"/>
      <charset val="128"/>
    </font>
    <font>
      <sz val="9"/>
      <name val="ＭＳ 明朝"/>
      <family val="1"/>
      <charset val="128"/>
    </font>
    <font>
      <u/>
      <sz val="10"/>
      <name val="ＭＳ 明朝"/>
      <family val="1"/>
      <charset val="128"/>
    </font>
  </fonts>
  <fills count="2">
    <fill>
      <patternFill patternType="none"/>
    </fill>
    <fill>
      <patternFill patternType="gray125"/>
    </fill>
  </fills>
  <borders count="100">
    <border>
      <left/>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style="dotted">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thin">
        <color indexed="64"/>
      </left>
      <right/>
      <top style="hair">
        <color indexed="64"/>
      </top>
      <bottom/>
      <diagonal/>
    </border>
    <border>
      <left style="medium">
        <color indexed="64"/>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ashed">
        <color indexed="64"/>
      </left>
      <right/>
      <top style="dotted">
        <color indexed="64"/>
      </top>
      <bottom style="dashed">
        <color indexed="64"/>
      </bottom>
      <diagonal/>
    </border>
    <border>
      <left/>
      <right style="thin">
        <color indexed="64"/>
      </right>
      <top style="dotted">
        <color indexed="64"/>
      </top>
      <bottom style="dashed">
        <color indexed="64"/>
      </bottom>
      <diagonal/>
    </border>
    <border>
      <left/>
      <right style="dashed">
        <color indexed="64"/>
      </right>
      <top/>
      <bottom/>
      <diagonal/>
    </border>
    <border>
      <left/>
      <right style="dashed">
        <color indexed="64"/>
      </right>
      <top/>
      <bottom style="thin">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style="thin">
        <color indexed="64"/>
      </left>
      <right/>
      <top style="dashed">
        <color indexed="64"/>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right style="dashed">
        <color indexed="64"/>
      </right>
      <top style="dotted">
        <color indexed="64"/>
      </top>
      <bottom/>
      <diagonal/>
    </border>
    <border>
      <left/>
      <right style="dashed">
        <color indexed="64"/>
      </right>
      <top style="thin">
        <color indexed="64"/>
      </top>
      <bottom/>
      <diagonal/>
    </border>
    <border>
      <left/>
      <right style="dashed">
        <color indexed="64"/>
      </right>
      <top style="thin">
        <color indexed="64"/>
      </top>
      <bottom style="thin">
        <color indexed="64"/>
      </bottom>
      <diagonal/>
    </border>
    <border>
      <left style="dotted">
        <color indexed="64"/>
      </left>
      <right/>
      <top style="dotted">
        <color indexed="64"/>
      </top>
      <bottom style="dashed">
        <color indexed="64"/>
      </bottom>
      <diagonal/>
    </border>
    <border>
      <left/>
      <right style="dotted">
        <color indexed="64"/>
      </right>
      <top style="dotted">
        <color indexed="64"/>
      </top>
      <bottom style="dashed">
        <color indexed="64"/>
      </bottom>
      <diagonal/>
    </border>
    <border>
      <left style="thin">
        <color indexed="64"/>
      </left>
      <right style="dashed">
        <color indexed="64"/>
      </right>
      <top style="thin">
        <color indexed="64"/>
      </top>
      <bottom style="dotted">
        <color indexed="64"/>
      </bottom>
      <diagonal/>
    </border>
    <border>
      <left style="thin">
        <color indexed="64"/>
      </left>
      <right style="thin">
        <color indexed="64"/>
      </right>
      <top/>
      <bottom style="dashed">
        <color indexed="64"/>
      </bottom>
      <diagonal/>
    </border>
    <border>
      <left style="thin">
        <color indexed="64"/>
      </left>
      <right style="dashed">
        <color indexed="64"/>
      </right>
      <top/>
      <bottom style="dashed">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dotted">
        <color indexed="64"/>
      </left>
      <right style="thin">
        <color indexed="64"/>
      </right>
      <top style="dotted">
        <color indexed="64"/>
      </top>
      <bottom style="dotted">
        <color indexed="64"/>
      </bottom>
      <diagonal/>
    </border>
    <border diagonalDown="1">
      <left style="dotted">
        <color indexed="64"/>
      </left>
      <right/>
      <top style="dotted">
        <color indexed="64"/>
      </top>
      <bottom style="dotted">
        <color indexed="64"/>
      </bottom>
      <diagonal style="dotted">
        <color indexed="64"/>
      </diagonal>
    </border>
    <border diagonalDown="1">
      <left/>
      <right style="thin">
        <color indexed="64"/>
      </right>
      <top style="dotted">
        <color indexed="64"/>
      </top>
      <bottom style="dotted">
        <color indexed="64"/>
      </bottom>
      <diagonal style="dotted">
        <color indexed="64"/>
      </diagonal>
    </border>
    <border>
      <left style="dashed">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177" fontId="7" fillId="0" borderId="0">
      <alignment vertical="top"/>
    </xf>
    <xf numFmtId="9" fontId="1" fillId="0" borderId="0" applyFont="0" applyFill="0" applyBorder="0" applyAlignment="0" applyProtection="0">
      <alignment vertical="center"/>
    </xf>
  </cellStyleXfs>
  <cellXfs count="788">
    <xf numFmtId="0" fontId="0" fillId="0" borderId="0" xfId="0">
      <alignment vertical="center"/>
    </xf>
    <xf numFmtId="0" fontId="4" fillId="0" borderId="0" xfId="0" applyFont="1" applyFill="1">
      <alignment vertical="center"/>
    </xf>
    <xf numFmtId="0" fontId="4" fillId="0" borderId="2" xfId="0" applyFont="1" applyFill="1" applyBorder="1">
      <alignment vertical="center"/>
    </xf>
    <xf numFmtId="0" fontId="4" fillId="0" borderId="3" xfId="0" applyFont="1" applyFill="1" applyBorder="1">
      <alignment vertical="center"/>
    </xf>
    <xf numFmtId="0" fontId="4" fillId="0" borderId="0" xfId="0" applyFont="1" applyFill="1" applyAlignment="1">
      <alignment horizontal="left" vertical="center"/>
    </xf>
    <xf numFmtId="0" fontId="4" fillId="0" borderId="0" xfId="0" applyFont="1" applyFill="1" applyAlignment="1">
      <alignment horizontal="centerContinuous" vertical="center"/>
    </xf>
    <xf numFmtId="0" fontId="4" fillId="0" borderId="4" xfId="0" applyFont="1" applyFill="1" applyBorder="1">
      <alignment vertical="center"/>
    </xf>
    <xf numFmtId="0" fontId="4" fillId="0" borderId="5" xfId="0" applyFont="1" applyFill="1" applyBorder="1">
      <alignment vertical="center"/>
    </xf>
    <xf numFmtId="0" fontId="4" fillId="0" borderId="6" xfId="0" applyFont="1" applyFill="1" applyBorder="1">
      <alignment vertical="center"/>
    </xf>
    <xf numFmtId="0" fontId="4" fillId="0" borderId="7" xfId="0" applyFont="1" applyFill="1" applyBorder="1">
      <alignment vertical="center"/>
    </xf>
    <xf numFmtId="0" fontId="4" fillId="0" borderId="0" xfId="0" applyFont="1" applyFill="1" applyBorder="1">
      <alignment vertical="center"/>
    </xf>
    <xf numFmtId="0" fontId="4" fillId="0" borderId="8" xfId="0" applyFont="1" applyFill="1" applyBorder="1">
      <alignment vertical="center"/>
    </xf>
    <xf numFmtId="0" fontId="4" fillId="0" borderId="9" xfId="0" applyFont="1" applyFill="1" applyBorder="1" applyAlignment="1">
      <alignment vertical="center"/>
    </xf>
    <xf numFmtId="0" fontId="4" fillId="0" borderId="8"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 xfId="0" applyFont="1" applyFill="1" applyBorder="1">
      <alignmen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Alignment="1">
      <alignment horizontal="center" vertical="center"/>
    </xf>
    <xf numFmtId="0" fontId="4" fillId="0" borderId="10" xfId="0" applyFont="1" applyFill="1" applyBorder="1">
      <alignment vertical="center"/>
    </xf>
    <xf numFmtId="0" fontId="4" fillId="0" borderId="9" xfId="0" applyFont="1" applyFill="1" applyBorder="1">
      <alignment vertical="center"/>
    </xf>
    <xf numFmtId="0" fontId="4" fillId="0" borderId="11" xfId="0" applyFont="1" applyFill="1" applyBorder="1">
      <alignment vertical="center"/>
    </xf>
    <xf numFmtId="0" fontId="4" fillId="0" borderId="11" xfId="0" applyFont="1" applyFill="1" applyBorder="1" applyAlignment="1">
      <alignment vertical="center"/>
    </xf>
    <xf numFmtId="0" fontId="4" fillId="0" borderId="7" xfId="0" applyFont="1" applyFill="1" applyBorder="1" applyAlignment="1">
      <alignment horizontal="center" vertical="center"/>
    </xf>
    <xf numFmtId="0" fontId="4" fillId="0" borderId="0" xfId="0" applyFont="1" applyFill="1" applyAlignment="1">
      <alignment horizontal="left" vertical="center" indent="1"/>
    </xf>
    <xf numFmtId="0" fontId="4" fillId="0" borderId="0" xfId="0" applyFont="1" applyFill="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5" xfId="0" applyFont="1" applyFill="1" applyBorder="1" applyAlignment="1">
      <alignment vertical="center"/>
    </xf>
    <xf numFmtId="0" fontId="4" fillId="0" borderId="0" xfId="0" applyFont="1" applyFill="1" applyBorder="1" applyAlignment="1">
      <alignment vertical="top" wrapText="1"/>
    </xf>
    <xf numFmtId="0" fontId="4" fillId="0" borderId="0" xfId="0" applyFont="1" applyFill="1" applyBorder="1" applyAlignment="1">
      <alignment horizontal="left" vertical="center" indent="1"/>
    </xf>
    <xf numFmtId="0" fontId="4" fillId="0" borderId="0" xfId="0" applyFont="1" applyFill="1" applyBorder="1" applyAlignment="1">
      <alignment horizontal="left" vertical="center"/>
    </xf>
    <xf numFmtId="0" fontId="4" fillId="0" borderId="12" xfId="0" applyFont="1" applyFill="1" applyBorder="1">
      <alignment vertical="center"/>
    </xf>
    <xf numFmtId="49" fontId="4" fillId="0" borderId="13" xfId="0" applyNumberFormat="1" applyFont="1" applyFill="1" applyBorder="1">
      <alignment vertical="center"/>
    </xf>
    <xf numFmtId="0" fontId="4" fillId="0" borderId="13" xfId="0" applyFont="1" applyFill="1" applyBorder="1">
      <alignment vertical="center"/>
    </xf>
    <xf numFmtId="0" fontId="4" fillId="0" borderId="14" xfId="0" applyFont="1" applyFill="1" applyBorder="1">
      <alignment vertical="center"/>
    </xf>
    <xf numFmtId="0" fontId="4" fillId="0" borderId="19" xfId="0" applyFont="1" applyFill="1" applyBorder="1">
      <alignment vertical="center"/>
    </xf>
    <xf numFmtId="0" fontId="4" fillId="0" borderId="23" xfId="0" applyFont="1" applyFill="1" applyBorder="1">
      <alignment vertical="center"/>
    </xf>
    <xf numFmtId="178" fontId="8" fillId="0" borderId="0" xfId="2" applyNumberFormat="1" applyFont="1" applyAlignment="1">
      <alignment vertical="center"/>
    </xf>
    <xf numFmtId="178" fontId="8" fillId="0" borderId="0" xfId="2" applyNumberFormat="1" applyFont="1" applyFill="1" applyAlignment="1">
      <alignment vertical="center"/>
    </xf>
    <xf numFmtId="178" fontId="8" fillId="0" borderId="0" xfId="2" applyNumberFormat="1" applyFont="1" applyAlignment="1">
      <alignment vertical="center" wrapText="1"/>
    </xf>
    <xf numFmtId="178" fontId="8" fillId="0" borderId="0" xfId="2" applyNumberFormat="1" applyFont="1" applyFill="1" applyAlignment="1">
      <alignment vertical="center" wrapText="1"/>
    </xf>
    <xf numFmtId="9" fontId="8" fillId="0" borderId="0" xfId="2" applyNumberFormat="1" applyFont="1" applyAlignment="1">
      <alignment vertical="center"/>
    </xf>
    <xf numFmtId="12" fontId="8" fillId="0" borderId="0" xfId="2" applyNumberFormat="1" applyFont="1" applyFill="1" applyBorder="1" applyAlignment="1">
      <alignment horizontal="right" vertical="center"/>
    </xf>
    <xf numFmtId="0" fontId="10" fillId="0" borderId="0" xfId="0" applyFont="1" applyFill="1" applyBorder="1" applyAlignment="1">
      <alignment vertical="top" wrapText="1"/>
    </xf>
    <xf numFmtId="0" fontId="10" fillId="0" borderId="24" xfId="0" applyFont="1" applyFill="1" applyBorder="1" applyAlignment="1">
      <alignment vertical="top" wrapText="1"/>
    </xf>
    <xf numFmtId="0" fontId="10" fillId="0" borderId="25" xfId="0" applyFont="1" applyFill="1" applyBorder="1" applyAlignment="1">
      <alignment vertical="top" wrapText="1"/>
    </xf>
    <xf numFmtId="178" fontId="8" fillId="0" borderId="0" xfId="2" applyNumberFormat="1" applyFont="1" applyFill="1" applyBorder="1" applyAlignment="1">
      <alignment horizontal="right" vertical="center"/>
    </xf>
    <xf numFmtId="0" fontId="10" fillId="0" borderId="26" xfId="0" applyFont="1" applyFill="1" applyBorder="1" applyAlignment="1">
      <alignment vertical="top" wrapText="1"/>
    </xf>
    <xf numFmtId="0" fontId="10" fillId="0" borderId="27" xfId="0" applyFont="1" applyFill="1" applyBorder="1" applyAlignment="1">
      <alignment vertical="top" wrapText="1"/>
    </xf>
    <xf numFmtId="0" fontId="10" fillId="0" borderId="28" xfId="0" applyFont="1" applyFill="1" applyBorder="1" applyAlignment="1">
      <alignment vertical="top" wrapText="1"/>
    </xf>
    <xf numFmtId="0" fontId="10" fillId="0" borderId="29" xfId="0" applyFont="1" applyFill="1" applyBorder="1" applyAlignment="1">
      <alignment vertical="top" wrapText="1"/>
    </xf>
    <xf numFmtId="0" fontId="10" fillId="0" borderId="30" xfId="0" applyFont="1" applyFill="1" applyBorder="1" applyAlignment="1">
      <alignment vertical="top" wrapText="1"/>
    </xf>
    <xf numFmtId="0" fontId="10" fillId="0" borderId="31" xfId="0" applyFont="1" applyFill="1" applyBorder="1" applyAlignment="1">
      <alignment vertical="top" wrapText="1"/>
    </xf>
    <xf numFmtId="0" fontId="10" fillId="0" borderId="32" xfId="0" applyFont="1" applyFill="1" applyBorder="1" applyAlignment="1">
      <alignment vertical="top" wrapText="1"/>
    </xf>
    <xf numFmtId="0" fontId="10" fillId="0" borderId="33" xfId="0" applyFont="1" applyFill="1" applyBorder="1" applyAlignment="1">
      <alignment vertical="top" wrapText="1"/>
    </xf>
    <xf numFmtId="0" fontId="10" fillId="0" borderId="34" xfId="0" applyFont="1" applyFill="1" applyBorder="1" applyAlignment="1">
      <alignment vertical="top" wrapText="1"/>
    </xf>
    <xf numFmtId="178" fontId="8" fillId="0" borderId="0" xfId="2" applyNumberFormat="1" applyFont="1" applyBorder="1" applyAlignment="1">
      <alignment vertical="center"/>
    </xf>
    <xf numFmtId="0" fontId="10" fillId="0" borderId="35" xfId="0" applyFont="1" applyFill="1" applyBorder="1" applyAlignment="1">
      <alignment vertical="top" wrapText="1"/>
    </xf>
    <xf numFmtId="0" fontId="10" fillId="0" borderId="36" xfId="0" applyFont="1" applyFill="1" applyBorder="1" applyAlignment="1">
      <alignment vertical="top" wrapText="1"/>
    </xf>
    <xf numFmtId="49" fontId="10" fillId="0" borderId="24" xfId="0" applyNumberFormat="1" applyFont="1" applyFill="1" applyBorder="1" applyAlignment="1">
      <alignment vertical="top" wrapText="1"/>
    </xf>
    <xf numFmtId="0" fontId="10" fillId="0" borderId="26" xfId="0" applyFont="1" applyFill="1" applyBorder="1" applyAlignment="1">
      <alignment horizontal="left" vertical="top"/>
    </xf>
    <xf numFmtId="49" fontId="4" fillId="0" borderId="18" xfId="0" applyNumberFormat="1" applyFont="1" applyFill="1" applyBorder="1">
      <alignment vertical="center"/>
    </xf>
    <xf numFmtId="49" fontId="4" fillId="0" borderId="20" xfId="0" applyNumberFormat="1" applyFont="1" applyFill="1" applyBorder="1">
      <alignment vertical="center"/>
    </xf>
    <xf numFmtId="0" fontId="4" fillId="0" borderId="39" xfId="0" applyFont="1" applyFill="1" applyBorder="1" applyAlignment="1">
      <alignment vertical="center" wrapText="1"/>
    </xf>
    <xf numFmtId="0" fontId="4" fillId="0" borderId="39"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Border="1" applyAlignment="1">
      <alignment horizontal="left" vertical="center"/>
    </xf>
    <xf numFmtId="0" fontId="4" fillId="0" borderId="16" xfId="0" applyFont="1" applyFill="1" applyBorder="1" applyAlignment="1">
      <alignment vertical="center"/>
    </xf>
    <xf numFmtId="49" fontId="4" fillId="0" borderId="24" xfId="0" applyNumberFormat="1" applyFont="1" applyFill="1" applyBorder="1">
      <alignment vertical="center"/>
    </xf>
    <xf numFmtId="0" fontId="4" fillId="0" borderId="44" xfId="0" applyFont="1" applyFill="1" applyBorder="1">
      <alignment vertical="center"/>
    </xf>
    <xf numFmtId="0" fontId="4" fillId="0" borderId="45" xfId="0" applyFont="1" applyFill="1" applyBorder="1">
      <alignment vertical="center"/>
    </xf>
    <xf numFmtId="0" fontId="4" fillId="0" borderId="48" xfId="0" applyFont="1" applyFill="1" applyBorder="1">
      <alignment vertical="center"/>
    </xf>
    <xf numFmtId="0" fontId="4" fillId="0" borderId="49" xfId="0" applyFont="1" applyFill="1" applyBorder="1">
      <alignment vertical="center"/>
    </xf>
    <xf numFmtId="0" fontId="4" fillId="0" borderId="50" xfId="0" applyFont="1" applyFill="1" applyBorder="1" applyAlignment="1">
      <alignment vertical="center" wrapText="1"/>
    </xf>
    <xf numFmtId="49" fontId="4" fillId="0" borderId="39" xfId="0" applyNumberFormat="1" applyFont="1" applyFill="1" applyBorder="1">
      <alignment vertical="center"/>
    </xf>
    <xf numFmtId="0" fontId="4" fillId="0" borderId="39" xfId="0" applyFont="1" applyFill="1" applyBorder="1">
      <alignment vertical="center"/>
    </xf>
    <xf numFmtId="0" fontId="4" fillId="0" borderId="57" xfId="0" applyFont="1" applyFill="1" applyBorder="1">
      <alignment vertical="center"/>
    </xf>
    <xf numFmtId="0" fontId="4" fillId="0" borderId="39" xfId="0" applyFont="1" applyFill="1" applyBorder="1" applyAlignment="1">
      <alignment horizontal="left" vertical="top"/>
    </xf>
    <xf numFmtId="0" fontId="4" fillId="0" borderId="40" xfId="0" applyFont="1" applyFill="1" applyBorder="1" applyAlignment="1">
      <alignment horizontal="left" vertical="top"/>
    </xf>
    <xf numFmtId="0" fontId="4" fillId="0" borderId="38" xfId="0" applyFont="1" applyFill="1" applyBorder="1">
      <alignment vertical="center"/>
    </xf>
    <xf numFmtId="49" fontId="4" fillId="0" borderId="0" xfId="0" applyNumberFormat="1" applyFont="1" applyFill="1" applyBorder="1">
      <alignment vertical="center"/>
    </xf>
    <xf numFmtId="0" fontId="4" fillId="0" borderId="0" xfId="0" applyFont="1" applyFill="1" applyBorder="1" applyAlignment="1">
      <alignment vertical="top"/>
    </xf>
    <xf numFmtId="49" fontId="4" fillId="0" borderId="38" xfId="0" applyNumberFormat="1" applyFont="1" applyFill="1" applyBorder="1">
      <alignment vertical="center"/>
    </xf>
    <xf numFmtId="0" fontId="4" fillId="0" borderId="6" xfId="0" applyFont="1" applyFill="1" applyBorder="1" applyAlignment="1">
      <alignment vertical="center"/>
    </xf>
    <xf numFmtId="0" fontId="4" fillId="0" borderId="24" xfId="0" applyFont="1" applyFill="1" applyBorder="1">
      <alignment vertical="center"/>
    </xf>
    <xf numFmtId="0" fontId="4" fillId="0" borderId="40" xfId="0" applyFont="1" applyFill="1" applyBorder="1">
      <alignment vertical="center"/>
    </xf>
    <xf numFmtId="0" fontId="4" fillId="0" borderId="12" xfId="0" applyFont="1" applyFill="1" applyBorder="1" applyAlignment="1">
      <alignment vertical="center"/>
    </xf>
    <xf numFmtId="0" fontId="4" fillId="0" borderId="13" xfId="0" applyFont="1" applyFill="1" applyBorder="1" applyAlignment="1">
      <alignment vertical="center"/>
    </xf>
    <xf numFmtId="0" fontId="4" fillId="0" borderId="16" xfId="0" applyFont="1" applyFill="1" applyBorder="1">
      <alignment vertical="center"/>
    </xf>
    <xf numFmtId="0" fontId="4" fillId="0" borderId="61" xfId="0" applyFont="1" applyFill="1" applyBorder="1">
      <alignment vertical="center"/>
    </xf>
    <xf numFmtId="0" fontId="4" fillId="0" borderId="62" xfId="0" applyFont="1" applyFill="1" applyBorder="1">
      <alignment vertical="center"/>
    </xf>
    <xf numFmtId="0" fontId="4" fillId="0" borderId="64" xfId="0" applyFont="1" applyFill="1" applyBorder="1">
      <alignment vertical="center"/>
    </xf>
    <xf numFmtId="49" fontId="4" fillId="0" borderId="12" xfId="0" applyNumberFormat="1" applyFont="1" applyFill="1" applyBorder="1" applyAlignment="1">
      <alignment horizontal="left" vertical="center"/>
    </xf>
    <xf numFmtId="0" fontId="4" fillId="0" borderId="65" xfId="0" applyFont="1" applyFill="1" applyBorder="1">
      <alignment vertical="center"/>
    </xf>
    <xf numFmtId="49" fontId="4" fillId="0" borderId="24" xfId="0" applyNumberFormat="1" applyFont="1" applyFill="1" applyBorder="1" applyAlignment="1">
      <alignment horizontal="left" vertical="center"/>
    </xf>
    <xf numFmtId="38" fontId="4" fillId="0" borderId="0" xfId="1" applyFont="1" applyFill="1" applyBorder="1" applyAlignment="1">
      <alignment horizontal="center" vertical="center"/>
    </xf>
    <xf numFmtId="0" fontId="4" fillId="0" borderId="0" xfId="0" applyFont="1">
      <alignment vertical="center"/>
    </xf>
    <xf numFmtId="49" fontId="4" fillId="0" borderId="61" xfId="0" applyNumberFormat="1" applyFont="1" applyFill="1" applyBorder="1">
      <alignment vertical="center"/>
    </xf>
    <xf numFmtId="0" fontId="4" fillId="0" borderId="60" xfId="0" applyFont="1" applyFill="1" applyBorder="1">
      <alignment vertical="center"/>
    </xf>
    <xf numFmtId="0" fontId="4" fillId="0" borderId="61" xfId="0" applyFont="1" applyFill="1" applyBorder="1" applyAlignment="1">
      <alignment vertical="center"/>
    </xf>
    <xf numFmtId="0" fontId="4" fillId="0" borderId="39" xfId="0" applyFont="1" applyFill="1" applyBorder="1" applyAlignment="1">
      <alignment horizontal="center" vertical="center"/>
    </xf>
    <xf numFmtId="0" fontId="4" fillId="0" borderId="24" xfId="0" applyFont="1" applyFill="1" applyBorder="1" applyAlignment="1">
      <alignment vertical="center"/>
    </xf>
    <xf numFmtId="0" fontId="4" fillId="0" borderId="38" xfId="0" applyFont="1" applyFill="1" applyBorder="1" applyAlignment="1">
      <alignment vertical="center"/>
    </xf>
    <xf numFmtId="0" fontId="4" fillId="0" borderId="23" xfId="0" applyFont="1" applyFill="1" applyBorder="1" applyAlignment="1">
      <alignment vertical="center"/>
    </xf>
    <xf numFmtId="0" fontId="4" fillId="0" borderId="40" xfId="0" applyFont="1" applyFill="1" applyBorder="1" applyAlignment="1">
      <alignment vertical="center"/>
    </xf>
    <xf numFmtId="0" fontId="4" fillId="0" borderId="13" xfId="0" applyFont="1" applyFill="1" applyBorder="1" applyAlignment="1">
      <alignment vertical="top" wrapText="1"/>
    </xf>
    <xf numFmtId="0" fontId="4" fillId="0" borderId="42" xfId="0" applyFont="1" applyFill="1" applyBorder="1" applyAlignment="1">
      <alignment vertical="top" wrapText="1"/>
    </xf>
    <xf numFmtId="0" fontId="4" fillId="0" borderId="23" xfId="0" applyFont="1" applyFill="1" applyBorder="1" applyAlignment="1">
      <alignment vertical="top" wrapText="1"/>
    </xf>
    <xf numFmtId="0" fontId="4" fillId="0" borderId="61" xfId="0" applyFont="1" applyFill="1" applyBorder="1" applyAlignment="1">
      <alignment vertical="top"/>
    </xf>
    <xf numFmtId="0" fontId="4" fillId="0" borderId="61" xfId="0" applyFont="1" applyFill="1" applyBorder="1" applyAlignment="1">
      <alignment vertical="top" shrinkToFit="1"/>
    </xf>
    <xf numFmtId="0" fontId="4" fillId="0" borderId="64" xfId="0" applyFont="1" applyFill="1" applyBorder="1" applyAlignment="1">
      <alignment vertical="top" shrinkToFit="1"/>
    </xf>
    <xf numFmtId="0" fontId="4" fillId="0" borderId="64" xfId="0" applyFont="1" applyFill="1" applyBorder="1" applyAlignment="1">
      <alignment vertical="top"/>
    </xf>
    <xf numFmtId="0" fontId="4" fillId="0" borderId="64" xfId="0" applyFont="1" applyFill="1" applyBorder="1" applyAlignment="1">
      <alignment vertical="center"/>
    </xf>
    <xf numFmtId="0" fontId="4" fillId="0" borderId="42" xfId="0" applyFont="1" applyFill="1" applyBorder="1" applyAlignment="1">
      <alignment vertical="center"/>
    </xf>
    <xf numFmtId="49" fontId="4" fillId="0" borderId="12" xfId="0" applyNumberFormat="1" applyFont="1" applyFill="1" applyBorder="1" applyAlignment="1">
      <alignment vertical="center"/>
    </xf>
    <xf numFmtId="49" fontId="4" fillId="0" borderId="24" xfId="0" applyNumberFormat="1"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Alignment="1">
      <alignment horizontal="left" vertical="center"/>
    </xf>
    <xf numFmtId="49" fontId="4" fillId="0" borderId="12" xfId="0" applyNumberFormat="1" applyFont="1" applyBorder="1">
      <alignment vertical="center"/>
    </xf>
    <xf numFmtId="0" fontId="4" fillId="0" borderId="13" xfId="0" applyFont="1" applyBorder="1">
      <alignment vertical="center"/>
    </xf>
    <xf numFmtId="0" fontId="4" fillId="0" borderId="17" xfId="0" applyFont="1" applyFill="1" applyBorder="1" applyAlignment="1">
      <alignment vertical="center"/>
    </xf>
    <xf numFmtId="0" fontId="4" fillId="0" borderId="16" xfId="0" applyFont="1" applyBorder="1">
      <alignment vertical="center"/>
    </xf>
    <xf numFmtId="0" fontId="4" fillId="0" borderId="24" xfId="0" applyFont="1" applyFill="1" applyBorder="1" applyAlignment="1">
      <alignment vertical="top"/>
    </xf>
    <xf numFmtId="0" fontId="4" fillId="0" borderId="38" xfId="0" applyFont="1" applyFill="1" applyBorder="1" applyAlignment="1">
      <alignment vertical="top"/>
    </xf>
    <xf numFmtId="0" fontId="4" fillId="0" borderId="39" xfId="0" applyFont="1" applyFill="1" applyBorder="1" applyAlignment="1">
      <alignment vertical="top"/>
    </xf>
    <xf numFmtId="49" fontId="4" fillId="0" borderId="60" xfId="0" applyNumberFormat="1" applyFont="1" applyFill="1" applyBorder="1" applyAlignment="1">
      <alignment vertical="center"/>
    </xf>
    <xf numFmtId="0" fontId="4" fillId="0" borderId="61" xfId="0" applyFont="1" applyBorder="1">
      <alignment vertical="center"/>
    </xf>
    <xf numFmtId="0" fontId="4" fillId="0" borderId="13" xfId="0" applyFont="1" applyBorder="1" applyAlignment="1">
      <alignment horizontal="left" vertical="center"/>
    </xf>
    <xf numFmtId="0" fontId="4" fillId="0" borderId="24" xfId="0" applyFont="1" applyBorder="1">
      <alignment vertical="center"/>
    </xf>
    <xf numFmtId="0" fontId="4" fillId="0" borderId="65" xfId="0" applyFont="1" applyFill="1" applyBorder="1" applyAlignment="1">
      <alignment vertical="center"/>
    </xf>
    <xf numFmtId="0" fontId="4" fillId="0" borderId="0" xfId="0" applyFont="1" applyBorder="1" applyAlignment="1">
      <alignment horizontal="left" vertical="center" indent="1"/>
    </xf>
    <xf numFmtId="0" fontId="4" fillId="0" borderId="0" xfId="0" applyFont="1" applyBorder="1">
      <alignment vertical="center"/>
    </xf>
    <xf numFmtId="0" fontId="4" fillId="0" borderId="9" xfId="0" applyFont="1" applyBorder="1">
      <alignment vertical="center"/>
    </xf>
    <xf numFmtId="0" fontId="4" fillId="0" borderId="24" xfId="0" applyFont="1" applyBorder="1" applyAlignment="1">
      <alignment horizontal="left" vertical="center"/>
    </xf>
    <xf numFmtId="0" fontId="4" fillId="0" borderId="18" xfId="0" applyFont="1" applyBorder="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38" fontId="4" fillId="0" borderId="9" xfId="1" applyFont="1" applyFill="1" applyBorder="1" applyAlignment="1">
      <alignment horizontal="center" vertical="center" wrapText="1"/>
    </xf>
    <xf numFmtId="0" fontId="4" fillId="0" borderId="9" xfId="0" applyFont="1" applyBorder="1" applyAlignment="1">
      <alignment vertical="center"/>
    </xf>
    <xf numFmtId="0" fontId="4" fillId="0" borderId="9" xfId="0" applyFont="1" applyBorder="1" applyAlignment="1">
      <alignment horizontal="center" vertical="center"/>
    </xf>
    <xf numFmtId="0" fontId="4" fillId="0" borderId="39" xfId="0" applyFont="1" applyBorder="1" applyAlignment="1">
      <alignment vertical="center"/>
    </xf>
    <xf numFmtId="0" fontId="4" fillId="0" borderId="7" xfId="0" applyFont="1" applyFill="1" applyBorder="1" applyAlignment="1">
      <alignment vertical="center"/>
    </xf>
    <xf numFmtId="0" fontId="4" fillId="0" borderId="56" xfId="0" applyFont="1" applyFill="1" applyBorder="1" applyAlignment="1">
      <alignment vertical="center"/>
    </xf>
    <xf numFmtId="49" fontId="4" fillId="0" borderId="59" xfId="0" applyNumberFormat="1" applyFont="1" applyFill="1" applyBorder="1" applyAlignment="1">
      <alignment vertical="center"/>
    </xf>
    <xf numFmtId="0" fontId="4" fillId="0" borderId="17" xfId="0" applyFont="1" applyFill="1" applyBorder="1" applyAlignment="1"/>
    <xf numFmtId="0" fontId="4" fillId="0" borderId="20" xfId="0" applyFont="1" applyBorder="1">
      <alignment vertical="center"/>
    </xf>
    <xf numFmtId="0" fontId="4" fillId="0" borderId="19" xfId="0" applyFont="1" applyFill="1" applyBorder="1" applyAlignment="1">
      <alignment vertical="center"/>
    </xf>
    <xf numFmtId="0" fontId="4" fillId="0" borderId="4" xfId="0" applyFont="1" applyFill="1" applyBorder="1" applyAlignment="1">
      <alignment vertical="center"/>
    </xf>
    <xf numFmtId="0" fontId="4" fillId="0" borderId="10" xfId="0" applyFont="1" applyFill="1" applyBorder="1" applyAlignment="1">
      <alignment vertical="center"/>
    </xf>
    <xf numFmtId="0" fontId="4" fillId="0" borderId="57" xfId="0" applyFont="1" applyFill="1" applyBorder="1" applyAlignment="1">
      <alignment vertical="center"/>
    </xf>
    <xf numFmtId="0" fontId="4" fillId="0" borderId="58" xfId="0" applyFont="1" applyFill="1" applyBorder="1" applyAlignment="1">
      <alignment vertical="center"/>
    </xf>
    <xf numFmtId="0" fontId="4" fillId="0" borderId="38" xfId="0" applyFont="1" applyBorder="1">
      <alignment vertical="center"/>
    </xf>
    <xf numFmtId="0" fontId="4" fillId="0" borderId="0" xfId="0" applyFont="1" applyAlignment="1">
      <alignment vertical="center" wrapText="1"/>
    </xf>
    <xf numFmtId="0" fontId="4" fillId="0" borderId="0" xfId="0" applyFont="1" applyAlignment="1">
      <alignment vertical="top"/>
    </xf>
    <xf numFmtId="0" fontId="4" fillId="0" borderId="0" xfId="0" applyFont="1" applyAlignment="1">
      <alignment vertical="center"/>
    </xf>
    <xf numFmtId="0" fontId="4" fillId="0" borderId="0" xfId="0" applyFont="1" applyAlignment="1">
      <alignment vertical="top" wrapText="1"/>
    </xf>
    <xf numFmtId="0" fontId="4" fillId="0" borderId="0" xfId="0" applyFont="1" applyAlignment="1">
      <alignment horizontal="center" vertical="center"/>
    </xf>
    <xf numFmtId="0" fontId="4" fillId="0" borderId="0" xfId="0" applyFont="1" applyFill="1" applyBorder="1" applyAlignment="1">
      <alignment horizontal="left" vertical="top"/>
    </xf>
    <xf numFmtId="0" fontId="4" fillId="0" borderId="0" xfId="0" applyFont="1" applyAlignment="1">
      <alignment horizontal="left" vertical="top"/>
    </xf>
    <xf numFmtId="0" fontId="15" fillId="0" borderId="0" xfId="2" applyNumberFormat="1" applyFont="1" applyBorder="1" applyAlignment="1">
      <alignment horizontal="center" vertical="center"/>
    </xf>
    <xf numFmtId="178" fontId="15" fillId="0" borderId="0" xfId="2" applyNumberFormat="1" applyFont="1" applyBorder="1" applyAlignment="1">
      <alignment vertical="center"/>
    </xf>
    <xf numFmtId="178" fontId="15" fillId="0" borderId="0" xfId="2" applyNumberFormat="1" applyFont="1" applyAlignment="1">
      <alignment vertical="center"/>
    </xf>
    <xf numFmtId="178" fontId="15" fillId="0" borderId="38" xfId="2" applyNumberFormat="1" applyFont="1" applyBorder="1" applyAlignment="1">
      <alignment vertical="center"/>
    </xf>
    <xf numFmtId="178" fontId="15" fillId="0" borderId="40" xfId="2" applyNumberFormat="1" applyFont="1" applyBorder="1" applyAlignment="1">
      <alignment vertical="center"/>
    </xf>
    <xf numFmtId="178" fontId="15" fillId="0" borderId="12" xfId="2" applyNumberFormat="1" applyFont="1" applyBorder="1" applyAlignment="1">
      <alignment vertical="center"/>
    </xf>
    <xf numFmtId="178" fontId="15" fillId="0" borderId="13" xfId="2" applyNumberFormat="1" applyFont="1" applyBorder="1" applyAlignment="1">
      <alignment vertical="center"/>
    </xf>
    <xf numFmtId="178" fontId="15" fillId="0" borderId="42" xfId="2" applyNumberFormat="1" applyFont="1" applyBorder="1" applyAlignment="1">
      <alignment vertical="center"/>
    </xf>
    <xf numFmtId="178" fontId="15" fillId="0" borderId="24" xfId="2" applyNumberFormat="1" applyFont="1" applyBorder="1" applyAlignment="1">
      <alignment vertical="center"/>
    </xf>
    <xf numFmtId="178" fontId="15" fillId="0" borderId="23" xfId="2" applyNumberFormat="1" applyFont="1" applyBorder="1" applyAlignment="1">
      <alignment vertical="center"/>
    </xf>
    <xf numFmtId="178" fontId="15" fillId="0" borderId="0" xfId="2" applyNumberFormat="1" applyFont="1" applyBorder="1" applyAlignment="1">
      <alignment horizontal="right" vertical="center"/>
    </xf>
    <xf numFmtId="178" fontId="15" fillId="0" borderId="39" xfId="2" applyNumberFormat="1" applyFont="1" applyBorder="1" applyAlignment="1">
      <alignment vertical="center"/>
    </xf>
    <xf numFmtId="178" fontId="15" fillId="0" borderId="13" xfId="2" applyNumberFormat="1" applyFont="1" applyBorder="1" applyAlignment="1">
      <alignment horizontal="left" vertical="top" wrapText="1"/>
    </xf>
    <xf numFmtId="178" fontId="15" fillId="0" borderId="61" xfId="2" applyNumberFormat="1" applyFont="1" applyBorder="1" applyAlignment="1">
      <alignment vertical="center"/>
    </xf>
    <xf numFmtId="178" fontId="15" fillId="0" borderId="12" xfId="2" applyNumberFormat="1" applyFont="1" applyBorder="1" applyAlignment="1">
      <alignment horizontal="left" vertical="center"/>
    </xf>
    <xf numFmtId="0" fontId="4" fillId="0" borderId="39" xfId="0" applyFont="1" applyBorder="1">
      <alignment vertical="center"/>
    </xf>
    <xf numFmtId="178" fontId="15" fillId="0" borderId="0" xfId="2" applyNumberFormat="1" applyFont="1" applyAlignment="1">
      <alignment vertical="center" wrapText="1"/>
    </xf>
    <xf numFmtId="0" fontId="4" fillId="0" borderId="0" xfId="0" applyFont="1" applyBorder="1" applyAlignment="1">
      <alignment vertical="center" wrapText="1"/>
    </xf>
    <xf numFmtId="0" fontId="4" fillId="0" borderId="60" xfId="0" applyFont="1" applyFill="1" applyBorder="1" applyAlignment="1">
      <alignment vertical="center"/>
    </xf>
    <xf numFmtId="0" fontId="4" fillId="0" borderId="39" xfId="0" applyFont="1" applyBorder="1" applyAlignment="1">
      <alignment horizontal="left" vertical="center" indent="1"/>
    </xf>
    <xf numFmtId="0" fontId="4" fillId="0" borderId="2" xfId="0" applyFont="1" applyBorder="1" applyAlignment="1">
      <alignment horizontal="left" vertical="center" indent="1"/>
    </xf>
    <xf numFmtId="0" fontId="4" fillId="0" borderId="2" xfId="0" applyFont="1" applyFill="1" applyBorder="1" applyAlignment="1">
      <alignment horizontal="left" vertical="center" indent="1"/>
    </xf>
    <xf numFmtId="0" fontId="4" fillId="0" borderId="3" xfId="0" applyFont="1" applyFill="1" applyBorder="1" applyAlignment="1">
      <alignment horizontal="left" vertical="center" indent="1"/>
    </xf>
    <xf numFmtId="0" fontId="4" fillId="0" borderId="3" xfId="0" applyFont="1" applyBorder="1" applyAlignment="1">
      <alignment horizontal="left" vertical="center" indent="1"/>
    </xf>
    <xf numFmtId="0" fontId="4" fillId="0" borderId="74" xfId="0" applyFont="1" applyFill="1" applyBorder="1" applyAlignment="1">
      <alignment vertical="center"/>
    </xf>
    <xf numFmtId="0" fontId="4" fillId="0" borderId="39" xfId="0" applyFont="1" applyFill="1" applyBorder="1" applyAlignment="1">
      <alignment horizontal="left" vertical="center"/>
    </xf>
    <xf numFmtId="49" fontId="4" fillId="0" borderId="0" xfId="0" applyNumberFormat="1" applyFont="1" applyFill="1" applyBorder="1" applyAlignment="1">
      <alignment vertical="center"/>
    </xf>
    <xf numFmtId="0" fontId="4" fillId="0" borderId="38" xfId="0" applyFont="1" applyFill="1" applyBorder="1" applyAlignment="1">
      <alignment vertical="center" wrapText="1"/>
    </xf>
    <xf numFmtId="0" fontId="4" fillId="0" borderId="40" xfId="0" applyFont="1" applyFill="1" applyBorder="1" applyAlignment="1">
      <alignment vertical="center" wrapText="1"/>
    </xf>
    <xf numFmtId="0" fontId="4" fillId="0" borderId="24" xfId="0" applyFont="1" applyFill="1" applyBorder="1" applyAlignment="1">
      <alignment horizontal="left" vertical="top"/>
    </xf>
    <xf numFmtId="0" fontId="4" fillId="0" borderId="23" xfId="0" applyFont="1" applyFill="1" applyBorder="1" applyAlignment="1">
      <alignment horizontal="left" vertical="top"/>
    </xf>
    <xf numFmtId="178" fontId="15" fillId="0" borderId="0" xfId="2" applyNumberFormat="1" applyFont="1" applyBorder="1" applyAlignment="1">
      <alignment horizontal="left" vertical="top"/>
    </xf>
    <xf numFmtId="178" fontId="15" fillId="0" borderId="39" xfId="2" applyNumberFormat="1" applyFont="1" applyBorder="1" applyAlignment="1">
      <alignment horizontal="right" vertical="center"/>
    </xf>
    <xf numFmtId="0" fontId="4" fillId="0" borderId="15" xfId="0" applyFont="1" applyFill="1" applyBorder="1">
      <alignment vertical="center"/>
    </xf>
    <xf numFmtId="0" fontId="4" fillId="0" borderId="50" xfId="0" applyFont="1" applyBorder="1">
      <alignment vertical="center"/>
    </xf>
    <xf numFmtId="0" fontId="4" fillId="0" borderId="51" xfId="0" applyFont="1" applyBorder="1">
      <alignment vertical="center"/>
    </xf>
    <xf numFmtId="0" fontId="4" fillId="0" borderId="39" xfId="0" applyFont="1" applyBorder="1" applyAlignment="1">
      <alignment vertical="center" shrinkToFit="1"/>
    </xf>
    <xf numFmtId="0" fontId="4" fillId="0" borderId="76" xfId="0" applyFont="1" applyFill="1" applyBorder="1" applyAlignment="1">
      <alignment vertical="center"/>
    </xf>
    <xf numFmtId="0" fontId="4" fillId="0" borderId="50" xfId="0" applyFont="1" applyFill="1" applyBorder="1">
      <alignment vertical="center"/>
    </xf>
    <xf numFmtId="0" fontId="4" fillId="0" borderId="17" xfId="0" applyFont="1" applyBorder="1">
      <alignment vertical="center"/>
    </xf>
    <xf numFmtId="0" fontId="4" fillId="0" borderId="60" xfId="0" applyFont="1" applyBorder="1">
      <alignment vertical="center"/>
    </xf>
    <xf numFmtId="0" fontId="4" fillId="0" borderId="23" xfId="0" applyFont="1" applyBorder="1">
      <alignment vertical="center"/>
    </xf>
    <xf numFmtId="0" fontId="4" fillId="0" borderId="40" xfId="0" applyFont="1" applyBorder="1">
      <alignment vertical="center"/>
    </xf>
    <xf numFmtId="49" fontId="4" fillId="0" borderId="38" xfId="0" applyNumberFormat="1" applyFont="1" applyFill="1" applyBorder="1" applyAlignment="1">
      <alignment horizontal="left" vertical="center"/>
    </xf>
    <xf numFmtId="0" fontId="4" fillId="0" borderId="50" xfId="0" applyFont="1" applyFill="1" applyBorder="1" applyAlignment="1">
      <alignment vertical="center"/>
    </xf>
    <xf numFmtId="0" fontId="4" fillId="0" borderId="51" xfId="0" applyFont="1" applyFill="1" applyBorder="1" applyAlignment="1">
      <alignment vertical="center"/>
    </xf>
    <xf numFmtId="0" fontId="4" fillId="0" borderId="12" xfId="0" applyFont="1" applyBorder="1">
      <alignment vertical="center"/>
    </xf>
    <xf numFmtId="49" fontId="4" fillId="0" borderId="24" xfId="0" applyNumberFormat="1" applyFont="1" applyBorder="1">
      <alignment vertical="center"/>
    </xf>
    <xf numFmtId="0" fontId="4" fillId="0" borderId="0" xfId="0" applyFont="1" applyBorder="1" applyAlignment="1">
      <alignment horizontal="left" vertical="top"/>
    </xf>
    <xf numFmtId="49" fontId="4" fillId="0" borderId="16" xfId="0" applyNumberFormat="1" applyFont="1" applyBorder="1">
      <alignment vertical="center"/>
    </xf>
    <xf numFmtId="0" fontId="4" fillId="0" borderId="69" xfId="0" applyFont="1" applyBorder="1" applyAlignment="1">
      <alignment horizontal="left" vertical="center"/>
    </xf>
    <xf numFmtId="0" fontId="4" fillId="0" borderId="70" xfId="0" applyFont="1" applyBorder="1" applyAlignment="1">
      <alignment horizontal="left" vertical="center"/>
    </xf>
    <xf numFmtId="0" fontId="4" fillId="0" borderId="0" xfId="0" applyFont="1" applyAlignment="1">
      <alignment horizontal="left" vertical="center" indent="1"/>
    </xf>
    <xf numFmtId="0" fontId="4" fillId="0" borderId="71" xfId="0" applyFont="1" applyBorder="1" applyAlignment="1">
      <alignment horizontal="left" vertical="center"/>
    </xf>
    <xf numFmtId="0" fontId="4" fillId="0" borderId="65" xfId="0" applyFont="1" applyBorder="1">
      <alignment vertical="center"/>
    </xf>
    <xf numFmtId="0" fontId="4" fillId="0" borderId="18" xfId="0" applyFont="1" applyFill="1" applyBorder="1" applyAlignment="1">
      <alignment vertical="center"/>
    </xf>
    <xf numFmtId="0" fontId="4" fillId="0" borderId="84" xfId="0" applyFont="1" applyBorder="1">
      <alignment vertical="center"/>
    </xf>
    <xf numFmtId="0" fontId="4" fillId="0" borderId="85" xfId="0" applyFont="1" applyFill="1" applyBorder="1">
      <alignment vertical="center"/>
    </xf>
    <xf numFmtId="0" fontId="4" fillId="0" borderId="86" xfId="0" applyFont="1" applyFill="1" applyBorder="1">
      <alignment vertical="center"/>
    </xf>
    <xf numFmtId="49" fontId="4" fillId="0" borderId="24" xfId="0" applyNumberFormat="1" applyFont="1" applyFill="1" applyBorder="1" applyAlignment="1">
      <alignment horizontal="left" vertical="top"/>
    </xf>
    <xf numFmtId="49" fontId="4" fillId="0" borderId="0" xfId="0" applyNumberFormat="1" applyFont="1" applyFill="1" applyBorder="1" applyAlignment="1">
      <alignment vertical="top"/>
    </xf>
    <xf numFmtId="49" fontId="4" fillId="0" borderId="38" xfId="0" applyNumberFormat="1" applyFont="1" applyFill="1" applyBorder="1" applyAlignment="1">
      <alignment horizontal="left" vertical="top"/>
    </xf>
    <xf numFmtId="49" fontId="4" fillId="0" borderId="39" xfId="0" applyNumberFormat="1" applyFont="1" applyFill="1" applyBorder="1" applyAlignment="1">
      <alignment vertical="top"/>
    </xf>
    <xf numFmtId="49" fontId="4" fillId="0" borderId="24" xfId="0" applyNumberFormat="1" applyFont="1" applyFill="1" applyBorder="1" applyAlignment="1">
      <alignment vertical="top"/>
    </xf>
    <xf numFmtId="0" fontId="4" fillId="0" borderId="0" xfId="0" applyFont="1" applyBorder="1" applyAlignment="1">
      <alignment vertical="top"/>
    </xf>
    <xf numFmtId="0" fontId="4" fillId="0" borderId="39" xfId="0" applyFont="1" applyBorder="1" applyAlignment="1">
      <alignment vertical="top"/>
    </xf>
    <xf numFmtId="49" fontId="4" fillId="0" borderId="88" xfId="0" applyNumberFormat="1" applyFont="1" applyBorder="1">
      <alignment vertical="center"/>
    </xf>
    <xf numFmtId="0" fontId="4" fillId="0" borderId="73" xfId="0" applyFont="1" applyFill="1" applyBorder="1" applyAlignment="1">
      <alignment vertical="center"/>
    </xf>
    <xf numFmtId="0" fontId="4" fillId="0" borderId="73" xfId="0" applyFont="1" applyBorder="1">
      <alignment vertical="center"/>
    </xf>
    <xf numFmtId="0" fontId="4" fillId="0" borderId="89" xfId="0" applyFont="1" applyFill="1" applyBorder="1" applyAlignment="1">
      <alignment vertical="center"/>
    </xf>
    <xf numFmtId="49" fontId="4" fillId="0" borderId="90" xfId="0" applyNumberFormat="1" applyFont="1" applyBorder="1">
      <alignment vertical="center"/>
    </xf>
    <xf numFmtId="0" fontId="4" fillId="0" borderId="91" xfId="0" applyFont="1" applyFill="1" applyBorder="1" applyAlignment="1">
      <alignment vertical="center"/>
    </xf>
    <xf numFmtId="0" fontId="4" fillId="0" borderId="91" xfId="0" applyFont="1" applyBorder="1">
      <alignment vertical="center"/>
    </xf>
    <xf numFmtId="0" fontId="4" fillId="0" borderId="92" xfId="0" applyFont="1" applyFill="1" applyBorder="1" applyAlignment="1">
      <alignment vertical="center"/>
    </xf>
    <xf numFmtId="49" fontId="4" fillId="0" borderId="60" xfId="0" applyNumberFormat="1" applyFont="1" applyFill="1" applyBorder="1" applyAlignment="1">
      <alignment horizontal="left" vertical="center"/>
    </xf>
    <xf numFmtId="0" fontId="3" fillId="0" borderId="0" xfId="0" applyFont="1" applyBorder="1">
      <alignment vertical="center"/>
    </xf>
    <xf numFmtId="0" fontId="3" fillId="0" borderId="0" xfId="0" applyFont="1" applyBorder="1" applyAlignment="1">
      <alignment horizontal="center" vertical="center"/>
    </xf>
    <xf numFmtId="49" fontId="4" fillId="0" borderId="85" xfId="0" applyNumberFormat="1" applyFont="1" applyFill="1" applyBorder="1" applyAlignment="1">
      <alignment horizontal="left" vertical="center"/>
    </xf>
    <xf numFmtId="49" fontId="4" fillId="0" borderId="86" xfId="0" applyNumberFormat="1" applyFont="1" applyFill="1" applyBorder="1">
      <alignment vertical="center"/>
    </xf>
    <xf numFmtId="49" fontId="4" fillId="0" borderId="93" xfId="0" applyNumberFormat="1" applyFont="1" applyFill="1" applyBorder="1">
      <alignment vertical="center"/>
    </xf>
    <xf numFmtId="0" fontId="4" fillId="0" borderId="94" xfId="0" applyFont="1" applyFill="1" applyBorder="1">
      <alignment vertical="center"/>
    </xf>
    <xf numFmtId="0" fontId="4" fillId="0" borderId="18" xfId="0" applyFont="1" applyBorder="1" applyAlignment="1">
      <alignment horizontal="left" vertical="center"/>
    </xf>
    <xf numFmtId="0" fontId="4" fillId="0" borderId="9" xfId="0" applyFont="1" applyBorder="1" applyAlignment="1">
      <alignment horizontal="left" vertical="center"/>
    </xf>
    <xf numFmtId="0" fontId="4" fillId="0" borderId="2" xfId="0" applyFont="1" applyBorder="1" applyAlignment="1">
      <alignment vertical="center"/>
    </xf>
    <xf numFmtId="0" fontId="4" fillId="0" borderId="2" xfId="0" applyFont="1" applyBorder="1" applyAlignment="1">
      <alignment horizontal="left" vertical="center"/>
    </xf>
    <xf numFmtId="0" fontId="4" fillId="0" borderId="39" xfId="0" applyFont="1" applyFill="1" applyBorder="1" applyAlignment="1">
      <alignment horizontal="left" vertical="center"/>
    </xf>
    <xf numFmtId="0" fontId="4" fillId="0" borderId="40" xfId="0" applyFont="1" applyFill="1" applyBorder="1" applyAlignment="1">
      <alignment horizontal="left" vertical="center"/>
    </xf>
    <xf numFmtId="0" fontId="17" fillId="0" borderId="21" xfId="0" applyFont="1" applyFill="1" applyBorder="1">
      <alignment vertical="center"/>
    </xf>
    <xf numFmtId="9" fontId="4" fillId="0" borderId="0" xfId="3" applyFont="1" applyFill="1" applyBorder="1" applyAlignment="1">
      <alignment vertical="center"/>
    </xf>
    <xf numFmtId="9" fontId="4" fillId="0" borderId="61" xfId="3" applyFont="1" applyFill="1" applyBorder="1">
      <alignment vertical="center"/>
    </xf>
    <xf numFmtId="9" fontId="4" fillId="0" borderId="64" xfId="3" applyFont="1" applyFill="1" applyBorder="1">
      <alignment vertical="center"/>
    </xf>
    <xf numFmtId="9" fontId="4" fillId="0" borderId="0" xfId="3" applyFont="1" applyBorder="1">
      <alignment vertical="center"/>
    </xf>
    <xf numFmtId="9" fontId="4" fillId="0" borderId="13" xfId="3" applyFont="1" applyFill="1" applyBorder="1">
      <alignment vertical="center"/>
    </xf>
    <xf numFmtId="0" fontId="18" fillId="0" borderId="0" xfId="0" applyFont="1">
      <alignment vertical="center"/>
    </xf>
    <xf numFmtId="0" fontId="18" fillId="0" borderId="0" xfId="0" applyFont="1" applyBorder="1">
      <alignment vertical="center"/>
    </xf>
    <xf numFmtId="0" fontId="4" fillId="0" borderId="13" xfId="0" applyFont="1" applyFill="1" applyBorder="1" applyAlignment="1">
      <alignmen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18" fillId="0" borderId="0" xfId="0" applyFont="1" applyFill="1" applyAlignment="1">
      <alignment vertical="top"/>
    </xf>
    <xf numFmtId="0" fontId="4" fillId="0" borderId="43" xfId="0" applyFont="1" applyBorder="1" applyAlignment="1">
      <alignment vertical="center"/>
    </xf>
    <xf numFmtId="0" fontId="4" fillId="0" borderId="44" xfId="0" applyFont="1" applyBorder="1" applyAlignment="1">
      <alignment vertical="center"/>
    </xf>
    <xf numFmtId="0" fontId="4" fillId="0" borderId="55" xfId="0" applyFont="1" applyBorder="1" applyAlignment="1">
      <alignment vertical="center"/>
    </xf>
    <xf numFmtId="0" fontId="4" fillId="0" borderId="44" xfId="0" applyFont="1" applyBorder="1" applyAlignment="1">
      <alignment horizontal="left" vertical="center" indent="1"/>
    </xf>
    <xf numFmtId="178" fontId="15" fillId="0" borderId="13" xfId="2" applyNumberFormat="1" applyFont="1" applyBorder="1" applyAlignment="1">
      <alignment vertical="center" wrapText="1"/>
    </xf>
    <xf numFmtId="0" fontId="17" fillId="0" borderId="21" xfId="0" applyFont="1" applyFill="1" applyBorder="1" applyProtection="1">
      <alignmen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Border="1" applyProtection="1">
      <alignment vertical="center"/>
      <protection locked="0"/>
    </xf>
    <xf numFmtId="178" fontId="15" fillId="0" borderId="12" xfId="2" applyNumberFormat="1" applyFont="1" applyBorder="1" applyAlignment="1" applyProtection="1">
      <alignment vertical="center"/>
      <protection locked="0"/>
    </xf>
    <xf numFmtId="178" fontId="15" fillId="0" borderId="13" xfId="2" applyNumberFormat="1" applyFont="1" applyBorder="1" applyAlignment="1" applyProtection="1">
      <alignment vertical="center"/>
      <protection locked="0"/>
    </xf>
    <xf numFmtId="178" fontId="4" fillId="0" borderId="0" xfId="0" applyNumberFormat="1" applyFont="1" applyBorder="1" applyProtection="1">
      <alignment vertical="center"/>
      <protection locked="0"/>
    </xf>
    <xf numFmtId="0" fontId="4" fillId="0" borderId="0" xfId="0" applyFont="1" applyBorder="1" applyAlignment="1" applyProtection="1">
      <alignment horizontal="center" vertical="center"/>
      <protection locked="0"/>
    </xf>
    <xf numFmtId="0" fontId="4" fillId="0" borderId="0" xfId="3" applyNumberFormat="1" applyFont="1" applyBorder="1" applyAlignment="1" applyProtection="1">
      <alignment horizontal="center" vertical="center"/>
      <protection locked="0"/>
    </xf>
    <xf numFmtId="0" fontId="4" fillId="0" borderId="0" xfId="0" applyFont="1" applyBorder="1" applyAlignment="1">
      <alignment horizontal="left" vertical="center"/>
    </xf>
    <xf numFmtId="0" fontId="4" fillId="0" borderId="23" xfId="0" applyFont="1" applyBorder="1" applyAlignment="1">
      <alignment horizontal="left" vertical="center"/>
    </xf>
    <xf numFmtId="178" fontId="15" fillId="0" borderId="13" xfId="2" applyNumberFormat="1" applyFont="1" applyBorder="1" applyAlignment="1">
      <alignment horizontal="center" vertical="center"/>
    </xf>
    <xf numFmtId="178" fontId="15" fillId="0" borderId="38" xfId="2" applyNumberFormat="1" applyFont="1" applyBorder="1" applyAlignment="1">
      <alignment horizontal="center" vertical="center"/>
    </xf>
    <xf numFmtId="178" fontId="15" fillId="0" borderId="39" xfId="2" applyNumberFormat="1" applyFont="1" applyBorder="1" applyAlignment="1">
      <alignment horizontal="center" vertical="center"/>
    </xf>
    <xf numFmtId="0" fontId="4" fillId="0" borderId="0" xfId="0" applyFont="1" applyBorder="1" applyAlignment="1" applyProtection="1">
      <alignment horizontal="center" vertical="center"/>
      <protection locked="0"/>
    </xf>
    <xf numFmtId="178" fontId="15" fillId="0" borderId="0" xfId="2" applyNumberFormat="1" applyFont="1" applyBorder="1" applyAlignment="1">
      <alignment horizontal="left" vertical="top" wrapText="1"/>
    </xf>
    <xf numFmtId="178" fontId="15" fillId="0" borderId="39" xfId="2" applyNumberFormat="1" applyFont="1" applyBorder="1" applyAlignment="1">
      <alignment horizontal="left" vertical="top" wrapText="1"/>
    </xf>
    <xf numFmtId="178" fontId="15" fillId="0" borderId="24" xfId="2" applyNumberFormat="1" applyFont="1" applyBorder="1" applyAlignment="1">
      <alignment horizontal="center" vertical="center"/>
    </xf>
    <xf numFmtId="178" fontId="15" fillId="0" borderId="0" xfId="2" applyNumberFormat="1" applyFont="1" applyBorder="1" applyAlignment="1">
      <alignment horizontal="center" vertical="center"/>
    </xf>
    <xf numFmtId="0" fontId="4" fillId="0" borderId="12" xfId="0" applyFont="1" applyBorder="1" applyAlignment="1">
      <alignment horizontal="left" vertical="center"/>
    </xf>
    <xf numFmtId="0" fontId="4" fillId="0" borderId="24" xfId="0" applyFont="1" applyBorder="1" applyAlignment="1">
      <alignment horizontal="left" vertical="center"/>
    </xf>
    <xf numFmtId="0" fontId="4" fillId="0" borderId="0" xfId="0" applyFont="1" applyAlignment="1">
      <alignment horizontal="left" vertical="top"/>
    </xf>
    <xf numFmtId="0" fontId="4" fillId="0" borderId="0" xfId="0" applyFont="1" applyFill="1" applyBorder="1" applyAlignment="1">
      <alignment horizontal="left" vertical="center"/>
    </xf>
    <xf numFmtId="0" fontId="4" fillId="0" borderId="42" xfId="0" applyFont="1" applyBorder="1" applyAlignment="1">
      <alignment horizontal="left" vertical="center"/>
    </xf>
    <xf numFmtId="178" fontId="4" fillId="0" borderId="0" xfId="0" applyNumberFormat="1" applyFont="1" applyBorder="1">
      <alignment vertical="center"/>
    </xf>
    <xf numFmtId="0" fontId="4" fillId="0" borderId="0" xfId="0" applyFont="1" applyProtection="1">
      <alignment vertical="center"/>
      <protection hidden="1"/>
    </xf>
    <xf numFmtId="0" fontId="18" fillId="0" borderId="0" xfId="0" applyFont="1" applyProtection="1">
      <alignment vertical="center"/>
      <protection hidden="1"/>
    </xf>
    <xf numFmtId="178" fontId="15" fillId="0" borderId="12" xfId="2" applyNumberFormat="1" applyFont="1" applyBorder="1" applyAlignment="1" applyProtection="1">
      <alignment vertical="center"/>
    </xf>
    <xf numFmtId="178" fontId="15" fillId="0" borderId="13" xfId="2" applyNumberFormat="1" applyFont="1" applyBorder="1" applyAlignment="1" applyProtection="1">
      <alignment vertical="center"/>
    </xf>
    <xf numFmtId="0" fontId="4" fillId="0" borderId="0" xfId="0" applyFont="1" applyBorder="1" applyProtection="1">
      <alignment vertical="center"/>
    </xf>
    <xf numFmtId="178" fontId="15" fillId="0" borderId="42" xfId="2" applyNumberFormat="1" applyFont="1" applyBorder="1" applyAlignment="1" applyProtection="1">
      <alignment vertical="center"/>
    </xf>
    <xf numFmtId="0" fontId="4" fillId="0" borderId="0" xfId="0" applyFont="1" applyFill="1" applyBorder="1" applyAlignment="1" applyProtection="1">
      <alignment vertical="center"/>
    </xf>
    <xf numFmtId="178" fontId="15" fillId="0" borderId="0" xfId="2" applyNumberFormat="1" applyFont="1" applyAlignment="1" applyProtection="1">
      <alignment vertical="center"/>
    </xf>
    <xf numFmtId="0" fontId="4" fillId="0" borderId="12" xfId="0" applyFont="1" applyBorder="1" applyAlignment="1" applyProtection="1">
      <alignment horizontal="left" vertical="center"/>
    </xf>
    <xf numFmtId="0" fontId="4" fillId="0" borderId="42" xfId="0" applyFont="1" applyBorder="1" applyAlignment="1" applyProtection="1">
      <alignment horizontal="left" vertical="center"/>
    </xf>
    <xf numFmtId="0" fontId="4" fillId="0" borderId="24" xfId="0" applyFont="1" applyBorder="1" applyAlignment="1" applyProtection="1">
      <alignment horizontal="left" vertical="center"/>
    </xf>
    <xf numFmtId="0" fontId="4" fillId="0" borderId="23" xfId="0" applyFont="1" applyBorder="1" applyAlignment="1" applyProtection="1">
      <alignment horizontal="left" vertical="center"/>
    </xf>
    <xf numFmtId="178" fontId="15" fillId="0" borderId="38" xfId="2" applyNumberFormat="1" applyFont="1" applyBorder="1" applyAlignment="1" applyProtection="1">
      <alignment vertical="center"/>
    </xf>
    <xf numFmtId="178" fontId="15" fillId="0" borderId="40" xfId="2" applyNumberFormat="1" applyFont="1" applyBorder="1" applyAlignment="1" applyProtection="1">
      <alignment vertical="center"/>
    </xf>
    <xf numFmtId="0" fontId="4" fillId="0" borderId="23" xfId="0" applyFont="1" applyFill="1" applyBorder="1" applyAlignment="1" applyProtection="1">
      <alignment vertical="center"/>
    </xf>
    <xf numFmtId="178" fontId="15" fillId="0" borderId="23" xfId="2" applyNumberFormat="1" applyFont="1" applyBorder="1" applyAlignment="1" applyProtection="1">
      <alignment vertical="center"/>
    </xf>
    <xf numFmtId="178" fontId="15" fillId="0" borderId="0" xfId="2" applyNumberFormat="1" applyFont="1" applyBorder="1" applyAlignment="1" applyProtection="1">
      <alignment vertical="center"/>
    </xf>
    <xf numFmtId="178" fontId="15" fillId="0" borderId="39" xfId="2" applyNumberFormat="1" applyFont="1" applyBorder="1" applyAlignment="1" applyProtection="1">
      <alignment vertical="center"/>
    </xf>
    <xf numFmtId="0" fontId="4" fillId="0" borderId="69" xfId="0" applyFont="1" applyBorder="1" applyAlignment="1" applyProtection="1">
      <alignment horizontal="left" vertical="center"/>
    </xf>
    <xf numFmtId="0" fontId="4" fillId="0" borderId="70" xfId="0" applyFont="1" applyBorder="1" applyAlignment="1" applyProtection="1">
      <alignment horizontal="left" vertical="center"/>
    </xf>
    <xf numFmtId="178" fontId="15" fillId="0" borderId="0" xfId="2" applyNumberFormat="1" applyFont="1" applyBorder="1" applyAlignment="1" applyProtection="1">
      <alignment horizontal="right" vertical="center"/>
    </xf>
    <xf numFmtId="0" fontId="4" fillId="0" borderId="38" xfId="0" applyFont="1" applyBorder="1" applyAlignment="1" applyProtection="1">
      <alignment horizontal="left" vertical="center"/>
    </xf>
    <xf numFmtId="178" fontId="19" fillId="0" borderId="13" xfId="2" applyNumberFormat="1" applyFont="1" applyBorder="1" applyAlignment="1">
      <alignment vertical="center"/>
    </xf>
    <xf numFmtId="0" fontId="18" fillId="0" borderId="0" xfId="0" applyFont="1" applyBorder="1" applyProtection="1">
      <alignment vertical="center"/>
      <protection hidden="1"/>
    </xf>
    <xf numFmtId="0" fontId="4" fillId="0" borderId="39" xfId="0" applyFont="1" applyFill="1" applyBorder="1" applyAlignment="1">
      <alignment horizontal="center" vertical="center"/>
    </xf>
    <xf numFmtId="0" fontId="4" fillId="0" borderId="0" xfId="0" applyFont="1" applyAlignment="1">
      <alignment horizontal="left" vertical="top"/>
    </xf>
    <xf numFmtId="0" fontId="4" fillId="0" borderId="40" xfId="0" applyFont="1" applyBorder="1" applyAlignment="1">
      <alignment horizontal="left" vertical="center"/>
    </xf>
    <xf numFmtId="0" fontId="4" fillId="0" borderId="60" xfId="0" applyFont="1" applyFill="1" applyBorder="1" applyAlignment="1">
      <alignment vertical="center"/>
    </xf>
    <xf numFmtId="0" fontId="4" fillId="0" borderId="61" xfId="0" applyFont="1" applyFill="1" applyBorder="1" applyAlignment="1">
      <alignment vertical="center"/>
    </xf>
    <xf numFmtId="0" fontId="17" fillId="0" borderId="96" xfId="0" applyFont="1" applyFill="1" applyBorder="1" applyProtection="1">
      <alignment vertical="center"/>
      <protection locked="0"/>
    </xf>
    <xf numFmtId="0" fontId="4" fillId="0" borderId="99" xfId="0" applyFont="1" applyFill="1" applyBorder="1">
      <alignment vertical="center"/>
    </xf>
    <xf numFmtId="49" fontId="4" fillId="0" borderId="60" xfId="3" applyNumberFormat="1" applyFont="1" applyFill="1" applyBorder="1" applyAlignment="1">
      <alignment horizontal="left" vertical="center"/>
    </xf>
    <xf numFmtId="49" fontId="4" fillId="0" borderId="38" xfId="0" applyNumberFormat="1" applyFont="1" applyFill="1" applyBorder="1" applyAlignment="1">
      <alignment vertical="center"/>
    </xf>
    <xf numFmtId="179" fontId="4" fillId="0" borderId="13" xfId="0" applyNumberFormat="1" applyFont="1" applyFill="1" applyBorder="1" applyAlignment="1">
      <alignment horizontal="left" vertical="center" wrapText="1"/>
    </xf>
    <xf numFmtId="0" fontId="4" fillId="0" borderId="42" xfId="0" applyFont="1" applyFill="1" applyBorder="1">
      <alignment vertical="center"/>
    </xf>
    <xf numFmtId="178" fontId="15" fillId="0" borderId="24" xfId="2" applyNumberFormat="1" applyFont="1" applyBorder="1" applyAlignment="1">
      <alignment horizontal="left" vertical="top"/>
    </xf>
    <xf numFmtId="178" fontId="15" fillId="0" borderId="24" xfId="2" applyNumberFormat="1" applyFont="1" applyBorder="1" applyAlignment="1" applyProtection="1">
      <alignment vertical="center"/>
    </xf>
    <xf numFmtId="0" fontId="4" fillId="0" borderId="24" xfId="0" applyFont="1" applyBorder="1" applyProtection="1">
      <alignment vertical="center"/>
    </xf>
    <xf numFmtId="0" fontId="4" fillId="0" borderId="23" xfId="0" applyFont="1" applyBorder="1" applyProtection="1">
      <alignment vertical="center"/>
    </xf>
    <xf numFmtId="0" fontId="4" fillId="0" borderId="0" xfId="0" applyFont="1" applyBorder="1" applyAlignment="1" applyProtection="1">
      <alignment vertical="center"/>
    </xf>
    <xf numFmtId="0" fontId="4" fillId="0" borderId="42" xfId="0" applyFont="1" applyBorder="1" applyProtection="1">
      <alignment vertical="center"/>
    </xf>
    <xf numFmtId="0" fontId="4" fillId="0" borderId="40" xfId="0" applyFont="1" applyBorder="1" applyProtection="1">
      <alignment vertical="center"/>
    </xf>
    <xf numFmtId="49" fontId="4" fillId="0" borderId="54" xfId="0" applyNumberFormat="1" applyFont="1" applyFill="1" applyBorder="1" applyAlignment="1">
      <alignment horizontal="center" vertical="center"/>
    </xf>
    <xf numFmtId="49" fontId="4" fillId="0" borderId="44" xfId="0" applyNumberFormat="1" applyFont="1" applyFill="1" applyBorder="1" applyAlignment="1">
      <alignment horizontal="center" vertical="center"/>
    </xf>
    <xf numFmtId="49" fontId="4" fillId="0" borderId="54" xfId="0" applyNumberFormat="1" applyFont="1" applyBorder="1" applyAlignment="1">
      <alignment horizontal="center" vertical="center"/>
    </xf>
    <xf numFmtId="49" fontId="4" fillId="0" borderId="44" xfId="0" applyNumberFormat="1" applyFont="1" applyBorder="1" applyAlignment="1">
      <alignment horizontal="center" vertical="center"/>
    </xf>
    <xf numFmtId="49" fontId="4" fillId="0" borderId="68" xfId="0" applyNumberFormat="1" applyFont="1" applyBorder="1" applyAlignment="1">
      <alignment horizontal="center" vertical="center"/>
    </xf>
    <xf numFmtId="49" fontId="4" fillId="0" borderId="46" xfId="0" applyNumberFormat="1" applyFont="1" applyBorder="1" applyAlignment="1">
      <alignment horizontal="center" vertical="center"/>
    </xf>
    <xf numFmtId="49" fontId="4" fillId="0" borderId="60" xfId="0" applyNumberFormat="1" applyFont="1" applyFill="1" applyBorder="1" applyAlignment="1">
      <alignment horizontal="center" vertical="top"/>
    </xf>
    <xf numFmtId="49" fontId="4" fillId="0" borderId="61" xfId="0" applyNumberFormat="1" applyFont="1" applyFill="1" applyBorder="1" applyAlignment="1">
      <alignment horizontal="center" vertical="top"/>
    </xf>
    <xf numFmtId="49" fontId="4" fillId="0" borderId="12" xfId="0" applyNumberFormat="1" applyFont="1" applyFill="1" applyBorder="1" applyAlignment="1">
      <alignment horizontal="center" vertical="top"/>
    </xf>
    <xf numFmtId="49" fontId="4" fillId="0" borderId="13" xfId="0" applyNumberFormat="1" applyFont="1" applyFill="1" applyBorder="1" applyAlignment="1">
      <alignment horizontal="center" vertical="top"/>
    </xf>
    <xf numFmtId="0" fontId="4" fillId="0" borderId="61" xfId="0" applyFont="1" applyFill="1" applyBorder="1" applyAlignment="1">
      <alignment horizontal="center" vertical="center"/>
    </xf>
    <xf numFmtId="0" fontId="4" fillId="0" borderId="13" xfId="0" applyFont="1" applyBorder="1" applyAlignment="1">
      <alignment horizontal="left" vertical="top" wrapText="1"/>
    </xf>
    <xf numFmtId="0" fontId="4" fillId="0" borderId="42"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wrapText="1"/>
    </xf>
    <xf numFmtId="0" fontId="4" fillId="0" borderId="39" xfId="0" applyFont="1" applyBorder="1" applyAlignment="1">
      <alignment horizontal="left" vertical="top" wrapText="1"/>
    </xf>
    <xf numFmtId="0" fontId="4" fillId="0" borderId="40" xfId="0" applyFont="1" applyBorder="1" applyAlignment="1">
      <alignment horizontal="left" vertical="top" wrapText="1"/>
    </xf>
    <xf numFmtId="0" fontId="4" fillId="0" borderId="13"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13" xfId="0" applyFont="1" applyFill="1" applyBorder="1" applyAlignment="1">
      <alignment horizontal="left" vertical="top" wrapText="1"/>
    </xf>
    <xf numFmtId="0" fontId="4" fillId="0" borderId="42"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39" xfId="0" applyFont="1" applyFill="1" applyBorder="1" applyAlignment="1">
      <alignment horizontal="left" vertical="top" wrapText="1"/>
    </xf>
    <xf numFmtId="0" fontId="4" fillId="0" borderId="40" xfId="0" applyFont="1" applyFill="1" applyBorder="1" applyAlignment="1">
      <alignment horizontal="left" vertical="top" wrapText="1"/>
    </xf>
    <xf numFmtId="0" fontId="4" fillId="0" borderId="12"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64" xfId="0" applyFont="1" applyFill="1" applyBorder="1" applyAlignment="1">
      <alignment horizontal="center" vertical="center"/>
    </xf>
    <xf numFmtId="38" fontId="4" fillId="0" borderId="63" xfId="1" applyFont="1" applyFill="1" applyBorder="1" applyAlignment="1" applyProtection="1">
      <alignment horizontal="center" vertical="center"/>
      <protection locked="0" hidden="1"/>
    </xf>
    <xf numFmtId="38" fontId="4" fillId="0" borderId="61" xfId="1" applyFont="1" applyFill="1" applyBorder="1" applyAlignment="1" applyProtection="1">
      <alignment horizontal="center" vertical="center"/>
      <protection locked="0" hidden="1"/>
    </xf>
    <xf numFmtId="0" fontId="4" fillId="0" borderId="0" xfId="0" applyFont="1" applyFill="1" applyBorder="1" applyAlignment="1" applyProtection="1">
      <alignment horizontal="center" vertical="center"/>
      <protection locked="0"/>
    </xf>
    <xf numFmtId="0" fontId="4" fillId="0" borderId="23" xfId="0" applyFont="1" applyFill="1" applyBorder="1" applyAlignment="1" applyProtection="1">
      <alignment horizontal="center" vertical="center"/>
      <protection locked="0"/>
    </xf>
    <xf numFmtId="0" fontId="4" fillId="0" borderId="39" xfId="0" applyFont="1" applyFill="1" applyBorder="1" applyAlignment="1" applyProtection="1">
      <alignment horizontal="center" vertical="center"/>
      <protection locked="0"/>
    </xf>
    <xf numFmtId="0" fontId="4" fillId="0" borderId="40" xfId="0" applyFont="1" applyFill="1" applyBorder="1" applyAlignment="1" applyProtection="1">
      <alignment horizontal="center" vertical="center"/>
      <protection locked="0"/>
    </xf>
    <xf numFmtId="0" fontId="17" fillId="0" borderId="13" xfId="0" applyFont="1" applyBorder="1" applyAlignment="1">
      <alignment horizontal="left" vertical="center" wrapText="1"/>
    </xf>
    <xf numFmtId="0" fontId="4" fillId="0" borderId="59" xfId="0" applyFont="1" applyFill="1" applyBorder="1" applyAlignment="1">
      <alignment horizontal="left" vertical="center"/>
    </xf>
    <xf numFmtId="0" fontId="4" fillId="0" borderId="16" xfId="0" applyFont="1" applyFill="1" applyBorder="1" applyAlignment="1">
      <alignment horizontal="left" vertical="center"/>
    </xf>
    <xf numFmtId="0" fontId="4"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49" fontId="4" fillId="0" borderId="2" xfId="0" applyNumberFormat="1" applyFont="1" applyFill="1" applyBorder="1" applyAlignment="1" applyProtection="1">
      <alignment horizontal="center" vertical="center"/>
      <protection locked="0"/>
    </xf>
    <xf numFmtId="49" fontId="4" fillId="0" borderId="19" xfId="0" applyNumberFormat="1" applyFont="1" applyFill="1" applyBorder="1" applyAlignment="1" applyProtection="1">
      <alignment horizontal="center" vertical="center"/>
      <protection locked="0"/>
    </xf>
    <xf numFmtId="0" fontId="4" fillId="0" borderId="0"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4" fillId="0" borderId="51" xfId="0" applyFont="1" applyFill="1" applyBorder="1" applyAlignment="1">
      <alignment horizontal="left" vertical="center" wrapText="1"/>
    </xf>
    <xf numFmtId="49" fontId="4" fillId="0" borderId="18"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0" fontId="4" fillId="0" borderId="17" xfId="0" applyFont="1" applyBorder="1" applyAlignment="1">
      <alignment horizontal="left" vertical="center" wrapText="1"/>
    </xf>
    <xf numFmtId="0" fontId="4" fillId="0" borderId="75" xfId="0" applyFont="1" applyBorder="1" applyAlignment="1">
      <alignment horizontal="left" vertical="center" wrapText="1"/>
    </xf>
    <xf numFmtId="0" fontId="4" fillId="0" borderId="81" xfId="0" applyFont="1" applyBorder="1" applyAlignment="1">
      <alignment horizontal="left" vertical="center" wrapText="1"/>
    </xf>
    <xf numFmtId="0" fontId="4" fillId="0" borderId="52" xfId="0" applyFont="1" applyBorder="1" applyAlignment="1">
      <alignment horizontal="left" vertical="center" wrapText="1"/>
    </xf>
    <xf numFmtId="0" fontId="4" fillId="0" borderId="82" xfId="0" applyFont="1" applyBorder="1" applyAlignment="1">
      <alignment horizontal="left" vertical="center" wrapText="1"/>
    </xf>
    <xf numFmtId="0" fontId="4" fillId="0" borderId="83" xfId="0" applyFont="1" applyBorder="1" applyAlignment="1">
      <alignment horizontal="left" vertical="center" wrapText="1"/>
    </xf>
    <xf numFmtId="49" fontId="4" fillId="0" borderId="75" xfId="0" applyNumberFormat="1" applyFont="1" applyBorder="1" applyAlignment="1">
      <alignment horizontal="center" vertical="center"/>
    </xf>
    <xf numFmtId="49" fontId="4" fillId="0" borderId="59" xfId="0" applyNumberFormat="1" applyFont="1" applyBorder="1" applyAlignment="1">
      <alignment horizontal="center" vertical="center"/>
    </xf>
    <xf numFmtId="49" fontId="4" fillId="0" borderId="82" xfId="0" applyNumberFormat="1" applyFont="1" applyBorder="1" applyAlignment="1">
      <alignment horizontal="center" vertical="top"/>
    </xf>
    <xf numFmtId="49" fontId="4" fillId="0" borderId="53" xfId="0" applyNumberFormat="1" applyFont="1" applyBorder="1" applyAlignment="1">
      <alignment horizontal="center" vertical="top"/>
    </xf>
    <xf numFmtId="0" fontId="4" fillId="0" borderId="0" xfId="0" applyFont="1" applyBorder="1" applyAlignment="1">
      <alignment horizontal="left" vertical="center"/>
    </xf>
    <xf numFmtId="0" fontId="4" fillId="0" borderId="23" xfId="0" applyFont="1" applyBorder="1" applyAlignment="1">
      <alignment horizontal="left" vertical="center"/>
    </xf>
    <xf numFmtId="0" fontId="4" fillId="0" borderId="39" xfId="0" applyFont="1" applyBorder="1" applyAlignment="1" applyProtection="1">
      <alignment horizontal="center" vertical="center" shrinkToFit="1"/>
      <protection locked="0"/>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44" xfId="0" applyFont="1" applyFill="1" applyBorder="1" applyAlignment="1">
      <alignment horizontal="left" vertical="center" wrapText="1"/>
    </xf>
    <xf numFmtId="0" fontId="4" fillId="0" borderId="45" xfId="0" applyFont="1" applyFill="1" applyBorder="1" applyAlignment="1">
      <alignment horizontal="left" vertical="center" wrapText="1"/>
    </xf>
    <xf numFmtId="0" fontId="4" fillId="0" borderId="13" xfId="0" applyFont="1" applyFill="1" applyBorder="1" applyAlignment="1" applyProtection="1">
      <alignment horizontal="center" vertical="center"/>
      <protection hidden="1"/>
    </xf>
    <xf numFmtId="0" fontId="4" fillId="0" borderId="42" xfId="0" applyFont="1" applyFill="1" applyBorder="1" applyAlignment="1" applyProtection="1">
      <alignment horizontal="center" vertical="center"/>
      <protection hidden="1"/>
    </xf>
    <xf numFmtId="0" fontId="4" fillId="0" borderId="9" xfId="0" applyFont="1" applyFill="1" applyBorder="1" applyAlignment="1" applyProtection="1">
      <alignment horizontal="center" vertical="center" shrinkToFit="1"/>
      <protection locked="0"/>
    </xf>
    <xf numFmtId="0" fontId="4" fillId="0" borderId="65" xfId="0" applyFont="1" applyFill="1" applyBorder="1" applyAlignment="1" applyProtection="1">
      <alignment horizontal="center" vertical="center" shrinkToFit="1"/>
      <protection locked="0"/>
    </xf>
    <xf numFmtId="38" fontId="4" fillId="0" borderId="79" xfId="1" applyFont="1" applyFill="1" applyBorder="1" applyAlignment="1" applyProtection="1">
      <alignment horizontal="center" vertical="center"/>
      <protection locked="0"/>
    </xf>
    <xf numFmtId="38" fontId="4" fillId="0" borderId="67" xfId="1" applyFont="1" applyFill="1" applyBorder="1" applyAlignment="1" applyProtection="1">
      <alignment horizontal="center" vertical="center"/>
      <protection locked="0"/>
    </xf>
    <xf numFmtId="38" fontId="4" fillId="0" borderId="80" xfId="1" applyFont="1" applyFill="1" applyBorder="1" applyAlignment="1" applyProtection="1">
      <alignment horizontal="center" vertical="center"/>
      <protection locked="0"/>
    </xf>
    <xf numFmtId="0" fontId="4" fillId="0" borderId="43" xfId="0" applyFont="1" applyFill="1" applyBorder="1" applyAlignment="1" applyProtection="1">
      <alignment horizontal="center" vertical="center"/>
      <protection locked="0"/>
    </xf>
    <xf numFmtId="0" fontId="4" fillId="0" borderId="44" xfId="0" applyFont="1" applyFill="1" applyBorder="1" applyAlignment="1" applyProtection="1">
      <alignment horizontal="center" vertical="center"/>
      <protection locked="0"/>
    </xf>
    <xf numFmtId="0" fontId="4" fillId="0" borderId="45" xfId="0"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left" vertical="center"/>
      <protection locked="0"/>
    </xf>
    <xf numFmtId="0" fontId="4" fillId="0" borderId="0"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17" fillId="0" borderId="97" xfId="0" applyFont="1" applyFill="1" applyBorder="1" applyAlignment="1" applyProtection="1">
      <alignment horizontal="center" vertical="center"/>
      <protection locked="0"/>
    </xf>
    <xf numFmtId="0" fontId="17" fillId="0" borderId="98" xfId="0" applyFont="1" applyFill="1" applyBorder="1" applyAlignment="1" applyProtection="1">
      <alignment horizontal="center" vertical="center"/>
      <protection locked="0"/>
    </xf>
    <xf numFmtId="49" fontId="4" fillId="0" borderId="12" xfId="0" applyNumberFormat="1" applyFont="1" applyFill="1" applyBorder="1" applyAlignment="1">
      <alignment horizontal="center" vertical="center"/>
    </xf>
    <xf numFmtId="49" fontId="4" fillId="0" borderId="13" xfId="0" applyNumberFormat="1" applyFont="1" applyFill="1" applyBorder="1" applyAlignment="1">
      <alignment horizontal="center" vertical="center"/>
    </xf>
    <xf numFmtId="49" fontId="4" fillId="0" borderId="20"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66" xfId="0" applyNumberFormat="1" applyFont="1" applyFill="1" applyBorder="1" applyAlignment="1">
      <alignment horizontal="center" vertical="center"/>
    </xf>
    <xf numFmtId="49" fontId="4" fillId="0" borderId="67" xfId="0" applyNumberFormat="1" applyFont="1" applyFill="1" applyBorder="1" applyAlignment="1">
      <alignment horizontal="center" vertical="center"/>
    </xf>
    <xf numFmtId="49" fontId="4" fillId="0" borderId="2" xfId="0" applyNumberFormat="1"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pplyProtection="1">
      <alignment horizontal="center" vertical="center"/>
      <protection locked="0"/>
    </xf>
    <xf numFmtId="49" fontId="4" fillId="0" borderId="5" xfId="0" applyNumberFormat="1" applyFont="1" applyFill="1" applyBorder="1" applyAlignment="1" applyProtection="1">
      <alignment horizontal="center" vertical="center" shrinkToFit="1"/>
      <protection locked="0"/>
    </xf>
    <xf numFmtId="178" fontId="15" fillId="0" borderId="60" xfId="2" applyNumberFormat="1" applyFont="1" applyBorder="1" applyAlignment="1">
      <alignment horizontal="center" vertical="center"/>
    </xf>
    <xf numFmtId="178" fontId="15" fillId="0" borderId="64" xfId="2" applyNumberFormat="1" applyFont="1" applyBorder="1" applyAlignment="1">
      <alignment horizontal="center" vertical="center"/>
    </xf>
    <xf numFmtId="0" fontId="4" fillId="0" borderId="60" xfId="0" applyFont="1" applyBorder="1" applyAlignment="1" applyProtection="1">
      <alignment horizontal="center" vertical="center" shrinkToFit="1"/>
      <protection locked="0"/>
    </xf>
    <xf numFmtId="0" fontId="4" fillId="0" borderId="61" xfId="0" applyFont="1" applyBorder="1" applyAlignment="1" applyProtection="1">
      <alignment horizontal="center" vertical="center" shrinkToFit="1"/>
      <protection locked="0"/>
    </xf>
    <xf numFmtId="0" fontId="4" fillId="0" borderId="64" xfId="0" applyFont="1" applyBorder="1" applyAlignment="1" applyProtection="1">
      <alignment horizontal="center" vertical="center" shrinkToFit="1"/>
      <protection locked="0"/>
    </xf>
    <xf numFmtId="180" fontId="15" fillId="0" borderId="60" xfId="2" applyNumberFormat="1" applyFont="1" applyBorder="1" applyAlignment="1" applyProtection="1">
      <alignment horizontal="center" vertical="center" shrinkToFit="1"/>
      <protection locked="0"/>
    </xf>
    <xf numFmtId="180" fontId="15" fillId="0" borderId="61" xfId="2" applyNumberFormat="1" applyFont="1" applyBorder="1" applyAlignment="1" applyProtection="1">
      <alignment horizontal="center" vertical="center" shrinkToFit="1"/>
      <protection locked="0"/>
    </xf>
    <xf numFmtId="180" fontId="15" fillId="0" borderId="64" xfId="2" applyNumberFormat="1" applyFont="1" applyBorder="1" applyAlignment="1" applyProtection="1">
      <alignment horizontal="center" vertical="center" shrinkToFit="1"/>
      <protection locked="0"/>
    </xf>
    <xf numFmtId="0" fontId="4" fillId="0" borderId="60" xfId="0" applyFont="1" applyFill="1" applyBorder="1" applyAlignment="1">
      <alignment vertical="center"/>
    </xf>
    <xf numFmtId="0" fontId="4" fillId="0" borderId="61" xfId="0" applyFont="1" applyFill="1" applyBorder="1" applyAlignment="1">
      <alignment vertical="center"/>
    </xf>
    <xf numFmtId="4" fontId="4" fillId="0" borderId="61" xfId="1" applyNumberFormat="1" applyFont="1" applyFill="1" applyBorder="1" applyAlignment="1" applyProtection="1">
      <alignment horizontal="center" vertical="center"/>
      <protection locked="0"/>
    </xf>
    <xf numFmtId="180" fontId="15" fillId="0" borderId="60" xfId="2" applyNumberFormat="1" applyFont="1" applyBorder="1" applyAlignment="1">
      <alignment horizontal="center" vertical="center" shrinkToFit="1"/>
    </xf>
    <xf numFmtId="180" fontId="15" fillId="0" borderId="61" xfId="2" applyNumberFormat="1" applyFont="1" applyBorder="1" applyAlignment="1">
      <alignment horizontal="center" vertical="center" shrinkToFit="1"/>
    </xf>
    <xf numFmtId="180" fontId="15" fillId="0" borderId="64" xfId="2" applyNumberFormat="1" applyFont="1" applyBorder="1" applyAlignment="1">
      <alignment horizontal="center" vertical="center" shrinkToFit="1"/>
    </xf>
    <xf numFmtId="0" fontId="4" fillId="0" borderId="60" xfId="0" applyFont="1" applyFill="1" applyBorder="1" applyAlignment="1">
      <alignment horizontal="center" vertical="center"/>
    </xf>
    <xf numFmtId="178" fontId="16" fillId="0" borderId="0" xfId="2" applyNumberFormat="1" applyFont="1" applyBorder="1" applyAlignment="1">
      <alignment horizontal="center" vertical="center"/>
    </xf>
    <xf numFmtId="178" fontId="15" fillId="0" borderId="12" xfId="2" applyNumberFormat="1" applyFont="1" applyBorder="1" applyAlignment="1">
      <alignment horizontal="center" vertical="center" textRotation="255"/>
    </xf>
    <xf numFmtId="178" fontId="15" fillId="0" borderId="42" xfId="2" applyNumberFormat="1" applyFont="1" applyBorder="1" applyAlignment="1">
      <alignment horizontal="center" vertical="center" textRotation="255"/>
    </xf>
    <xf numFmtId="178" fontId="15" fillId="0" borderId="38" xfId="2" applyNumberFormat="1" applyFont="1" applyBorder="1" applyAlignment="1">
      <alignment horizontal="center" vertical="center" textRotation="255"/>
    </xf>
    <xf numFmtId="178" fontId="15" fillId="0" borderId="40" xfId="2" applyNumberFormat="1" applyFont="1" applyBorder="1" applyAlignment="1">
      <alignment horizontal="center" vertical="center" textRotation="255"/>
    </xf>
    <xf numFmtId="178" fontId="15" fillId="0" borderId="12" xfId="2" applyNumberFormat="1" applyFont="1" applyBorder="1" applyAlignment="1">
      <alignment horizontal="center" vertical="center"/>
    </xf>
    <xf numFmtId="178" fontId="15" fillId="0" borderId="13" xfId="2" applyNumberFormat="1" applyFont="1" applyBorder="1" applyAlignment="1">
      <alignment horizontal="center" vertical="center"/>
    </xf>
    <xf numFmtId="178" fontId="15" fillId="0" borderId="42" xfId="2" applyNumberFormat="1" applyFont="1" applyBorder="1" applyAlignment="1">
      <alignment horizontal="center" vertical="center"/>
    </xf>
    <xf numFmtId="178" fontId="15" fillId="0" borderId="38" xfId="2" applyNumberFormat="1" applyFont="1" applyBorder="1" applyAlignment="1">
      <alignment horizontal="center" vertical="center"/>
    </xf>
    <xf numFmtId="178" fontId="15" fillId="0" borderId="39" xfId="2" applyNumberFormat="1" applyFont="1" applyBorder="1" applyAlignment="1">
      <alignment horizontal="center" vertical="center"/>
    </xf>
    <xf numFmtId="178" fontId="15" fillId="0" borderId="40" xfId="2" applyNumberFormat="1" applyFont="1" applyBorder="1" applyAlignment="1">
      <alignment horizontal="center" vertical="center"/>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40" xfId="0" applyFont="1" applyFill="1" applyBorder="1" applyAlignment="1">
      <alignment horizontal="center" vertical="center" wrapText="1"/>
    </xf>
    <xf numFmtId="178" fontId="15" fillId="0" borderId="61" xfId="2" applyNumberFormat="1" applyFont="1" applyBorder="1" applyAlignment="1" applyProtection="1">
      <alignment horizontal="center" vertical="center"/>
      <protection locked="0" hidden="1"/>
    </xf>
    <xf numFmtId="178" fontId="15" fillId="0" borderId="39" xfId="2" applyNumberFormat="1" applyFont="1" applyBorder="1" applyAlignment="1" applyProtection="1">
      <alignment horizontal="center" vertical="center"/>
      <protection locked="0" hidden="1"/>
    </xf>
    <xf numFmtId="178" fontId="15" fillId="0" borderId="39" xfId="2" applyNumberFormat="1" applyFont="1" applyBorder="1" applyAlignment="1" applyProtection="1">
      <alignment horizontal="center" vertical="center"/>
    </xf>
    <xf numFmtId="178" fontId="15" fillId="0" borderId="39" xfId="2" applyNumberFormat="1" applyFont="1" applyBorder="1" applyAlignment="1" applyProtection="1">
      <alignment horizontal="right" vertical="center"/>
      <protection locked="0"/>
    </xf>
    <xf numFmtId="178" fontId="15" fillId="0" borderId="38" xfId="2" applyNumberFormat="1" applyFont="1" applyBorder="1" applyAlignment="1" applyProtection="1">
      <alignment horizontal="center" vertical="center"/>
    </xf>
    <xf numFmtId="176" fontId="15" fillId="0" borderId="13" xfId="2" applyNumberFormat="1" applyFont="1" applyBorder="1" applyAlignment="1" applyProtection="1">
      <alignment horizontal="center" vertical="center"/>
      <protection locked="0"/>
    </xf>
    <xf numFmtId="178" fontId="15" fillId="0" borderId="13" xfId="2" applyNumberFormat="1" applyFont="1" applyBorder="1" applyAlignment="1" applyProtection="1">
      <alignment horizontal="center" vertical="center"/>
      <protection locked="0"/>
    </xf>
    <xf numFmtId="178" fontId="15" fillId="0" borderId="13" xfId="2" applyNumberFormat="1" applyFont="1" applyBorder="1" applyAlignment="1" applyProtection="1">
      <alignment horizontal="right" vertical="center"/>
      <protection locked="0"/>
    </xf>
    <xf numFmtId="178" fontId="15" fillId="0" borderId="12" xfId="2" applyNumberFormat="1" applyFont="1" applyBorder="1" applyAlignment="1" applyProtection="1">
      <alignment horizontal="center" vertical="center"/>
      <protection locked="0"/>
    </xf>
    <xf numFmtId="178" fontId="15" fillId="0" borderId="37" xfId="2" applyNumberFormat="1" applyFont="1" applyBorder="1" applyAlignment="1" applyProtection="1">
      <alignment horizontal="center" vertical="center"/>
      <protection locked="0"/>
    </xf>
    <xf numFmtId="176" fontId="4" fillId="0" borderId="0" xfId="0" applyNumberFormat="1" applyFont="1" applyBorder="1" applyAlignment="1" applyProtection="1">
      <alignment horizontal="center" vertical="center"/>
      <protection locked="0"/>
    </xf>
    <xf numFmtId="178" fontId="15" fillId="0" borderId="0" xfId="2" applyNumberFormat="1" applyFont="1" applyBorder="1" applyAlignment="1" applyProtection="1">
      <alignment horizontal="right" vertical="center"/>
      <protection locked="0"/>
    </xf>
    <xf numFmtId="178" fontId="15" fillId="0" borderId="12" xfId="2" applyNumberFormat="1" applyFont="1" applyBorder="1" applyAlignment="1" applyProtection="1">
      <alignment horizontal="center" vertical="center" wrapText="1"/>
      <protection locked="0"/>
    </xf>
    <xf numFmtId="178" fontId="15" fillId="0" borderId="42" xfId="2" applyNumberFormat="1" applyFont="1" applyBorder="1" applyAlignment="1" applyProtection="1">
      <alignment horizontal="center" vertical="center"/>
      <protection locked="0"/>
    </xf>
    <xf numFmtId="178" fontId="15" fillId="0" borderId="24" xfId="2" applyNumberFormat="1" applyFont="1" applyBorder="1" applyAlignment="1" applyProtection="1">
      <alignment horizontal="center" vertical="center"/>
      <protection locked="0"/>
    </xf>
    <xf numFmtId="178" fontId="15" fillId="0" borderId="0" xfId="2" applyNumberFormat="1" applyFont="1" applyBorder="1" applyAlignment="1" applyProtection="1">
      <alignment horizontal="center" vertical="center"/>
      <protection locked="0"/>
    </xf>
    <xf numFmtId="178" fontId="15" fillId="0" borderId="23" xfId="2" applyNumberFormat="1" applyFont="1" applyBorder="1" applyAlignment="1" applyProtection="1">
      <alignment horizontal="center" vertical="center"/>
      <protection locked="0"/>
    </xf>
    <xf numFmtId="0" fontId="4" fillId="0" borderId="0" xfId="0" applyFont="1" applyBorder="1" applyAlignment="1">
      <alignment horizontal="center" vertical="center"/>
    </xf>
    <xf numFmtId="0" fontId="4" fillId="0" borderId="0" xfId="0" applyFont="1" applyBorder="1" applyAlignment="1" applyProtection="1">
      <alignment horizontal="center" vertical="center"/>
      <protection locked="0"/>
    </xf>
    <xf numFmtId="49" fontId="15" fillId="0" borderId="13" xfId="2" applyNumberFormat="1" applyFont="1" applyBorder="1" applyAlignment="1" applyProtection="1">
      <alignment horizontal="center" vertical="center" shrinkToFit="1"/>
      <protection locked="0"/>
    </xf>
    <xf numFmtId="178" fontId="15" fillId="0" borderId="60" xfId="2" applyNumberFormat="1" applyFont="1" applyBorder="1" applyAlignment="1">
      <alignment horizontal="center" vertical="center" textRotation="255"/>
    </xf>
    <xf numFmtId="178" fontId="15" fillId="0" borderId="64" xfId="2" applyNumberFormat="1" applyFont="1" applyBorder="1" applyAlignment="1">
      <alignment horizontal="center" vertical="center" textRotation="255"/>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0" xfId="0" applyFont="1" applyFill="1" applyBorder="1" applyAlignment="1">
      <alignment horizontal="center" vertical="top"/>
    </xf>
    <xf numFmtId="178" fontId="15" fillId="0" borderId="0" xfId="2" applyNumberFormat="1" applyFont="1" applyAlignment="1">
      <alignment horizontal="left" vertical="center" wrapText="1"/>
    </xf>
    <xf numFmtId="0" fontId="4" fillId="0" borderId="0" xfId="0" applyFont="1" applyAlignment="1">
      <alignment horizontal="center" vertical="top"/>
    </xf>
    <xf numFmtId="0" fontId="4" fillId="0" borderId="0" xfId="0" applyFont="1" applyAlignment="1">
      <alignment horizontal="left" vertical="top" shrinkToFit="1"/>
    </xf>
    <xf numFmtId="178" fontId="15" fillId="0" borderId="38" xfId="2" applyNumberFormat="1" applyFont="1" applyBorder="1" applyAlignment="1" applyProtection="1">
      <alignment horizontal="center" vertical="center"/>
      <protection locked="0"/>
    </xf>
    <xf numFmtId="178" fontId="15" fillId="0" borderId="40" xfId="2" applyNumberFormat="1" applyFont="1" applyBorder="1" applyAlignment="1" applyProtection="1">
      <alignment horizontal="center" vertical="center"/>
      <protection locked="0"/>
    </xf>
    <xf numFmtId="178" fontId="15" fillId="0" borderId="12" xfId="2" applyNumberFormat="1" applyFont="1" applyBorder="1" applyAlignment="1" applyProtection="1">
      <alignment horizontal="left" vertical="top" wrapText="1"/>
      <protection locked="0"/>
    </xf>
    <xf numFmtId="178" fontId="15" fillId="0" borderId="13" xfId="2" applyNumberFormat="1" applyFont="1" applyBorder="1" applyAlignment="1" applyProtection="1">
      <alignment horizontal="left" vertical="top" wrapText="1"/>
      <protection locked="0"/>
    </xf>
    <xf numFmtId="178" fontId="15" fillId="0" borderId="42" xfId="2" applyNumberFormat="1" applyFont="1" applyBorder="1" applyAlignment="1" applyProtection="1">
      <alignment horizontal="left" vertical="top" wrapText="1"/>
      <protection locked="0"/>
    </xf>
    <xf numFmtId="178" fontId="15" fillId="0" borderId="24" xfId="2" applyNumberFormat="1" applyFont="1" applyBorder="1" applyAlignment="1" applyProtection="1">
      <alignment horizontal="left" vertical="top" wrapText="1"/>
      <protection locked="0"/>
    </xf>
    <xf numFmtId="178" fontId="15" fillId="0" borderId="0" xfId="2" applyNumberFormat="1" applyFont="1" applyBorder="1" applyAlignment="1" applyProtection="1">
      <alignment horizontal="left" vertical="top" wrapText="1"/>
      <protection locked="0"/>
    </xf>
    <xf numFmtId="178" fontId="15" fillId="0" borderId="23" xfId="2" applyNumberFormat="1" applyFont="1" applyBorder="1" applyAlignment="1" applyProtection="1">
      <alignment horizontal="left" vertical="top" wrapText="1"/>
      <protection locked="0"/>
    </xf>
    <xf numFmtId="178" fontId="15" fillId="0" borderId="38" xfId="2" applyNumberFormat="1" applyFont="1" applyBorder="1" applyAlignment="1" applyProtection="1">
      <alignment horizontal="left" vertical="top" wrapText="1"/>
      <protection locked="0"/>
    </xf>
    <xf numFmtId="178" fontId="15" fillId="0" borderId="39" xfId="2" applyNumberFormat="1" applyFont="1" applyBorder="1" applyAlignment="1" applyProtection="1">
      <alignment horizontal="left" vertical="top" wrapText="1"/>
      <protection locked="0"/>
    </xf>
    <xf numFmtId="178" fontId="15" fillId="0" borderId="40" xfId="2" applyNumberFormat="1" applyFont="1" applyBorder="1" applyAlignment="1" applyProtection="1">
      <alignment horizontal="left" vertical="top" wrapText="1"/>
      <protection locked="0"/>
    </xf>
    <xf numFmtId="178" fontId="15" fillId="0" borderId="13" xfId="2" applyNumberFormat="1" applyFont="1" applyBorder="1" applyAlignment="1" applyProtection="1">
      <alignment horizontal="center" vertical="center" wrapText="1"/>
    </xf>
    <xf numFmtId="178" fontId="15" fillId="0" borderId="42" xfId="2" applyNumberFormat="1" applyFont="1" applyBorder="1" applyAlignment="1" applyProtection="1">
      <alignment horizontal="center" vertical="center" wrapText="1"/>
    </xf>
    <xf numFmtId="178" fontId="15" fillId="0" borderId="0" xfId="2" applyNumberFormat="1" applyFont="1" applyBorder="1" applyAlignment="1" applyProtection="1">
      <alignment horizontal="center" vertical="center" wrapText="1"/>
    </xf>
    <xf numFmtId="178" fontId="15" fillId="0" borderId="23" xfId="2" applyNumberFormat="1" applyFont="1" applyBorder="1" applyAlignment="1" applyProtection="1">
      <alignment horizontal="center" vertical="center" wrapText="1"/>
    </xf>
    <xf numFmtId="178" fontId="15" fillId="0" borderId="39" xfId="2" applyNumberFormat="1" applyFont="1" applyBorder="1" applyAlignment="1" applyProtection="1">
      <alignment horizontal="center" vertical="center" wrapText="1"/>
    </xf>
    <xf numFmtId="178" fontId="15" fillId="0" borderId="40" xfId="2" applyNumberFormat="1" applyFont="1" applyBorder="1" applyAlignment="1" applyProtection="1">
      <alignment horizontal="center" vertical="center" wrapText="1"/>
    </xf>
    <xf numFmtId="178" fontId="15" fillId="0" borderId="24" xfId="2" applyNumberFormat="1" applyFont="1" applyBorder="1" applyAlignment="1">
      <alignment horizontal="center" vertical="center" textRotation="255"/>
    </xf>
    <xf numFmtId="178" fontId="15" fillId="0" borderId="0" xfId="2" applyNumberFormat="1" applyFont="1" applyBorder="1" applyAlignment="1">
      <alignment horizontal="center" vertical="center" textRotation="255"/>
    </xf>
    <xf numFmtId="178" fontId="15" fillId="0" borderId="39" xfId="2" applyNumberFormat="1" applyFont="1" applyBorder="1" applyAlignment="1">
      <alignment horizontal="center" vertical="center" textRotation="255"/>
    </xf>
    <xf numFmtId="178" fontId="15" fillId="0" borderId="24" xfId="2" applyNumberFormat="1" applyFont="1" applyBorder="1" applyAlignment="1">
      <alignment horizontal="left" vertical="top" wrapText="1"/>
    </xf>
    <xf numFmtId="178" fontId="15" fillId="0" borderId="0" xfId="2" applyNumberFormat="1" applyFont="1" applyBorder="1" applyAlignment="1">
      <alignment horizontal="left" vertical="top" wrapText="1"/>
    </xf>
    <xf numFmtId="178" fontId="15" fillId="0" borderId="38" xfId="2" applyNumberFormat="1" applyFont="1" applyBorder="1" applyAlignment="1">
      <alignment horizontal="left" vertical="top" wrapText="1"/>
    </xf>
    <xf numFmtId="178" fontId="15" fillId="0" borderId="39" xfId="2" applyNumberFormat="1" applyFont="1" applyBorder="1" applyAlignment="1">
      <alignment horizontal="left" vertical="top" wrapText="1"/>
    </xf>
    <xf numFmtId="38" fontId="4" fillId="0" borderId="90" xfId="1" applyFont="1" applyFill="1" applyBorder="1" applyAlignment="1" applyProtection="1">
      <alignment horizontal="center" vertical="center"/>
      <protection hidden="1"/>
    </xf>
    <xf numFmtId="38" fontId="4" fillId="0" borderId="91" xfId="1" applyFont="1" applyFill="1" applyBorder="1" applyAlignment="1" applyProtection="1">
      <alignment horizontal="center" vertical="center"/>
      <protection hidden="1"/>
    </xf>
    <xf numFmtId="38" fontId="4" fillId="0" borderId="24" xfId="1" applyFont="1" applyFill="1" applyBorder="1" applyAlignment="1" applyProtection="1">
      <alignment horizontal="center" vertical="center"/>
      <protection hidden="1"/>
    </xf>
    <xf numFmtId="38" fontId="4" fillId="0" borderId="0" xfId="1" applyFont="1" applyFill="1" applyBorder="1" applyAlignment="1" applyProtection="1">
      <alignment horizontal="center" vertical="center"/>
      <protection hidden="1"/>
    </xf>
    <xf numFmtId="38" fontId="4" fillId="0" borderId="38" xfId="1" applyFont="1" applyFill="1" applyBorder="1" applyAlignment="1" applyProtection="1">
      <alignment horizontal="center" vertical="center"/>
      <protection hidden="1"/>
    </xf>
    <xf numFmtId="38" fontId="4" fillId="0" borderId="39" xfId="1" applyFont="1" applyFill="1" applyBorder="1" applyAlignment="1" applyProtection="1">
      <alignment horizontal="center" vertical="center"/>
      <protection hidden="1"/>
    </xf>
    <xf numFmtId="0" fontId="4" fillId="0" borderId="23" xfId="0" applyFont="1" applyFill="1" applyBorder="1" applyAlignment="1">
      <alignment horizontal="center"/>
    </xf>
    <xf numFmtId="0" fontId="4" fillId="0" borderId="40" xfId="0" applyFont="1" applyFill="1" applyBorder="1" applyAlignment="1">
      <alignment horizontal="center"/>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pplyProtection="1">
      <alignment horizontal="center" vertical="center" wrapText="1"/>
    </xf>
    <xf numFmtId="178" fontId="15" fillId="0" borderId="12" xfId="2" applyNumberFormat="1" applyFont="1" applyBorder="1" applyAlignment="1" applyProtection="1">
      <alignment horizontal="center" vertical="center" wrapText="1"/>
    </xf>
    <xf numFmtId="178" fontId="15" fillId="0" borderId="24" xfId="2" applyNumberFormat="1" applyFont="1" applyBorder="1" applyAlignment="1" applyProtection="1">
      <alignment horizontal="center" vertical="center" wrapText="1"/>
    </xf>
    <xf numFmtId="178" fontId="15" fillId="0" borderId="38" xfId="2" applyNumberFormat="1" applyFont="1" applyBorder="1" applyAlignment="1" applyProtection="1">
      <alignment horizontal="center" vertical="center" wrapText="1"/>
    </xf>
    <xf numFmtId="178" fontId="15" fillId="0" borderId="37" xfId="2" applyNumberFormat="1" applyFont="1" applyBorder="1" applyAlignment="1" applyProtection="1">
      <alignment horizontal="center" vertical="center" wrapText="1"/>
    </xf>
    <xf numFmtId="178" fontId="15" fillId="0" borderId="41" xfId="2" applyNumberFormat="1" applyFont="1" applyBorder="1" applyAlignment="1" applyProtection="1">
      <alignment horizontal="center" vertical="center" wrapText="1"/>
    </xf>
    <xf numFmtId="178" fontId="15" fillId="0" borderId="12" xfId="2" applyNumberFormat="1" applyFont="1" applyBorder="1" applyAlignment="1">
      <alignment horizontal="center" vertical="center" wrapText="1"/>
    </xf>
    <xf numFmtId="178" fontId="15" fillId="0" borderId="24" xfId="2" applyNumberFormat="1" applyFont="1" applyBorder="1" applyAlignment="1">
      <alignment horizontal="center" vertical="center"/>
    </xf>
    <xf numFmtId="178" fontId="15" fillId="0" borderId="0" xfId="2" applyNumberFormat="1" applyFont="1" applyBorder="1" applyAlignment="1">
      <alignment horizontal="center" vertical="center"/>
    </xf>
    <xf numFmtId="178" fontId="15" fillId="0" borderId="23" xfId="2" applyNumberFormat="1" applyFont="1" applyBorder="1" applyAlignment="1">
      <alignment horizontal="center" vertical="center"/>
    </xf>
    <xf numFmtId="0" fontId="4" fillId="0" borderId="8" xfId="0" applyFont="1" applyFill="1" applyBorder="1" applyAlignment="1">
      <alignment horizontal="center" vertical="center"/>
    </xf>
    <xf numFmtId="0" fontId="4" fillId="0" borderId="57" xfId="0" applyFont="1" applyFill="1" applyBorder="1" applyAlignment="1">
      <alignment horizontal="center" vertical="center"/>
    </xf>
    <xf numFmtId="176" fontId="4" fillId="0" borderId="0" xfId="0" applyNumberFormat="1" applyFont="1" applyFill="1" applyBorder="1" applyAlignment="1" applyProtection="1">
      <alignment horizontal="right" vertical="center" wrapText="1" indent="1"/>
      <protection hidden="1"/>
    </xf>
    <xf numFmtId="176" fontId="4" fillId="0" borderId="39" xfId="0" applyNumberFormat="1" applyFont="1" applyFill="1" applyBorder="1" applyAlignment="1" applyProtection="1">
      <alignment horizontal="right" vertical="center" wrapText="1" indent="1"/>
      <protection hidden="1"/>
    </xf>
    <xf numFmtId="0" fontId="4" fillId="0" borderId="22" xfId="0" applyFont="1" applyBorder="1" applyAlignment="1">
      <alignment horizontal="center" vertical="center"/>
    </xf>
    <xf numFmtId="0" fontId="4" fillId="0" borderId="5" xfId="0" applyFont="1" applyBorder="1" applyAlignment="1">
      <alignment horizontal="center" vertical="center"/>
    </xf>
    <xf numFmtId="0" fontId="4" fillId="0" borderId="24"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38" fontId="4" fillId="0" borderId="4" xfId="0" applyNumberFormat="1" applyFont="1" applyFill="1" applyBorder="1" applyAlignment="1" applyProtection="1">
      <alignment horizontal="right" vertical="center" indent="1"/>
      <protection hidden="1"/>
    </xf>
    <xf numFmtId="0" fontId="4" fillId="0" borderId="5" xfId="0" applyFont="1" applyFill="1" applyBorder="1" applyAlignment="1" applyProtection="1">
      <alignment horizontal="right" vertical="center" indent="1"/>
      <protection hidden="1"/>
    </xf>
    <xf numFmtId="0" fontId="4" fillId="0" borderId="7" xfId="0" applyFont="1" applyFill="1" applyBorder="1" applyAlignment="1" applyProtection="1">
      <alignment horizontal="right" vertical="center" indent="1"/>
      <protection hidden="1"/>
    </xf>
    <xf numFmtId="0" fontId="4" fillId="0" borderId="0" xfId="0" applyFont="1" applyFill="1" applyBorder="1" applyAlignment="1" applyProtection="1">
      <alignment horizontal="right" vertical="center" indent="1"/>
      <protection hidden="1"/>
    </xf>
    <xf numFmtId="0" fontId="4" fillId="0" borderId="58" xfId="0" applyFont="1" applyFill="1" applyBorder="1" applyAlignment="1" applyProtection="1">
      <alignment horizontal="right" vertical="center" indent="1"/>
      <protection hidden="1"/>
    </xf>
    <xf numFmtId="0" fontId="4" fillId="0" borderId="39" xfId="0" applyFont="1" applyFill="1" applyBorder="1" applyAlignment="1" applyProtection="1">
      <alignment horizontal="right" vertical="center" indent="1"/>
      <protection hidden="1"/>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12" fontId="4" fillId="0" borderId="0"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12" fontId="4" fillId="0" borderId="5" xfId="0" applyNumberFormat="1" applyFont="1" applyFill="1" applyBorder="1" applyAlignment="1">
      <alignment horizontal="center" vertical="center"/>
    </xf>
    <xf numFmtId="0" fontId="4" fillId="0" borderId="11" xfId="0" applyFont="1" applyFill="1" applyBorder="1" applyAlignment="1">
      <alignment horizontal="center" vertical="center"/>
    </xf>
    <xf numFmtId="176" fontId="4" fillId="0" borderId="5" xfId="0" applyNumberFormat="1" applyFont="1" applyFill="1" applyBorder="1" applyAlignment="1" applyProtection="1">
      <alignment horizontal="right" vertical="center"/>
      <protection hidden="1"/>
    </xf>
    <xf numFmtId="176" fontId="4" fillId="0" borderId="0" xfId="0" applyNumberFormat="1" applyFont="1" applyFill="1" applyBorder="1" applyAlignment="1" applyProtection="1">
      <alignment horizontal="right" vertical="center"/>
      <protection hidden="1"/>
    </xf>
    <xf numFmtId="176" fontId="4" fillId="0" borderId="9" xfId="0" applyNumberFormat="1" applyFont="1" applyFill="1" applyBorder="1" applyAlignment="1" applyProtection="1">
      <alignment horizontal="right" vertical="center"/>
      <protection hidden="1"/>
    </xf>
    <xf numFmtId="0" fontId="4" fillId="0" borderId="18" xfId="0" applyFont="1" applyBorder="1" applyAlignment="1">
      <alignment horizontal="center" vertical="center"/>
    </xf>
    <xf numFmtId="0" fontId="4" fillId="0" borderId="9" xfId="0" applyFont="1" applyBorder="1" applyAlignment="1">
      <alignment horizontal="center" vertical="center"/>
    </xf>
    <xf numFmtId="38" fontId="4" fillId="0" borderId="4" xfId="0" applyNumberFormat="1" applyFont="1" applyFill="1" applyBorder="1" applyAlignment="1" applyProtection="1">
      <alignment horizontal="right" indent="1"/>
      <protection hidden="1"/>
    </xf>
    <xf numFmtId="0" fontId="4" fillId="0" borderId="5" xfId="0" applyFont="1" applyFill="1" applyBorder="1" applyAlignment="1" applyProtection="1">
      <alignment horizontal="right" indent="1"/>
      <protection hidden="1"/>
    </xf>
    <xf numFmtId="0" fontId="4" fillId="0" borderId="10" xfId="0" applyFont="1" applyFill="1" applyBorder="1" applyAlignment="1" applyProtection="1">
      <alignment horizontal="right" indent="1"/>
      <protection hidden="1"/>
    </xf>
    <xf numFmtId="0" fontId="4" fillId="0" borderId="9" xfId="0" applyFont="1" applyFill="1" applyBorder="1" applyAlignment="1" applyProtection="1">
      <alignment horizontal="right" indent="1"/>
      <protection hidden="1"/>
    </xf>
    <xf numFmtId="12" fontId="4" fillId="0" borderId="9" xfId="0" applyNumberFormat="1" applyFont="1" applyFill="1" applyBorder="1" applyAlignment="1">
      <alignment horizontal="center" vertical="center"/>
    </xf>
    <xf numFmtId="0" fontId="17" fillId="0" borderId="2" xfId="0" applyFont="1" applyFill="1" applyBorder="1" applyAlignment="1">
      <alignment horizontal="center" vertical="center"/>
    </xf>
    <xf numFmtId="0" fontId="17" fillId="0" borderId="19" xfId="0" applyFont="1" applyFill="1" applyBorder="1" applyAlignment="1">
      <alignment horizontal="center" vertical="center"/>
    </xf>
    <xf numFmtId="12" fontId="4" fillId="0" borderId="59" xfId="0" applyNumberFormat="1" applyFont="1" applyFill="1" applyBorder="1" applyAlignment="1" applyProtection="1">
      <alignment horizontal="right" vertical="center"/>
      <protection hidden="1"/>
    </xf>
    <xf numFmtId="0" fontId="4" fillId="0" borderId="16" xfId="0" applyFont="1" applyFill="1" applyBorder="1" applyAlignment="1" applyProtection="1">
      <alignment horizontal="right" vertical="center"/>
      <protection hidden="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0" xfId="0" applyFont="1" applyBorder="1" applyAlignment="1">
      <alignment horizontal="left" vertical="center" indent="1" shrinkToFit="1"/>
    </xf>
    <xf numFmtId="0" fontId="4" fillId="0" borderId="8" xfId="0" applyFont="1" applyBorder="1" applyAlignment="1">
      <alignment horizontal="left" vertical="center" indent="1" shrinkToFit="1"/>
    </xf>
    <xf numFmtId="0" fontId="4" fillId="0" borderId="20" xfId="0" applyFont="1" applyFill="1" applyBorder="1" applyAlignment="1">
      <alignment horizontal="center" vertical="center"/>
    </xf>
    <xf numFmtId="0" fontId="4" fillId="0" borderId="2" xfId="0" applyFont="1" applyFill="1" applyBorder="1" applyAlignment="1">
      <alignment horizontal="center" vertical="center"/>
    </xf>
    <xf numFmtId="38" fontId="4" fillId="0" borderId="7" xfId="1" applyFont="1" applyFill="1" applyBorder="1" applyAlignment="1" applyProtection="1">
      <alignment horizontal="center" vertical="center" wrapText="1"/>
      <protection hidden="1"/>
    </xf>
    <xf numFmtId="38" fontId="4" fillId="0" borderId="0" xfId="1" applyFont="1" applyFill="1" applyBorder="1" applyAlignment="1" applyProtection="1">
      <alignment horizontal="center" vertical="center" wrapText="1"/>
      <protection hidden="1"/>
    </xf>
    <xf numFmtId="38" fontId="4" fillId="0" borderId="10" xfId="1" applyFont="1" applyFill="1" applyBorder="1" applyAlignment="1" applyProtection="1">
      <alignment horizontal="center" vertical="center" wrapText="1"/>
      <protection hidden="1"/>
    </xf>
    <xf numFmtId="38" fontId="4" fillId="0" borderId="9" xfId="1" applyFont="1" applyFill="1" applyBorder="1" applyAlignment="1" applyProtection="1">
      <alignment horizontal="center" vertical="center" wrapText="1"/>
      <protection hidden="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24" xfId="0" applyFont="1" applyBorder="1" applyAlignment="1">
      <alignment horizontal="left" vertical="center"/>
    </xf>
    <xf numFmtId="0" fontId="4" fillId="0" borderId="8" xfId="0" applyFont="1" applyBorder="1" applyAlignment="1">
      <alignment horizontal="left" vertical="center"/>
    </xf>
    <xf numFmtId="0" fontId="4" fillId="0" borderId="18"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5"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5" xfId="0" applyFont="1" applyFill="1" applyBorder="1" applyAlignment="1" applyProtection="1">
      <alignment horizontal="left" vertical="center" shrinkToFit="1"/>
      <protection locked="0"/>
    </xf>
    <xf numFmtId="0" fontId="4" fillId="0" borderId="56" xfId="0" applyFont="1" applyFill="1" applyBorder="1" applyAlignment="1" applyProtection="1">
      <alignment horizontal="left" vertical="center" shrinkToFit="1"/>
      <protection locked="0"/>
    </xf>
    <xf numFmtId="0" fontId="4" fillId="0" borderId="24" xfId="0" applyFont="1" applyFill="1" applyBorder="1" applyAlignment="1" applyProtection="1">
      <alignment horizontal="left" vertical="top" wrapText="1"/>
      <protection locked="0"/>
    </xf>
    <xf numFmtId="0" fontId="4" fillId="0" borderId="23" xfId="0" applyFont="1" applyFill="1" applyBorder="1" applyAlignment="1" applyProtection="1">
      <alignment horizontal="left" vertical="top" wrapText="1"/>
      <protection locked="0"/>
    </xf>
    <xf numFmtId="0" fontId="4" fillId="0" borderId="38" xfId="0" applyFont="1" applyFill="1" applyBorder="1" applyAlignment="1" applyProtection="1">
      <alignment horizontal="left" vertical="top" wrapText="1"/>
      <protection locked="0"/>
    </xf>
    <xf numFmtId="0" fontId="4" fillId="0" borderId="39" xfId="0" applyFont="1" applyFill="1" applyBorder="1" applyAlignment="1" applyProtection="1">
      <alignment horizontal="left" vertical="top" wrapText="1"/>
      <protection locked="0"/>
    </xf>
    <xf numFmtId="0" fontId="4" fillId="0" borderId="40" xfId="0" applyFont="1" applyFill="1" applyBorder="1" applyAlignment="1" applyProtection="1">
      <alignment horizontal="left" vertical="top" wrapText="1"/>
      <protection locked="0"/>
    </xf>
    <xf numFmtId="0" fontId="4" fillId="0" borderId="13" xfId="0" applyFont="1" applyBorder="1" applyAlignment="1">
      <alignment horizontal="left" vertical="top"/>
    </xf>
    <xf numFmtId="0" fontId="4" fillId="0" borderId="0" xfId="0" applyFont="1" applyAlignment="1">
      <alignment horizontal="left" vertical="top"/>
    </xf>
    <xf numFmtId="0" fontId="4" fillId="0" borderId="22" xfId="0" applyFont="1" applyFill="1" applyBorder="1" applyAlignment="1" applyProtection="1">
      <alignment horizontal="left" vertical="top" wrapText="1"/>
      <protection locked="0"/>
    </xf>
    <xf numFmtId="0" fontId="4" fillId="0" borderId="5" xfId="0" applyFont="1" applyFill="1" applyBorder="1" applyAlignment="1" applyProtection="1">
      <alignment horizontal="left" vertical="top" wrapText="1"/>
      <protection locked="0"/>
    </xf>
    <xf numFmtId="0" fontId="4" fillId="0" borderId="56"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4" fillId="0" borderId="46" xfId="0" applyFont="1" applyFill="1" applyBorder="1" applyAlignment="1" applyProtection="1">
      <alignment horizontal="left" vertical="top" wrapText="1"/>
      <protection locked="0"/>
    </xf>
    <xf numFmtId="0" fontId="4" fillId="0" borderId="47" xfId="0" applyFont="1" applyFill="1" applyBorder="1" applyAlignment="1" applyProtection="1">
      <alignment horizontal="left" vertical="top" wrapText="1"/>
      <protection locked="0"/>
    </xf>
    <xf numFmtId="38" fontId="4" fillId="0" borderId="39" xfId="1" applyFont="1" applyFill="1" applyBorder="1" applyAlignment="1" applyProtection="1">
      <alignment horizontal="right" vertical="center"/>
      <protection locked="0"/>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4" xfId="0" applyFont="1" applyBorder="1" applyAlignment="1">
      <alignment horizontal="center" vertical="center"/>
    </xf>
    <xf numFmtId="0" fontId="4" fillId="0" borderId="61" xfId="0" applyFont="1" applyFill="1" applyBorder="1" applyAlignment="1" applyProtection="1">
      <alignment horizontal="center" vertical="center"/>
      <protection locked="0"/>
    </xf>
    <xf numFmtId="0" fontId="4" fillId="0" borderId="50" xfId="0" applyFont="1" applyFill="1" applyBorder="1" applyAlignment="1" applyProtection="1">
      <alignment horizontal="center" vertical="center" shrinkToFit="1"/>
      <protection locked="0"/>
    </xf>
    <xf numFmtId="0" fontId="4" fillId="0" borderId="13" xfId="0" applyFont="1" applyFill="1" applyBorder="1" applyAlignment="1" applyProtection="1">
      <alignment horizontal="left" vertical="top"/>
      <protection locked="0"/>
    </xf>
    <xf numFmtId="0" fontId="4" fillId="0" borderId="13" xfId="0" applyFont="1" applyBorder="1" applyAlignment="1" applyProtection="1">
      <alignment horizontal="left" vertical="top"/>
      <protection locked="0"/>
    </xf>
    <xf numFmtId="0" fontId="4" fillId="0" borderId="42" xfId="0" applyFont="1" applyBorder="1" applyAlignment="1" applyProtection="1">
      <alignment horizontal="left" vertical="top"/>
      <protection locked="0"/>
    </xf>
    <xf numFmtId="0" fontId="4" fillId="0" borderId="0"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23" xfId="0" applyFont="1" applyBorder="1" applyAlignment="1" applyProtection="1">
      <alignment horizontal="left" vertical="top"/>
      <protection locked="0"/>
    </xf>
    <xf numFmtId="0" fontId="4" fillId="0" borderId="39" xfId="0" applyFont="1" applyBorder="1" applyAlignment="1" applyProtection="1">
      <alignment horizontal="left" vertical="top"/>
      <protection locked="0"/>
    </xf>
    <xf numFmtId="0" fontId="4" fillId="0" borderId="40" xfId="0" applyFont="1" applyBorder="1" applyAlignment="1" applyProtection="1">
      <alignment horizontal="left" vertical="top"/>
      <protection locked="0"/>
    </xf>
    <xf numFmtId="0" fontId="4" fillId="0" borderId="0" xfId="0" applyFont="1" applyFill="1" applyBorder="1" applyAlignment="1">
      <alignment horizontal="left" vertical="center" indent="1"/>
    </xf>
    <xf numFmtId="178" fontId="4" fillId="0" borderId="88" xfId="0" applyNumberFormat="1" applyFont="1" applyFill="1" applyBorder="1" applyAlignment="1" applyProtection="1">
      <alignment horizontal="center" vertical="center"/>
      <protection locked="0" hidden="1"/>
    </xf>
    <xf numFmtId="0" fontId="4" fillId="0" borderId="73" xfId="0" applyFont="1" applyFill="1" applyBorder="1" applyAlignment="1" applyProtection="1">
      <alignment horizontal="center" vertical="center"/>
      <protection locked="0" hidden="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77"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85" xfId="0" applyFont="1" applyFill="1" applyBorder="1" applyAlignment="1">
      <alignment horizontal="right" vertical="center"/>
    </xf>
    <xf numFmtId="0" fontId="4" fillId="0" borderId="86" xfId="0" applyFont="1" applyFill="1" applyBorder="1" applyAlignment="1">
      <alignment horizontal="right" vertical="center"/>
    </xf>
    <xf numFmtId="0" fontId="3" fillId="0" borderId="0" xfId="0" applyFont="1" applyFill="1" applyBorder="1" applyAlignment="1">
      <alignment horizontal="center" vertical="center"/>
    </xf>
    <xf numFmtId="0" fontId="4" fillId="0" borderId="39" xfId="0" applyFont="1" applyFill="1" applyBorder="1" applyAlignment="1">
      <alignment horizontal="left" vertical="center"/>
    </xf>
    <xf numFmtId="0" fontId="4" fillId="0" borderId="78" xfId="0" applyFont="1" applyFill="1" applyBorder="1" applyAlignment="1">
      <alignment horizontal="center" vertical="center"/>
    </xf>
    <xf numFmtId="0" fontId="4" fillId="0" borderId="42"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0" fontId="4" fillId="0" borderId="23" xfId="0" applyFont="1" applyFill="1" applyBorder="1" applyAlignment="1" applyProtection="1">
      <alignment horizontal="left" vertical="top"/>
      <protection locked="0"/>
    </xf>
    <xf numFmtId="0" fontId="4" fillId="0" borderId="39" xfId="0" applyFont="1" applyFill="1" applyBorder="1" applyAlignment="1" applyProtection="1">
      <alignment horizontal="left" vertical="top"/>
      <protection locked="0"/>
    </xf>
    <xf numFmtId="0" fontId="4" fillId="0" borderId="40" xfId="0" applyFont="1" applyFill="1" applyBorder="1" applyAlignment="1" applyProtection="1">
      <alignment horizontal="left" vertical="top"/>
      <protection locked="0"/>
    </xf>
    <xf numFmtId="0" fontId="4" fillId="0" borderId="42" xfId="0" applyFont="1" applyFill="1" applyBorder="1" applyAlignment="1">
      <alignment horizontal="left" vertical="center" wrapText="1"/>
    </xf>
    <xf numFmtId="0" fontId="4" fillId="0" borderId="12" xfId="0" applyFont="1" applyFill="1" applyBorder="1" applyAlignment="1">
      <alignment horizontal="left" vertical="center"/>
    </xf>
    <xf numFmtId="0" fontId="4" fillId="0" borderId="13" xfId="0" applyFont="1" applyFill="1" applyBorder="1" applyAlignment="1">
      <alignment horizontal="left" vertical="center"/>
    </xf>
    <xf numFmtId="0" fontId="4" fillId="0" borderId="24" xfId="0" applyFont="1" applyFill="1" applyBorder="1" applyAlignment="1">
      <alignment horizontal="left" vertical="center"/>
    </xf>
    <xf numFmtId="0" fontId="4" fillId="0" borderId="0" xfId="0" applyFont="1" applyFill="1" applyBorder="1" applyAlignment="1">
      <alignment horizontal="left" vertical="center"/>
    </xf>
    <xf numFmtId="0" fontId="4" fillId="0" borderId="38" xfId="0" applyFont="1" applyFill="1" applyBorder="1" applyAlignment="1">
      <alignment horizontal="left" vertical="center"/>
    </xf>
    <xf numFmtId="0" fontId="4" fillId="0" borderId="13" xfId="0" applyFont="1" applyFill="1" applyBorder="1" applyAlignment="1" applyProtection="1">
      <alignment horizontal="center" vertical="center" wrapText="1"/>
      <protection locked="0"/>
    </xf>
    <xf numFmtId="0" fontId="4" fillId="0" borderId="77"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50" xfId="0" applyFont="1" applyFill="1" applyBorder="1" applyAlignment="1" applyProtection="1">
      <alignment horizontal="center" vertical="center" wrapText="1"/>
      <protection locked="0"/>
    </xf>
    <xf numFmtId="0" fontId="4" fillId="0" borderId="39" xfId="0" applyFont="1" applyFill="1" applyBorder="1" applyAlignment="1" applyProtection="1">
      <alignment horizontal="center" vertical="center" wrapText="1"/>
      <protection locked="0"/>
    </xf>
    <xf numFmtId="0" fontId="4" fillId="0" borderId="51" xfId="0" applyFont="1" applyFill="1" applyBorder="1" applyAlignment="1" applyProtection="1">
      <alignment horizontal="center" vertical="center" wrapText="1"/>
      <protection locked="0"/>
    </xf>
    <xf numFmtId="176" fontId="4" fillId="0" borderId="0" xfId="0" applyNumberFormat="1" applyFont="1" applyBorder="1" applyAlignment="1">
      <alignment horizontal="center" vertical="center"/>
    </xf>
    <xf numFmtId="0" fontId="3" fillId="0" borderId="0" xfId="0" applyFont="1" applyAlignment="1">
      <alignment horizontal="center" vertical="center" wrapText="1"/>
    </xf>
    <xf numFmtId="178" fontId="15" fillId="0" borderId="13" xfId="2" applyNumberFormat="1" applyFont="1" applyBorder="1" applyAlignment="1">
      <alignment horizontal="center" vertical="center" wrapText="1"/>
    </xf>
    <xf numFmtId="178" fontId="15" fillId="0" borderId="42" xfId="2" applyNumberFormat="1" applyFont="1" applyBorder="1" applyAlignment="1">
      <alignment horizontal="center" vertical="center" wrapText="1"/>
    </xf>
    <xf numFmtId="178" fontId="15" fillId="0" borderId="24" xfId="2" applyNumberFormat="1" applyFont="1" applyBorder="1" applyAlignment="1">
      <alignment horizontal="center" vertical="center" wrapText="1"/>
    </xf>
    <xf numFmtId="178" fontId="15" fillId="0" borderId="0" xfId="2" applyNumberFormat="1" applyFont="1" applyBorder="1" applyAlignment="1">
      <alignment horizontal="center" vertical="center" wrapText="1"/>
    </xf>
    <xf numFmtId="178" fontId="15" fillId="0" borderId="23" xfId="2" applyNumberFormat="1" applyFont="1" applyBorder="1" applyAlignment="1">
      <alignment horizontal="center" vertical="center" wrapText="1"/>
    </xf>
    <xf numFmtId="178" fontId="15" fillId="0" borderId="38" xfId="2" applyNumberFormat="1" applyFont="1" applyBorder="1" applyAlignment="1">
      <alignment horizontal="center" vertical="center" wrapText="1"/>
    </xf>
    <xf numFmtId="178" fontId="15" fillId="0" borderId="39" xfId="2" applyNumberFormat="1" applyFont="1" applyBorder="1" applyAlignment="1">
      <alignment horizontal="center" vertical="center" wrapText="1"/>
    </xf>
    <xf numFmtId="178" fontId="15" fillId="0" borderId="40" xfId="2" applyNumberFormat="1" applyFont="1" applyBorder="1" applyAlignment="1">
      <alignment horizontal="center" vertical="center" wrapText="1"/>
    </xf>
    <xf numFmtId="178" fontId="15" fillId="0" borderId="37" xfId="2" applyNumberFormat="1" applyFont="1" applyBorder="1" applyAlignment="1">
      <alignment horizontal="center" vertical="center" wrapText="1"/>
    </xf>
    <xf numFmtId="178" fontId="15" fillId="0" borderId="41" xfId="2" applyNumberFormat="1" applyFont="1" applyBorder="1" applyAlignment="1">
      <alignment horizontal="center" vertical="center" wrapText="1"/>
    </xf>
    <xf numFmtId="178" fontId="15" fillId="0" borderId="39" xfId="2" applyNumberFormat="1" applyFont="1" applyBorder="1" applyAlignment="1" applyProtection="1">
      <alignment horizontal="center" vertical="center"/>
      <protection locked="0"/>
    </xf>
    <xf numFmtId="0" fontId="4" fillId="0" borderId="94" xfId="0" applyFont="1" applyFill="1" applyBorder="1" applyAlignment="1">
      <alignment horizontal="left" vertical="center" wrapText="1"/>
    </xf>
    <xf numFmtId="0" fontId="4" fillId="0" borderId="95" xfId="0" applyFont="1" applyFill="1" applyBorder="1" applyAlignment="1">
      <alignment horizontal="left" vertical="center" wrapText="1"/>
    </xf>
    <xf numFmtId="0" fontId="4" fillId="0" borderId="94" xfId="0" applyFont="1" applyFill="1" applyBorder="1" applyAlignment="1">
      <alignment horizontal="center" vertical="center"/>
    </xf>
    <xf numFmtId="0" fontId="4" fillId="0" borderId="95" xfId="0" applyFont="1" applyFill="1" applyBorder="1" applyAlignment="1">
      <alignment horizontal="center" vertical="center"/>
    </xf>
    <xf numFmtId="0" fontId="4" fillId="0" borderId="86" xfId="0" applyFont="1" applyFill="1" applyBorder="1" applyAlignment="1">
      <alignment horizontal="center" vertical="center"/>
    </xf>
    <xf numFmtId="0" fontId="4" fillId="0" borderId="87" xfId="0" applyFont="1" applyFill="1" applyBorder="1" applyAlignment="1">
      <alignment horizontal="center" vertical="center"/>
    </xf>
    <xf numFmtId="9" fontId="4" fillId="0" borderId="13" xfId="3" applyFont="1" applyFill="1" applyBorder="1" applyAlignment="1">
      <alignment horizontal="center" vertical="center"/>
    </xf>
    <xf numFmtId="9" fontId="4" fillId="0" borderId="42" xfId="3" applyFont="1" applyFill="1" applyBorder="1" applyAlignment="1">
      <alignment horizontal="center" vertical="center"/>
    </xf>
    <xf numFmtId="0" fontId="4" fillId="0" borderId="93" xfId="0" applyFont="1" applyFill="1" applyBorder="1" applyAlignment="1">
      <alignment horizontal="center" vertical="center"/>
    </xf>
    <xf numFmtId="0" fontId="4" fillId="0" borderId="0" xfId="0" applyFont="1" applyFill="1" applyBorder="1" applyAlignment="1" applyProtection="1">
      <alignment horizontal="center" vertical="center" shrinkToFit="1"/>
      <protection locked="0" hidden="1"/>
    </xf>
    <xf numFmtId="0" fontId="4" fillId="0" borderId="9" xfId="0" applyFont="1" applyFill="1" applyBorder="1" applyAlignment="1" applyProtection="1">
      <alignment horizontal="center" vertical="center" shrinkToFit="1"/>
      <protection locked="0" hidden="1"/>
    </xf>
    <xf numFmtId="0" fontId="3" fillId="0" borderId="0" xfId="0" applyFont="1" applyFill="1" applyAlignment="1">
      <alignment horizontal="center" vertical="center"/>
    </xf>
    <xf numFmtId="38" fontId="4" fillId="0" borderId="72" xfId="1" applyFont="1" applyFill="1" applyBorder="1" applyAlignment="1" applyProtection="1">
      <alignment horizontal="right" vertical="center"/>
      <protection hidden="1"/>
    </xf>
    <xf numFmtId="38" fontId="4" fillId="0" borderId="73" xfId="1" applyFont="1" applyFill="1" applyBorder="1" applyAlignment="1" applyProtection="1">
      <alignment horizontal="right" vertical="center"/>
      <protection hidden="1"/>
    </xf>
    <xf numFmtId="49" fontId="4" fillId="0" borderId="5" xfId="0" applyNumberFormat="1" applyFont="1" applyFill="1" applyBorder="1" applyAlignment="1" applyProtection="1">
      <alignment horizontal="left" vertical="center"/>
      <protection locked="0" hidden="1"/>
    </xf>
    <xf numFmtId="0" fontId="4" fillId="0" borderId="0" xfId="0" applyFont="1" applyFill="1" applyBorder="1" applyAlignment="1" applyProtection="1">
      <alignment horizontal="left" vertical="top" wrapText="1"/>
      <protection locked="0" hidden="1"/>
    </xf>
    <xf numFmtId="0" fontId="4" fillId="0" borderId="9" xfId="0" applyFont="1" applyFill="1" applyBorder="1" applyAlignment="1" applyProtection="1">
      <alignment horizontal="left" vertical="top" wrapText="1"/>
      <protection locked="0" hidden="1"/>
    </xf>
    <xf numFmtId="49" fontId="4" fillId="0" borderId="2" xfId="0" applyNumberFormat="1" applyFont="1" applyFill="1" applyBorder="1" applyAlignment="1" applyProtection="1">
      <alignment horizontal="center" vertical="center" shrinkToFit="1"/>
      <protection locked="0" hidden="1"/>
    </xf>
    <xf numFmtId="0" fontId="4" fillId="0" borderId="2" xfId="0" applyFont="1" applyFill="1" applyBorder="1" applyAlignment="1" applyProtection="1">
      <alignment horizontal="center" vertical="center" shrinkToFit="1"/>
      <protection locked="0" hidden="1"/>
    </xf>
    <xf numFmtId="0" fontId="4" fillId="0" borderId="5" xfId="0" applyFont="1" applyFill="1" applyBorder="1" applyAlignment="1" applyProtection="1">
      <alignment horizontal="center" vertical="center" shrinkToFit="1"/>
      <protection locked="0" hidden="1"/>
    </xf>
    <xf numFmtId="49" fontId="4" fillId="0" borderId="0" xfId="0" applyNumberFormat="1" applyFont="1" applyFill="1" applyBorder="1" applyAlignment="1" applyProtection="1">
      <alignment horizontal="left" vertical="center"/>
      <protection locked="0" hidden="1"/>
    </xf>
    <xf numFmtId="0" fontId="4" fillId="0" borderId="39" xfId="0" applyFont="1" applyBorder="1" applyAlignment="1">
      <alignment horizontal="left" vertical="center" wrapText="1"/>
    </xf>
    <xf numFmtId="0" fontId="4" fillId="0" borderId="59" xfId="0" applyFont="1" applyBorder="1" applyAlignment="1">
      <alignment horizontal="center" vertical="center"/>
    </xf>
    <xf numFmtId="0" fontId="4" fillId="0" borderId="16" xfId="0" applyFont="1" applyBorder="1" applyAlignment="1">
      <alignment horizontal="center" vertical="center"/>
    </xf>
    <xf numFmtId="0" fontId="4" fillId="0" borderId="39" xfId="0" applyFont="1" applyFill="1" applyBorder="1" applyAlignment="1">
      <alignment horizontal="left" vertical="center" shrinkToFit="1"/>
    </xf>
    <xf numFmtId="0" fontId="4" fillId="0" borderId="0" xfId="0" applyFont="1" applyFill="1" applyBorder="1" applyAlignment="1">
      <alignment horizontal="left" vertical="center" shrinkToFit="1"/>
    </xf>
    <xf numFmtId="180" fontId="4" fillId="0" borderId="37" xfId="0" applyNumberFormat="1" applyFont="1" applyFill="1" applyBorder="1" applyAlignment="1" applyProtection="1">
      <alignment horizontal="center" vertical="center"/>
      <protection locked="0"/>
    </xf>
    <xf numFmtId="10" fontId="4" fillId="0" borderId="37" xfId="0" applyNumberFormat="1" applyFont="1" applyFill="1" applyBorder="1" applyAlignment="1" applyProtection="1">
      <alignment horizontal="center" vertical="center"/>
      <protection locked="0" hidden="1"/>
    </xf>
    <xf numFmtId="180" fontId="4" fillId="0" borderId="37" xfId="0" applyNumberFormat="1" applyFont="1" applyFill="1" applyBorder="1" applyAlignment="1">
      <alignment horizontal="center" vertical="center"/>
    </xf>
    <xf numFmtId="10" fontId="4" fillId="0" borderId="37" xfId="0" applyNumberFormat="1" applyFont="1" applyFill="1" applyBorder="1" applyAlignment="1" applyProtection="1">
      <alignment horizontal="center" vertical="center"/>
      <protection hidden="1"/>
    </xf>
    <xf numFmtId="38" fontId="4" fillId="0" borderId="61" xfId="1" applyFont="1" applyFill="1" applyBorder="1" applyAlignment="1">
      <alignment horizontal="center" vertical="center"/>
    </xf>
    <xf numFmtId="178" fontId="15" fillId="0" borderId="13" xfId="2" applyNumberFormat="1" applyFont="1" applyBorder="1" applyAlignment="1" applyProtection="1">
      <alignment horizontal="right" vertical="center"/>
      <protection locked="0" hidden="1"/>
    </xf>
    <xf numFmtId="178" fontId="15" fillId="0" borderId="0" xfId="2" applyNumberFormat="1" applyFont="1" applyBorder="1" applyAlignment="1" applyProtection="1">
      <alignment horizontal="right" vertical="center"/>
      <protection locked="0" hidden="1"/>
    </xf>
    <xf numFmtId="178" fontId="15" fillId="0" borderId="12" xfId="2" applyNumberFormat="1" applyFont="1" applyBorder="1" applyAlignment="1" applyProtection="1">
      <alignment horizontal="center" vertical="center" wrapText="1"/>
      <protection locked="0" hidden="1"/>
    </xf>
    <xf numFmtId="178" fontId="15" fillId="0" borderId="13" xfId="2" applyNumberFormat="1" applyFont="1" applyBorder="1" applyAlignment="1" applyProtection="1">
      <alignment horizontal="center" vertical="center"/>
      <protection locked="0" hidden="1"/>
    </xf>
    <xf numFmtId="178" fontId="15" fillId="0" borderId="42" xfId="2" applyNumberFormat="1" applyFont="1" applyBorder="1" applyAlignment="1" applyProtection="1">
      <alignment horizontal="center" vertical="center"/>
      <protection locked="0" hidden="1"/>
    </xf>
    <xf numFmtId="178" fontId="15" fillId="0" borderId="24" xfId="2" applyNumberFormat="1" applyFont="1" applyBorder="1" applyAlignment="1" applyProtection="1">
      <alignment horizontal="center" vertical="center"/>
      <protection locked="0" hidden="1"/>
    </xf>
    <xf numFmtId="178" fontId="15" fillId="0" borderId="0" xfId="2" applyNumberFormat="1" applyFont="1" applyBorder="1" applyAlignment="1" applyProtection="1">
      <alignment horizontal="center" vertical="center"/>
      <protection locked="0" hidden="1"/>
    </xf>
    <xf numFmtId="178" fontId="15" fillId="0" borderId="23" xfId="2" applyNumberFormat="1" applyFont="1" applyBorder="1" applyAlignment="1" applyProtection="1">
      <alignment horizontal="center" vertical="center"/>
      <protection locked="0" hidden="1"/>
    </xf>
    <xf numFmtId="178" fontId="15" fillId="0" borderId="12" xfId="2" applyNumberFormat="1" applyFont="1" applyBorder="1" applyAlignment="1" applyProtection="1">
      <alignment horizontal="center" vertical="center"/>
      <protection locked="0" hidden="1"/>
    </xf>
    <xf numFmtId="178" fontId="15" fillId="0" borderId="38" xfId="2" applyNumberFormat="1" applyFont="1" applyBorder="1" applyAlignment="1" applyProtection="1">
      <alignment horizontal="center" vertical="center"/>
      <protection locked="0" hidden="1"/>
    </xf>
    <xf numFmtId="178" fontId="15" fillId="0" borderId="40" xfId="2" applyNumberFormat="1" applyFont="1" applyBorder="1" applyAlignment="1" applyProtection="1">
      <alignment horizontal="center" vertical="center"/>
      <protection locked="0" hidden="1"/>
    </xf>
    <xf numFmtId="0" fontId="4" fillId="0" borderId="0" xfId="0" applyFont="1" applyAlignment="1">
      <alignment horizontal="center" vertical="top" shrinkToFit="1"/>
    </xf>
    <xf numFmtId="0" fontId="4" fillId="0" borderId="12" xfId="0" applyFont="1" applyBorder="1" applyAlignment="1" applyProtection="1">
      <alignment horizontal="left" vertical="top" wrapText="1"/>
      <protection locked="0" hidden="1"/>
    </xf>
    <xf numFmtId="0" fontId="4" fillId="0" borderId="13" xfId="0" applyFont="1" applyBorder="1" applyAlignment="1" applyProtection="1">
      <alignment horizontal="left" vertical="top" wrapText="1"/>
      <protection locked="0" hidden="1"/>
    </xf>
    <xf numFmtId="0" fontId="4" fillId="0" borderId="42" xfId="0" applyFont="1" applyBorder="1" applyAlignment="1" applyProtection="1">
      <alignment horizontal="left" vertical="top" wrapText="1"/>
      <protection locked="0" hidden="1"/>
    </xf>
    <xf numFmtId="0" fontId="4" fillId="0" borderId="24" xfId="0" applyFont="1" applyBorder="1" applyAlignment="1" applyProtection="1">
      <alignment horizontal="left" vertical="top" wrapText="1"/>
      <protection locked="0" hidden="1"/>
    </xf>
    <xf numFmtId="0" fontId="4" fillId="0" borderId="0" xfId="0" applyFont="1" applyBorder="1" applyAlignment="1" applyProtection="1">
      <alignment horizontal="left" vertical="top" wrapText="1"/>
      <protection locked="0" hidden="1"/>
    </xf>
    <xf numFmtId="0" fontId="4" fillId="0" borderId="23" xfId="0" applyFont="1" applyBorder="1" applyAlignment="1" applyProtection="1">
      <alignment horizontal="left" vertical="top" wrapText="1"/>
      <protection locked="0" hidden="1"/>
    </xf>
    <xf numFmtId="0" fontId="4" fillId="0" borderId="38" xfId="0" applyFont="1" applyBorder="1" applyAlignment="1" applyProtection="1">
      <alignment horizontal="left" vertical="top" wrapText="1"/>
      <protection locked="0" hidden="1"/>
    </xf>
    <xf numFmtId="0" fontId="4" fillId="0" borderId="39" xfId="0" applyFont="1" applyBorder="1" applyAlignment="1" applyProtection="1">
      <alignment horizontal="left" vertical="top" wrapText="1"/>
      <protection locked="0" hidden="1"/>
    </xf>
    <xf numFmtId="0" fontId="4" fillId="0" borderId="40" xfId="0" applyFont="1" applyBorder="1" applyAlignment="1" applyProtection="1">
      <alignment horizontal="left" vertical="top" wrapText="1"/>
      <protection locked="0" hidden="1"/>
    </xf>
    <xf numFmtId="178" fontId="15" fillId="0" borderId="13" xfId="2" applyNumberFormat="1" applyFont="1" applyBorder="1" applyAlignment="1">
      <alignment horizontal="center" vertical="center" textRotation="255"/>
    </xf>
    <xf numFmtId="49" fontId="15" fillId="0" borderId="13" xfId="2" applyNumberFormat="1" applyFont="1" applyBorder="1" applyAlignment="1">
      <alignment horizontal="center" vertical="center"/>
    </xf>
    <xf numFmtId="38" fontId="4" fillId="0" borderId="12" xfId="1" applyFont="1" applyFill="1" applyBorder="1" applyAlignment="1" applyProtection="1">
      <alignment horizontal="center" vertical="center"/>
      <protection hidden="1"/>
    </xf>
    <xf numFmtId="38" fontId="4" fillId="0" borderId="13" xfId="1" applyFont="1" applyFill="1" applyBorder="1" applyAlignment="1" applyProtection="1">
      <alignment horizontal="center" vertical="center"/>
      <protection hidden="1"/>
    </xf>
    <xf numFmtId="0" fontId="4" fillId="0" borderId="42" xfId="0" applyFont="1" applyFill="1" applyBorder="1" applyAlignment="1">
      <alignment horizontal="center"/>
    </xf>
    <xf numFmtId="178" fontId="15" fillId="0" borderId="37" xfId="2" applyNumberFormat="1" applyFont="1" applyBorder="1" applyAlignment="1">
      <alignment horizontal="center" vertical="center"/>
    </xf>
    <xf numFmtId="176" fontId="4" fillId="0" borderId="0" xfId="0" applyNumberFormat="1" applyFont="1" applyFill="1" applyBorder="1" applyAlignment="1" applyProtection="1">
      <alignment horizontal="right" vertical="center" indent="1"/>
      <protection hidden="1"/>
    </xf>
    <xf numFmtId="38" fontId="4" fillId="0" borderId="38" xfId="1" applyFont="1" applyFill="1" applyBorder="1" applyAlignment="1" applyProtection="1">
      <alignment horizontal="right" vertical="top"/>
      <protection locked="0"/>
    </xf>
    <xf numFmtId="38" fontId="4" fillId="0" borderId="39" xfId="1" applyFont="1" applyFill="1" applyBorder="1" applyAlignment="1" applyProtection="1">
      <alignment horizontal="right" vertical="top"/>
      <protection locked="0"/>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2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60" xfId="0" applyFont="1" applyFill="1" applyBorder="1" applyAlignment="1" applyProtection="1">
      <alignment horizontal="center" vertical="center"/>
      <protection locked="0" hidden="1"/>
    </xf>
    <xf numFmtId="0" fontId="4" fillId="0" borderId="61" xfId="0" applyFont="1" applyFill="1" applyBorder="1" applyAlignment="1" applyProtection="1">
      <alignment horizontal="center" vertical="center"/>
      <protection locked="0" hidden="1"/>
    </xf>
    <xf numFmtId="0" fontId="4" fillId="0" borderId="64" xfId="0" applyFont="1" applyFill="1" applyBorder="1" applyAlignment="1" applyProtection="1">
      <alignment horizontal="center" vertical="center"/>
      <protection locked="0" hidden="1"/>
    </xf>
    <xf numFmtId="0" fontId="4" fillId="0" borderId="38" xfId="0" applyFont="1" applyFill="1" applyBorder="1" applyAlignment="1" applyProtection="1">
      <alignment horizontal="center" vertical="center"/>
      <protection locked="0"/>
    </xf>
    <xf numFmtId="0" fontId="4" fillId="0" borderId="42" xfId="0" applyFont="1" applyBorder="1" applyAlignment="1">
      <alignment horizontal="left" vertical="center"/>
    </xf>
    <xf numFmtId="0" fontId="4" fillId="0" borderId="40" xfId="0" applyFont="1" applyBorder="1" applyAlignment="1">
      <alignment horizontal="left" vertical="center"/>
    </xf>
    <xf numFmtId="0" fontId="4" fillId="0" borderId="12" xfId="0" applyFont="1" applyFill="1" applyBorder="1" applyAlignment="1" applyProtection="1">
      <alignment horizontal="left" vertical="top" wrapText="1"/>
      <protection locked="0"/>
    </xf>
    <xf numFmtId="0" fontId="4" fillId="0" borderId="13" xfId="0" applyFont="1" applyFill="1" applyBorder="1" applyAlignment="1" applyProtection="1">
      <alignment horizontal="left" vertical="top" wrapText="1"/>
      <protection locked="0"/>
    </xf>
    <xf numFmtId="0" fontId="4" fillId="0" borderId="42" xfId="0" applyFont="1" applyFill="1" applyBorder="1" applyAlignment="1" applyProtection="1">
      <alignment horizontal="left" vertical="top" wrapText="1"/>
      <protection locked="0"/>
    </xf>
    <xf numFmtId="0" fontId="4" fillId="0" borderId="60" xfId="0" applyFont="1" applyFill="1" applyBorder="1" applyAlignment="1" applyProtection="1">
      <alignment horizontal="center" vertical="center" shrinkToFit="1"/>
      <protection locked="0"/>
    </xf>
    <xf numFmtId="0" fontId="4" fillId="0" borderId="61" xfId="0" applyFont="1" applyFill="1" applyBorder="1" applyAlignment="1" applyProtection="1">
      <alignment horizontal="center" vertical="center" shrinkToFit="1"/>
      <protection locked="0"/>
    </xf>
    <xf numFmtId="0" fontId="4" fillId="0" borderId="64" xfId="0" applyFont="1" applyFill="1" applyBorder="1" applyAlignment="1" applyProtection="1">
      <alignment horizontal="center" vertical="center" shrinkToFit="1"/>
      <protection locked="0"/>
    </xf>
    <xf numFmtId="0" fontId="4" fillId="0" borderId="38" xfId="0" applyFont="1" applyFill="1" applyBorder="1" applyAlignment="1">
      <alignment horizontal="left" vertical="center" wrapText="1"/>
    </xf>
    <xf numFmtId="0" fontId="4" fillId="0" borderId="12" xfId="0" applyFont="1" applyFill="1" applyBorder="1" applyAlignment="1" applyProtection="1">
      <alignment horizontal="left" vertical="top" wrapText="1" shrinkToFit="1"/>
      <protection locked="0"/>
    </xf>
    <xf numFmtId="0" fontId="4" fillId="0" borderId="13" xfId="0" applyFont="1" applyFill="1" applyBorder="1" applyAlignment="1" applyProtection="1">
      <alignment horizontal="left" vertical="top" wrapText="1" shrinkToFit="1"/>
      <protection locked="0"/>
    </xf>
    <xf numFmtId="0" fontId="4" fillId="0" borderId="42" xfId="0" applyFont="1" applyFill="1" applyBorder="1" applyAlignment="1" applyProtection="1">
      <alignment horizontal="left" vertical="top" wrapText="1" shrinkToFit="1"/>
      <protection locked="0"/>
    </xf>
    <xf numFmtId="0" fontId="4" fillId="0" borderId="24"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23" xfId="0" applyFont="1" applyFill="1" applyBorder="1" applyAlignment="1" applyProtection="1">
      <alignment horizontal="left" vertical="top" wrapText="1" shrinkToFit="1"/>
      <protection locked="0"/>
    </xf>
    <xf numFmtId="0" fontId="4" fillId="0" borderId="38" xfId="0" applyFont="1" applyFill="1" applyBorder="1" applyAlignment="1" applyProtection="1">
      <alignment horizontal="left" vertical="top" wrapText="1" shrinkToFit="1"/>
      <protection locked="0"/>
    </xf>
    <xf numFmtId="0" fontId="4" fillId="0" borderId="39" xfId="0" applyFont="1" applyFill="1" applyBorder="1" applyAlignment="1" applyProtection="1">
      <alignment horizontal="left" vertical="top" wrapText="1" shrinkToFit="1"/>
      <protection locked="0"/>
    </xf>
    <xf numFmtId="0" fontId="4" fillId="0" borderId="40" xfId="0" applyFont="1" applyFill="1" applyBorder="1" applyAlignment="1" applyProtection="1">
      <alignment horizontal="left" vertical="top" wrapText="1" shrinkToFit="1"/>
      <protection locked="0"/>
    </xf>
    <xf numFmtId="0" fontId="4" fillId="0" borderId="42" xfId="0" applyFont="1" applyFill="1" applyBorder="1" applyAlignment="1">
      <alignment horizontal="left" vertical="center"/>
    </xf>
    <xf numFmtId="0" fontId="4" fillId="0" borderId="40" xfId="0" applyFont="1" applyFill="1" applyBorder="1" applyAlignment="1">
      <alignment horizontal="left" vertical="center"/>
    </xf>
    <xf numFmtId="0" fontId="4" fillId="0" borderId="12" xfId="0" applyFont="1" applyFill="1" applyBorder="1" applyAlignment="1" applyProtection="1">
      <alignment horizontal="center" vertical="center" shrinkToFit="1"/>
      <protection locked="0"/>
    </xf>
    <xf numFmtId="0" fontId="4" fillId="0" borderId="13" xfId="0" applyFont="1" applyFill="1" applyBorder="1" applyAlignment="1" applyProtection="1">
      <alignment horizontal="center" vertical="center" shrinkToFit="1"/>
      <protection locked="0"/>
    </xf>
    <xf numFmtId="0" fontId="4" fillId="0" borderId="42" xfId="0" applyFont="1" applyFill="1" applyBorder="1" applyAlignment="1" applyProtection="1">
      <alignment horizontal="center" vertical="center" shrinkToFit="1"/>
      <protection locked="0"/>
    </xf>
    <xf numFmtId="0" fontId="4" fillId="0" borderId="38" xfId="0" applyFont="1" applyFill="1" applyBorder="1" applyAlignment="1" applyProtection="1">
      <alignment horizontal="center" vertical="center" shrinkToFit="1"/>
      <protection locked="0"/>
    </xf>
    <xf numFmtId="0" fontId="4" fillId="0" borderId="39" xfId="0" applyFont="1" applyFill="1" applyBorder="1" applyAlignment="1" applyProtection="1">
      <alignment horizontal="center" vertical="center" shrinkToFit="1"/>
      <protection locked="0"/>
    </xf>
    <xf numFmtId="0" fontId="4" fillId="0" borderId="40" xfId="0" applyFont="1" applyFill="1" applyBorder="1" applyAlignment="1" applyProtection="1">
      <alignment horizontal="center" vertical="center" shrinkToFit="1"/>
      <protection locked="0"/>
    </xf>
    <xf numFmtId="0" fontId="4" fillId="0" borderId="12" xfId="0" applyFont="1" applyFill="1" applyBorder="1" applyAlignment="1">
      <alignment horizontal="right" vertical="center"/>
    </xf>
    <xf numFmtId="0" fontId="4" fillId="0" borderId="13" xfId="0" applyFont="1" applyFill="1" applyBorder="1" applyAlignment="1">
      <alignment horizontal="right" vertical="center"/>
    </xf>
    <xf numFmtId="0" fontId="4" fillId="0" borderId="38" xfId="0" applyFont="1" applyFill="1" applyBorder="1" applyAlignment="1">
      <alignment horizontal="right" vertical="center"/>
    </xf>
    <xf numFmtId="0" fontId="4" fillId="0" borderId="39" xfId="0" applyFont="1" applyFill="1" applyBorder="1" applyAlignment="1">
      <alignment horizontal="right" vertical="center"/>
    </xf>
    <xf numFmtId="0" fontId="4" fillId="0" borderId="13" xfId="0" applyFont="1" applyFill="1" applyBorder="1" applyAlignment="1" applyProtection="1">
      <alignment horizontal="center" vertical="center"/>
      <protection locked="0"/>
    </xf>
    <xf numFmtId="0" fontId="4" fillId="0" borderId="12"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42" xfId="0" applyFont="1" applyBorder="1" applyAlignment="1" applyProtection="1">
      <alignment horizontal="left" vertical="top" wrapText="1"/>
      <protection locked="0"/>
    </xf>
    <xf numFmtId="0" fontId="4" fillId="0" borderId="24"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23" xfId="0" applyFont="1" applyBorder="1" applyAlignment="1" applyProtection="1">
      <alignment horizontal="left" vertical="top" wrapText="1"/>
      <protection locked="0"/>
    </xf>
    <xf numFmtId="0" fontId="4" fillId="0" borderId="38" xfId="0" applyFont="1" applyBorder="1" applyAlignment="1" applyProtection="1">
      <alignment horizontal="left" vertical="top" wrapText="1"/>
      <protection locked="0"/>
    </xf>
    <xf numFmtId="0" fontId="4" fillId="0" borderId="39" xfId="0" applyFont="1" applyBorder="1" applyAlignment="1" applyProtection="1">
      <alignment horizontal="left" vertical="top" wrapText="1"/>
      <protection locked="0"/>
    </xf>
    <xf numFmtId="0" fontId="4" fillId="0" borderId="40" xfId="0" applyFont="1" applyBorder="1" applyAlignment="1" applyProtection="1">
      <alignment horizontal="left" vertical="top" wrapText="1"/>
      <protection locked="0"/>
    </xf>
  </cellXfs>
  <cellStyles count="4">
    <cellStyle name="パーセント" xfId="3" builtinId="5"/>
    <cellStyle name="桁区切り" xfId="1" builtinId="6"/>
    <cellStyle name="標準" xfId="0" builtinId="0"/>
    <cellStyle name="標準 2" xfId="2" xr:uid="{00000000-0005-0000-0000-000003000000}"/>
  </cellStyles>
  <dxfs count="85">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ctrlProps/ctrlProp1.xml><?xml version="1.0" encoding="utf-8"?>
<formControlPr xmlns="http://schemas.microsoft.com/office/spreadsheetml/2009/9/main" objectType="CheckBox" fmlaLink="$AQ$63" lockText="1" noThreeD="1"/>
</file>

<file path=xl/ctrlProps/ctrlProp10.xml><?xml version="1.0" encoding="utf-8"?>
<formControlPr xmlns="http://schemas.microsoft.com/office/spreadsheetml/2009/9/main" objectType="CheckBox" fmlaLink="$AQ$70" lockText="1" noThreeD="1"/>
</file>

<file path=xl/ctrlProps/ctrlProp100.xml><?xml version="1.0" encoding="utf-8"?>
<formControlPr xmlns="http://schemas.microsoft.com/office/spreadsheetml/2009/9/main" objectType="Radio" firstButton="1" fmlaLink="$AO$44"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firstButton="1" fmlaLink="$AO$46"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CheckBox" fmlaLink="$AN$119" lockText="1" noThreeD="1"/>
</file>

<file path=xl/ctrlProps/ctrlProp109.xml><?xml version="1.0" encoding="utf-8"?>
<formControlPr xmlns="http://schemas.microsoft.com/office/spreadsheetml/2009/9/main" objectType="CheckBox" fmlaLink="$AN$121" lockText="1" noThreeD="1"/>
</file>

<file path=xl/ctrlProps/ctrlProp11.xml><?xml version="1.0" encoding="utf-8"?>
<formControlPr xmlns="http://schemas.microsoft.com/office/spreadsheetml/2009/9/main" objectType="CheckBox" fmlaLink="$AQ$71" lockText="1" noThreeD="1"/>
</file>

<file path=xl/ctrlProps/ctrlProp110.xml><?xml version="1.0" encoding="utf-8"?>
<formControlPr xmlns="http://schemas.microsoft.com/office/spreadsheetml/2009/9/main" objectType="CheckBox" fmlaLink="$AN$120" lockText="1" noThreeD="1"/>
</file>

<file path=xl/ctrlProps/ctrlProp111.xml><?xml version="1.0" encoding="utf-8"?>
<formControlPr xmlns="http://schemas.microsoft.com/office/spreadsheetml/2009/9/main" objectType="CheckBox" fmlaLink="$AN$122" lockText="1" noThreeD="1"/>
</file>

<file path=xl/ctrlProps/ctrlProp112.xml><?xml version="1.0" encoding="utf-8"?>
<formControlPr xmlns="http://schemas.microsoft.com/office/spreadsheetml/2009/9/main" objectType="CheckBox" fmlaLink="$AO$127" lockText="1" noThreeD="1"/>
</file>

<file path=xl/ctrlProps/ctrlProp113.xml><?xml version="1.0" encoding="utf-8"?>
<formControlPr xmlns="http://schemas.microsoft.com/office/spreadsheetml/2009/9/main" objectType="CheckBox" fmlaLink="$AN$127" lockText="1" noThreeD="1"/>
</file>

<file path=xl/ctrlProps/ctrlProp12.xml><?xml version="1.0" encoding="utf-8"?>
<formControlPr xmlns="http://schemas.microsoft.com/office/spreadsheetml/2009/9/main" objectType="CheckBox" fmlaLink="$AQ$72" lockText="1" noThreeD="1"/>
</file>

<file path=xl/ctrlProps/ctrlProp13.xml><?xml version="1.0" encoding="utf-8"?>
<formControlPr xmlns="http://schemas.microsoft.com/office/spreadsheetml/2009/9/main" objectType="Radio" firstButton="1" fmlaLink="$AQ$80"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Q$83" lockText="1" noThreeD="1"/>
</file>

<file path=xl/ctrlProps/ctrlProp16.xml><?xml version="1.0" encoding="utf-8"?>
<formControlPr xmlns="http://schemas.microsoft.com/office/spreadsheetml/2009/9/main" objectType="CheckBox" fmlaLink="$AQ$84" lockText="1" noThreeD="1"/>
</file>

<file path=xl/ctrlProps/ctrlProp17.xml><?xml version="1.0" encoding="utf-8"?>
<formControlPr xmlns="http://schemas.microsoft.com/office/spreadsheetml/2009/9/main" objectType="CheckBox" fmlaLink="$AR$83" lockText="1" noThreeD="1"/>
</file>

<file path=xl/ctrlProps/ctrlProp18.xml><?xml version="1.0" encoding="utf-8"?>
<formControlPr xmlns="http://schemas.microsoft.com/office/spreadsheetml/2009/9/main" objectType="CheckBox" fmlaLink="$AR$84"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AQ$64" lockText="1" noThreeD="1"/>
</file>

<file path=xl/ctrlProps/ctrlProp20.xml><?xml version="1.0" encoding="utf-8"?>
<formControlPr xmlns="http://schemas.microsoft.com/office/spreadsheetml/2009/9/main" objectType="Radio" firstButton="1" fmlaLink="$AQ$89" lockText="1" noThreeD="1"/>
</file>

<file path=xl/ctrlProps/ctrlProp21.xml><?xml version="1.0" encoding="utf-8"?>
<formControlPr xmlns="http://schemas.microsoft.com/office/spreadsheetml/2009/9/main" objectType="Radio" firstButton="1" fmlaLink="$AQ$90" lockText="1" noThreeD="1"/>
</file>

<file path=xl/ctrlProps/ctrlProp22.xml><?xml version="1.0" encoding="utf-8"?>
<formControlPr xmlns="http://schemas.microsoft.com/office/spreadsheetml/2009/9/main" objectType="Radio" firstButton="1" fmlaLink="$AQ$91" lockText="1" noThreeD="1"/>
</file>

<file path=xl/ctrlProps/ctrlProp23.xml><?xml version="1.0" encoding="utf-8"?>
<formControlPr xmlns="http://schemas.microsoft.com/office/spreadsheetml/2009/9/main" objectType="Radio" firstButton="1" fmlaLink="$AQ$93" lockText="1" noThreeD="1"/>
</file>

<file path=xl/ctrlProps/ctrlProp24.xml><?xml version="1.0" encoding="utf-8"?>
<formControlPr xmlns="http://schemas.microsoft.com/office/spreadsheetml/2009/9/main" objectType="Radio" firstButton="1" fmlaLink="$AQ$95"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AQ$99"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Q$65"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AQ$96"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AQ$104" lockText="1" noThreeD="1"/>
</file>

<file path=xl/ctrlProps/ctrlProp4.xml><?xml version="1.0" encoding="utf-8"?>
<formControlPr xmlns="http://schemas.microsoft.com/office/spreadsheetml/2009/9/main" objectType="CheckBox" fmlaLink="$AQ$66"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AQ$44" lockText="1" noThreeD="1"/>
</file>

<file path=xl/ctrlProps/ctrlProp46.xml><?xml version="1.0" encoding="utf-8"?>
<formControlPr xmlns="http://schemas.microsoft.com/office/spreadsheetml/2009/9/main" objectType="Radio" firstButton="1" fmlaLink="$AQ$45"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fmlaLink="$AQ$46" lockText="1" noThreeD="1"/>
</file>

<file path=xl/ctrlProps/ctrlProp5.xml><?xml version="1.0" encoding="utf-8"?>
<formControlPr xmlns="http://schemas.microsoft.com/office/spreadsheetml/2009/9/main" objectType="CheckBox" fmlaLink="$AQ$6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AQ$5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fmlaLink="$AQ$52"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AQ$43"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R$63"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firstButton="1" fmlaLink="$AQ$53"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AR$64" lockText="1" noThreeD="1"/>
</file>

<file path=xl/ctrlProps/ctrlProp70.xml><?xml version="1.0" encoding="utf-8"?>
<formControlPr xmlns="http://schemas.microsoft.com/office/spreadsheetml/2009/9/main" objectType="CheckBox" fmlaLink="$AN$27" lockText="1" noThreeD="1"/>
</file>

<file path=xl/ctrlProps/ctrlProp71.xml><?xml version="1.0" encoding="utf-8"?>
<formControlPr xmlns="http://schemas.microsoft.com/office/spreadsheetml/2009/9/main" objectType="CheckBox" fmlaLink="$AN$28" lockText="1" noThreeD="1"/>
</file>

<file path=xl/ctrlProps/ctrlProp72.xml><?xml version="1.0" encoding="utf-8"?>
<formControlPr xmlns="http://schemas.microsoft.com/office/spreadsheetml/2009/9/main" objectType="CheckBox" fmlaLink="$AN$29" lockText="1" noThreeD="1"/>
</file>

<file path=xl/ctrlProps/ctrlProp73.xml><?xml version="1.0" encoding="utf-8"?>
<formControlPr xmlns="http://schemas.microsoft.com/office/spreadsheetml/2009/9/main" objectType="CheckBox" fmlaLink="$AN$30" lockText="1" noThreeD="1"/>
</file>

<file path=xl/ctrlProps/ctrlProp74.xml><?xml version="1.0" encoding="utf-8"?>
<formControlPr xmlns="http://schemas.microsoft.com/office/spreadsheetml/2009/9/main" objectType="CheckBox" fmlaLink="$AN$122" lockText="1" noThreeD="1"/>
</file>

<file path=xl/ctrlProps/ctrlProp75.xml><?xml version="1.0" encoding="utf-8"?>
<formControlPr xmlns="http://schemas.microsoft.com/office/spreadsheetml/2009/9/main" objectType="CheckBox" fmlaLink="$AN$124" lockText="1" noThreeD="1"/>
</file>

<file path=xl/ctrlProps/ctrlProp76.xml><?xml version="1.0" encoding="utf-8"?>
<formControlPr xmlns="http://schemas.microsoft.com/office/spreadsheetml/2009/9/main" objectType="CheckBox" fmlaLink="$AN$123" lockText="1" noThreeD="1"/>
</file>

<file path=xl/ctrlProps/ctrlProp77.xml><?xml version="1.0" encoding="utf-8"?>
<formControlPr xmlns="http://schemas.microsoft.com/office/spreadsheetml/2009/9/main" objectType="CheckBox" fmlaLink="$AN$125" lockText="1" noThreeD="1"/>
</file>

<file path=xl/ctrlProps/ctrlProp78.xml><?xml version="1.0" encoding="utf-8"?>
<formControlPr xmlns="http://schemas.microsoft.com/office/spreadsheetml/2009/9/main" objectType="CheckBox" fmlaLink="$AO$130" lockText="1" noThreeD="1"/>
</file>

<file path=xl/ctrlProps/ctrlProp79.xml><?xml version="1.0" encoding="utf-8"?>
<formControlPr xmlns="http://schemas.microsoft.com/office/spreadsheetml/2009/9/main" objectType="CheckBox" fmlaLink="$AN$130" lockText="1" noThreeD="1"/>
</file>

<file path=xl/ctrlProps/ctrlProp8.xml><?xml version="1.0" encoding="utf-8"?>
<formControlPr xmlns="http://schemas.microsoft.com/office/spreadsheetml/2009/9/main" objectType="CheckBox" fmlaLink="$AR$65" lockText="1" noThreeD="1"/>
</file>

<file path=xl/ctrlProps/ctrlProp80.xml><?xml version="1.0" encoding="utf-8"?>
<formControlPr xmlns="http://schemas.microsoft.com/office/spreadsheetml/2009/9/main" objectType="Radio" firstButton="1" fmlaLink="$AO$40"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firstButton="1" fmlaLink="$AO$42" lockText="1" noThreeD="1"/>
</file>

<file path=xl/ctrlProps/ctrlProp83.xml><?xml version="1.0" encoding="utf-8"?>
<formControlPr xmlns="http://schemas.microsoft.com/office/spreadsheetml/2009/9/main" objectType="Radio" firstButton="1" fmlaLink="$AO$41"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fmlaLink="$AO$48"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AR$66"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fmlaLink="$AO$57"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firstButton="1" fmlaLink="$AO$63"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firstButton="1" fmlaLink="$AO$5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61</xdr:row>
          <xdr:rowOff>161925</xdr:rowOff>
        </xdr:from>
        <xdr:to>
          <xdr:col>3</xdr:col>
          <xdr:colOff>0</xdr:colOff>
          <xdr:row>63</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62</xdr:row>
          <xdr:rowOff>161925</xdr:rowOff>
        </xdr:from>
        <xdr:to>
          <xdr:col>3</xdr:col>
          <xdr:colOff>0</xdr:colOff>
          <xdr:row>64</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63</xdr:row>
          <xdr:rowOff>161925</xdr:rowOff>
        </xdr:from>
        <xdr:to>
          <xdr:col>3</xdr:col>
          <xdr:colOff>0</xdr:colOff>
          <xdr:row>65</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64</xdr:row>
          <xdr:rowOff>161925</xdr:rowOff>
        </xdr:from>
        <xdr:to>
          <xdr:col>3</xdr:col>
          <xdr:colOff>0</xdr:colOff>
          <xdr:row>66</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65</xdr:row>
          <xdr:rowOff>161925</xdr:rowOff>
        </xdr:from>
        <xdr:to>
          <xdr:col>3</xdr:col>
          <xdr:colOff>0</xdr:colOff>
          <xdr:row>67</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61</xdr:row>
          <xdr:rowOff>161925</xdr:rowOff>
        </xdr:from>
        <xdr:to>
          <xdr:col>20</xdr:col>
          <xdr:colOff>19050</xdr:colOff>
          <xdr:row>63</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62</xdr:row>
          <xdr:rowOff>161925</xdr:rowOff>
        </xdr:from>
        <xdr:to>
          <xdr:col>20</xdr:col>
          <xdr:colOff>19050</xdr:colOff>
          <xdr:row>64</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63</xdr:row>
          <xdr:rowOff>161925</xdr:rowOff>
        </xdr:from>
        <xdr:to>
          <xdr:col>20</xdr:col>
          <xdr:colOff>19050</xdr:colOff>
          <xdr:row>65</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64</xdr:row>
          <xdr:rowOff>161925</xdr:rowOff>
        </xdr:from>
        <xdr:to>
          <xdr:col>20</xdr:col>
          <xdr:colOff>19050</xdr:colOff>
          <xdr:row>66</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69</xdr:row>
          <xdr:rowOff>19050</xdr:rowOff>
        </xdr:from>
        <xdr:to>
          <xdr:col>3</xdr:col>
          <xdr:colOff>0</xdr:colOff>
          <xdr:row>69</xdr:row>
          <xdr:rowOff>238125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70</xdr:row>
          <xdr:rowOff>57150</xdr:rowOff>
        </xdr:from>
        <xdr:to>
          <xdr:col>3</xdr:col>
          <xdr:colOff>0</xdr:colOff>
          <xdr:row>71</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71</xdr:row>
          <xdr:rowOff>57150</xdr:rowOff>
        </xdr:from>
        <xdr:to>
          <xdr:col>3</xdr:col>
          <xdr:colOff>0</xdr:colOff>
          <xdr:row>72</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79</xdr:row>
          <xdr:rowOff>19050</xdr:rowOff>
        </xdr:from>
        <xdr:to>
          <xdr:col>6</xdr:col>
          <xdr:colOff>19050</xdr:colOff>
          <xdr:row>80</xdr:row>
          <xdr:rowOff>9525</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80</xdr:row>
          <xdr:rowOff>19050</xdr:rowOff>
        </xdr:from>
        <xdr:to>
          <xdr:col>6</xdr:col>
          <xdr:colOff>19050</xdr:colOff>
          <xdr:row>81</xdr:row>
          <xdr:rowOff>9525</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81</xdr:row>
          <xdr:rowOff>152400</xdr:rowOff>
        </xdr:from>
        <xdr:to>
          <xdr:col>3</xdr:col>
          <xdr:colOff>0</xdr:colOff>
          <xdr:row>83</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82</xdr:row>
          <xdr:rowOff>152400</xdr:rowOff>
        </xdr:from>
        <xdr:to>
          <xdr:col>3</xdr:col>
          <xdr:colOff>0</xdr:colOff>
          <xdr:row>84</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161925</xdr:colOff>
          <xdr:row>81</xdr:row>
          <xdr:rowOff>161925</xdr:rowOff>
        </xdr:from>
        <xdr:to>
          <xdr:col>20</xdr:col>
          <xdr:colOff>0</xdr:colOff>
          <xdr:row>83</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161925</xdr:colOff>
          <xdr:row>82</xdr:row>
          <xdr:rowOff>161925</xdr:rowOff>
        </xdr:from>
        <xdr:to>
          <xdr:col>20</xdr:col>
          <xdr:colOff>0</xdr:colOff>
          <xdr:row>84</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87</xdr:row>
          <xdr:rowOff>152400</xdr:rowOff>
        </xdr:from>
        <xdr:to>
          <xdr:col>24</xdr:col>
          <xdr:colOff>133350</xdr:colOff>
          <xdr:row>88</xdr:row>
          <xdr:rowOff>228600</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88</xdr:row>
          <xdr:rowOff>247650</xdr:rowOff>
        </xdr:from>
        <xdr:to>
          <xdr:col>24</xdr:col>
          <xdr:colOff>133350</xdr:colOff>
          <xdr:row>89</xdr:row>
          <xdr:rowOff>228600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89</xdr:row>
          <xdr:rowOff>257175</xdr:rowOff>
        </xdr:from>
        <xdr:to>
          <xdr:col>24</xdr:col>
          <xdr:colOff>133350</xdr:colOff>
          <xdr:row>90</xdr:row>
          <xdr:rowOff>238125</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91</xdr:row>
          <xdr:rowOff>142875</xdr:rowOff>
        </xdr:from>
        <xdr:to>
          <xdr:col>24</xdr:col>
          <xdr:colOff>133350</xdr:colOff>
          <xdr:row>93</xdr:row>
          <xdr:rowOff>47625</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94</xdr:row>
          <xdr:rowOff>0</xdr:rowOff>
        </xdr:from>
        <xdr:to>
          <xdr:col>24</xdr:col>
          <xdr:colOff>133350</xdr:colOff>
          <xdr:row>94</xdr:row>
          <xdr:rowOff>247650</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88</xdr:row>
          <xdr:rowOff>247650</xdr:rowOff>
        </xdr:from>
        <xdr:to>
          <xdr:col>32</xdr:col>
          <xdr:colOff>123825</xdr:colOff>
          <xdr:row>89</xdr:row>
          <xdr:rowOff>228600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91</xdr:row>
          <xdr:rowOff>133350</xdr:rowOff>
        </xdr:from>
        <xdr:to>
          <xdr:col>32</xdr:col>
          <xdr:colOff>123825</xdr:colOff>
          <xdr:row>93</xdr:row>
          <xdr:rowOff>38100</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94</xdr:row>
          <xdr:rowOff>0</xdr:rowOff>
        </xdr:from>
        <xdr:to>
          <xdr:col>32</xdr:col>
          <xdr:colOff>123825</xdr:colOff>
          <xdr:row>94</xdr:row>
          <xdr:rowOff>247650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98</xdr:row>
          <xdr:rowOff>85725</xdr:rowOff>
        </xdr:from>
        <xdr:to>
          <xdr:col>24</xdr:col>
          <xdr:colOff>133350</xdr:colOff>
          <xdr:row>99</xdr:row>
          <xdr:rowOff>161925</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98</xdr:row>
          <xdr:rowOff>76200</xdr:rowOff>
        </xdr:from>
        <xdr:to>
          <xdr:col>32</xdr:col>
          <xdr:colOff>123825</xdr:colOff>
          <xdr:row>100</xdr:row>
          <xdr:rowOff>19050</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95</xdr:row>
          <xdr:rowOff>28575</xdr:rowOff>
        </xdr:from>
        <xdr:to>
          <xdr:col>24</xdr:col>
          <xdr:colOff>133350</xdr:colOff>
          <xdr:row>96</xdr:row>
          <xdr:rowOff>104775</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95</xdr:row>
          <xdr:rowOff>28575</xdr:rowOff>
        </xdr:from>
        <xdr:to>
          <xdr:col>32</xdr:col>
          <xdr:colOff>123825</xdr:colOff>
          <xdr:row>96</xdr:row>
          <xdr:rowOff>104775</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89</xdr:row>
          <xdr:rowOff>257175</xdr:rowOff>
        </xdr:from>
        <xdr:to>
          <xdr:col>32</xdr:col>
          <xdr:colOff>123825</xdr:colOff>
          <xdr:row>90</xdr:row>
          <xdr:rowOff>238125</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102</xdr:row>
          <xdr:rowOff>95250</xdr:rowOff>
        </xdr:from>
        <xdr:to>
          <xdr:col>24</xdr:col>
          <xdr:colOff>133350</xdr:colOff>
          <xdr:row>104</xdr:row>
          <xdr:rowOff>0</xdr:rowOff>
        </xdr:to>
        <xdr:sp macro="" textlink="">
          <xdr:nvSpPr>
            <xdr:cNvPr id="1096" name="Option Butto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102</xdr:row>
          <xdr:rowOff>95250</xdr:rowOff>
        </xdr:from>
        <xdr:to>
          <xdr:col>32</xdr:col>
          <xdr:colOff>123825</xdr:colOff>
          <xdr:row>104</xdr:row>
          <xdr:rowOff>0</xdr:rowOff>
        </xdr:to>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101</xdr:row>
          <xdr:rowOff>9525</xdr:rowOff>
        </xdr:from>
        <xdr:to>
          <xdr:col>35</xdr:col>
          <xdr:colOff>57150</xdr:colOff>
          <xdr:row>105</xdr:row>
          <xdr:rowOff>9525</xdr:rowOff>
        </xdr:to>
        <xdr:sp macro="" textlink="">
          <xdr:nvSpPr>
            <xdr:cNvPr id="1098" name="5(9)"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98</xdr:row>
          <xdr:rowOff>0</xdr:rowOff>
        </xdr:from>
        <xdr:to>
          <xdr:col>34</xdr:col>
          <xdr:colOff>0</xdr:colOff>
          <xdr:row>99</xdr:row>
          <xdr:rowOff>142875</xdr:rowOff>
        </xdr:to>
        <xdr:sp macro="" textlink="">
          <xdr:nvSpPr>
            <xdr:cNvPr id="1085" name="5(8)"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94</xdr:row>
          <xdr:rowOff>257175</xdr:rowOff>
        </xdr:from>
        <xdr:to>
          <xdr:col>35</xdr:col>
          <xdr:colOff>19050</xdr:colOff>
          <xdr:row>97</xdr:row>
          <xdr:rowOff>0</xdr:rowOff>
        </xdr:to>
        <xdr:sp macro="" textlink="">
          <xdr:nvSpPr>
            <xdr:cNvPr id="1092" name="5(7)"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94</xdr:row>
          <xdr:rowOff>0</xdr:rowOff>
        </xdr:from>
        <xdr:to>
          <xdr:col>36</xdr:col>
          <xdr:colOff>9525</xdr:colOff>
          <xdr:row>95</xdr:row>
          <xdr:rowOff>66675</xdr:rowOff>
        </xdr:to>
        <xdr:sp macro="" textlink="">
          <xdr:nvSpPr>
            <xdr:cNvPr id="1086" name="5(6)"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93</xdr:row>
          <xdr:rowOff>0</xdr:rowOff>
        </xdr:from>
        <xdr:to>
          <xdr:col>33</xdr:col>
          <xdr:colOff>57150</xdr:colOff>
          <xdr:row>95</xdr:row>
          <xdr:rowOff>47625</xdr:rowOff>
        </xdr:to>
        <xdr:sp macro="" textlink="">
          <xdr:nvSpPr>
            <xdr:cNvPr id="1084" name="5(5)"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91</xdr:row>
          <xdr:rowOff>104775</xdr:rowOff>
        </xdr:from>
        <xdr:to>
          <xdr:col>34</xdr:col>
          <xdr:colOff>38100</xdr:colOff>
          <xdr:row>93</xdr:row>
          <xdr:rowOff>161925</xdr:rowOff>
        </xdr:to>
        <xdr:sp macro="" textlink="">
          <xdr:nvSpPr>
            <xdr:cNvPr id="1083" name="5(4)"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90</xdr:row>
          <xdr:rowOff>0</xdr:rowOff>
        </xdr:from>
        <xdr:to>
          <xdr:col>34</xdr:col>
          <xdr:colOff>19050</xdr:colOff>
          <xdr:row>91</xdr:row>
          <xdr:rowOff>85725</xdr:rowOff>
        </xdr:to>
        <xdr:sp macro="" textlink="">
          <xdr:nvSpPr>
            <xdr:cNvPr id="1095" name="5(3)"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88</xdr:row>
          <xdr:rowOff>133350</xdr:rowOff>
        </xdr:from>
        <xdr:to>
          <xdr:col>33</xdr:col>
          <xdr:colOff>123825</xdr:colOff>
          <xdr:row>90</xdr:row>
          <xdr:rowOff>0</xdr:rowOff>
        </xdr:to>
        <xdr:sp macro="" textlink="">
          <xdr:nvSpPr>
            <xdr:cNvPr id="1082" name="5(2)"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87</xdr:row>
          <xdr:rowOff>0</xdr:rowOff>
        </xdr:from>
        <xdr:to>
          <xdr:col>35</xdr:col>
          <xdr:colOff>0</xdr:colOff>
          <xdr:row>89</xdr:row>
          <xdr:rowOff>0</xdr:rowOff>
        </xdr:to>
        <xdr:sp macro="" textlink="">
          <xdr:nvSpPr>
            <xdr:cNvPr id="1102" name="5(1)"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77</xdr:row>
          <xdr:rowOff>142875</xdr:rowOff>
        </xdr:from>
        <xdr:to>
          <xdr:col>8</xdr:col>
          <xdr:colOff>57150</xdr:colOff>
          <xdr:row>82</xdr:row>
          <xdr:rowOff>47625</xdr:rowOff>
        </xdr:to>
        <xdr:sp macro="" textlink="">
          <xdr:nvSpPr>
            <xdr:cNvPr id="1069" name="4(1)"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87</xdr:row>
          <xdr:rowOff>247650</xdr:rowOff>
        </xdr:from>
        <xdr:to>
          <xdr:col>32</xdr:col>
          <xdr:colOff>123825</xdr:colOff>
          <xdr:row>88</xdr:row>
          <xdr:rowOff>247650</xdr:rowOff>
        </xdr:to>
        <xdr:sp macro="" textlink="">
          <xdr:nvSpPr>
            <xdr:cNvPr id="1100" name="Option Butto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43</xdr:row>
          <xdr:rowOff>314325</xdr:rowOff>
        </xdr:from>
        <xdr:to>
          <xdr:col>25</xdr:col>
          <xdr:colOff>142875</xdr:colOff>
          <xdr:row>43</xdr:row>
          <xdr:rowOff>571500</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43</xdr:row>
          <xdr:rowOff>314325</xdr:rowOff>
        </xdr:from>
        <xdr:to>
          <xdr:col>32</xdr:col>
          <xdr:colOff>28575</xdr:colOff>
          <xdr:row>43</xdr:row>
          <xdr:rowOff>571500</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43</xdr:row>
          <xdr:rowOff>152400</xdr:rowOff>
        </xdr:from>
        <xdr:to>
          <xdr:col>34</xdr:col>
          <xdr:colOff>76200</xdr:colOff>
          <xdr:row>44</xdr:row>
          <xdr:rowOff>28575</xdr:rowOff>
        </xdr:to>
        <xdr:sp macro="" textlink="">
          <xdr:nvSpPr>
            <xdr:cNvPr id="1119" name="1(6)"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44</xdr:row>
          <xdr:rowOff>152400</xdr:rowOff>
        </xdr:from>
        <xdr:to>
          <xdr:col>25</xdr:col>
          <xdr:colOff>142875</xdr:colOff>
          <xdr:row>44</xdr:row>
          <xdr:rowOff>400050</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44</xdr:row>
          <xdr:rowOff>152400</xdr:rowOff>
        </xdr:from>
        <xdr:to>
          <xdr:col>32</xdr:col>
          <xdr:colOff>28575</xdr:colOff>
          <xdr:row>44</xdr:row>
          <xdr:rowOff>400050</xdr:rowOff>
        </xdr:to>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44</xdr:row>
          <xdr:rowOff>9525</xdr:rowOff>
        </xdr:from>
        <xdr:to>
          <xdr:col>37</xdr:col>
          <xdr:colOff>76200</xdr:colOff>
          <xdr:row>44</xdr:row>
          <xdr:rowOff>457200</xdr:rowOff>
        </xdr:to>
        <xdr:sp macro="" textlink="">
          <xdr:nvSpPr>
            <xdr:cNvPr id="1122" name="1(7)"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45</xdr:row>
          <xdr:rowOff>9525</xdr:rowOff>
        </xdr:from>
        <xdr:to>
          <xdr:col>25</xdr:col>
          <xdr:colOff>114300</xdr:colOff>
          <xdr:row>45</xdr:row>
          <xdr:rowOff>209550</xdr:rowOff>
        </xdr:to>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45</xdr:row>
          <xdr:rowOff>9525</xdr:rowOff>
        </xdr:from>
        <xdr:to>
          <xdr:col>32</xdr:col>
          <xdr:colOff>0</xdr:colOff>
          <xdr:row>45</xdr:row>
          <xdr:rowOff>209550</xdr:rowOff>
        </xdr:to>
        <xdr:sp macro="" textlink="">
          <xdr:nvSpPr>
            <xdr:cNvPr id="1124" name="Option Button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44</xdr:row>
          <xdr:rowOff>504825</xdr:rowOff>
        </xdr:from>
        <xdr:to>
          <xdr:col>36</xdr:col>
          <xdr:colOff>133350</xdr:colOff>
          <xdr:row>48</xdr:row>
          <xdr:rowOff>0</xdr:rowOff>
        </xdr:to>
        <xdr:sp macro="" textlink="">
          <xdr:nvSpPr>
            <xdr:cNvPr id="1125" name="1(8)"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50</xdr:row>
          <xdr:rowOff>47625</xdr:rowOff>
        </xdr:from>
        <xdr:to>
          <xdr:col>25</xdr:col>
          <xdr:colOff>142875</xdr:colOff>
          <xdr:row>50</xdr:row>
          <xdr:rowOff>295275</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50</xdr:row>
          <xdr:rowOff>47625</xdr:rowOff>
        </xdr:from>
        <xdr:to>
          <xdr:col>32</xdr:col>
          <xdr:colOff>57150</xdr:colOff>
          <xdr:row>50</xdr:row>
          <xdr:rowOff>295275</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49</xdr:row>
          <xdr:rowOff>114300</xdr:rowOff>
        </xdr:from>
        <xdr:to>
          <xdr:col>38</xdr:col>
          <xdr:colOff>38100</xdr:colOff>
          <xdr:row>51</xdr:row>
          <xdr:rowOff>28575</xdr:rowOff>
        </xdr:to>
        <xdr:sp macro="" textlink="">
          <xdr:nvSpPr>
            <xdr:cNvPr id="1128" name="1(9)"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51</xdr:row>
          <xdr:rowOff>323850</xdr:rowOff>
        </xdr:from>
        <xdr:to>
          <xdr:col>25</xdr:col>
          <xdr:colOff>142875</xdr:colOff>
          <xdr:row>51</xdr:row>
          <xdr:rowOff>581025</xdr:rowOff>
        </xdr:to>
        <xdr:sp macro="" textlink="">
          <xdr:nvSpPr>
            <xdr:cNvPr id="1129" name="Option Button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51</xdr:row>
          <xdr:rowOff>323850</xdr:rowOff>
        </xdr:from>
        <xdr:to>
          <xdr:col>32</xdr:col>
          <xdr:colOff>57150</xdr:colOff>
          <xdr:row>51</xdr:row>
          <xdr:rowOff>581025</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51</xdr:row>
          <xdr:rowOff>247650</xdr:rowOff>
        </xdr:from>
        <xdr:to>
          <xdr:col>37</xdr:col>
          <xdr:colOff>47625</xdr:colOff>
          <xdr:row>51</xdr:row>
          <xdr:rowOff>828675</xdr:rowOff>
        </xdr:to>
        <xdr:sp macro="" textlink="">
          <xdr:nvSpPr>
            <xdr:cNvPr id="1131" name="1(10)"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42</xdr:row>
          <xdr:rowOff>76200</xdr:rowOff>
        </xdr:from>
        <xdr:to>
          <xdr:col>25</xdr:col>
          <xdr:colOff>142875</xdr:colOff>
          <xdr:row>42</xdr:row>
          <xdr:rowOff>323850</xdr:rowOff>
        </xdr:to>
        <xdr:sp macro="" textlink="">
          <xdr:nvSpPr>
            <xdr:cNvPr id="1132" name="Option Button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42</xdr:row>
          <xdr:rowOff>85725</xdr:rowOff>
        </xdr:from>
        <xdr:to>
          <xdr:col>32</xdr:col>
          <xdr:colOff>28575</xdr:colOff>
          <xdr:row>42</xdr:row>
          <xdr:rowOff>333375</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42</xdr:row>
          <xdr:rowOff>19050</xdr:rowOff>
        </xdr:from>
        <xdr:to>
          <xdr:col>34</xdr:col>
          <xdr:colOff>95250</xdr:colOff>
          <xdr:row>43</xdr:row>
          <xdr:rowOff>47625</xdr:rowOff>
        </xdr:to>
        <xdr:sp macro="" textlink="">
          <xdr:nvSpPr>
            <xdr:cNvPr id="1134" name="1(5)"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52</xdr:row>
          <xdr:rowOff>323850</xdr:rowOff>
        </xdr:from>
        <xdr:to>
          <xdr:col>25</xdr:col>
          <xdr:colOff>142875</xdr:colOff>
          <xdr:row>52</xdr:row>
          <xdr:rowOff>581025</xdr:rowOff>
        </xdr:to>
        <xdr:sp macro="" textlink="">
          <xdr:nvSpPr>
            <xdr:cNvPr id="1136" name="Option Button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52</xdr:row>
          <xdr:rowOff>323850</xdr:rowOff>
        </xdr:from>
        <xdr:to>
          <xdr:col>32</xdr:col>
          <xdr:colOff>57150</xdr:colOff>
          <xdr:row>52</xdr:row>
          <xdr:rowOff>581025</xdr:rowOff>
        </xdr:to>
        <xdr:sp macro="" textlink="">
          <xdr:nvSpPr>
            <xdr:cNvPr id="1137" name="Option Button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52</xdr:row>
          <xdr:rowOff>247650</xdr:rowOff>
        </xdr:from>
        <xdr:to>
          <xdr:col>37</xdr:col>
          <xdr:colOff>47625</xdr:colOff>
          <xdr:row>52</xdr:row>
          <xdr:rowOff>828675</xdr:rowOff>
        </xdr:to>
        <xdr:sp macro="" textlink="">
          <xdr:nvSpPr>
            <xdr:cNvPr id="1138" name="1(10)"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51</xdr:row>
          <xdr:rowOff>152400</xdr:rowOff>
        </xdr:from>
        <xdr:to>
          <xdr:col>35</xdr:col>
          <xdr:colOff>19050</xdr:colOff>
          <xdr:row>51</xdr:row>
          <xdr:rowOff>771525</xdr:rowOff>
        </xdr:to>
        <xdr:sp macro="" textlink="">
          <xdr:nvSpPr>
            <xdr:cNvPr id="1139" name="Group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52</xdr:row>
          <xdr:rowOff>180975</xdr:rowOff>
        </xdr:from>
        <xdr:to>
          <xdr:col>35</xdr:col>
          <xdr:colOff>114300</xdr:colOff>
          <xdr:row>52</xdr:row>
          <xdr:rowOff>781050</xdr:rowOff>
        </xdr:to>
        <xdr:sp macro="" textlink="">
          <xdr:nvSpPr>
            <xdr:cNvPr id="1140" name="Group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93</xdr:row>
          <xdr:rowOff>123825</xdr:rowOff>
        </xdr:from>
        <xdr:to>
          <xdr:col>34</xdr:col>
          <xdr:colOff>19050</xdr:colOff>
          <xdr:row>95</xdr:row>
          <xdr:rowOff>28575</xdr:rowOff>
        </xdr:to>
        <xdr:sp macro="" textlink="">
          <xdr:nvSpPr>
            <xdr:cNvPr id="1143" name="Group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89</xdr:row>
          <xdr:rowOff>257175</xdr:rowOff>
        </xdr:from>
        <xdr:to>
          <xdr:col>35</xdr:col>
          <xdr:colOff>142875</xdr:colOff>
          <xdr:row>91</xdr:row>
          <xdr:rowOff>9525</xdr:rowOff>
        </xdr:to>
        <xdr:sp macro="" textlink="">
          <xdr:nvSpPr>
            <xdr:cNvPr id="1144" name="Group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142875</xdr:colOff>
          <xdr:row>25</xdr:row>
          <xdr:rowOff>142875</xdr:rowOff>
        </xdr:from>
        <xdr:to>
          <xdr:col>12</xdr:col>
          <xdr:colOff>104775</xdr:colOff>
          <xdr:row>27</xdr:row>
          <xdr:rowOff>47625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26</xdr:row>
          <xdr:rowOff>142875</xdr:rowOff>
        </xdr:from>
        <xdr:to>
          <xdr:col>12</xdr:col>
          <xdr:colOff>104775</xdr:colOff>
          <xdr:row>28</xdr:row>
          <xdr:rowOff>47625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27</xdr:row>
          <xdr:rowOff>142875</xdr:rowOff>
        </xdr:from>
        <xdr:to>
          <xdr:col>12</xdr:col>
          <xdr:colOff>104775</xdr:colOff>
          <xdr:row>29</xdr:row>
          <xdr:rowOff>47625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28</xdr:row>
          <xdr:rowOff>142875</xdr:rowOff>
        </xdr:from>
        <xdr:to>
          <xdr:col>12</xdr:col>
          <xdr:colOff>104775</xdr:colOff>
          <xdr:row>30</xdr:row>
          <xdr:rowOff>47625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121</xdr:row>
          <xdr:rowOff>38100</xdr:rowOff>
        </xdr:from>
        <xdr:to>
          <xdr:col>3</xdr:col>
          <xdr:colOff>19050</xdr:colOff>
          <xdr:row>122</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123</xdr:row>
          <xdr:rowOff>38100</xdr:rowOff>
        </xdr:from>
        <xdr:to>
          <xdr:col>3</xdr:col>
          <xdr:colOff>19050</xdr:colOff>
          <xdr:row>124</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122</xdr:row>
          <xdr:rowOff>38100</xdr:rowOff>
        </xdr:from>
        <xdr:to>
          <xdr:col>3</xdr:col>
          <xdr:colOff>19050</xdr:colOff>
          <xdr:row>123</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124</xdr:row>
          <xdr:rowOff>38100</xdr:rowOff>
        </xdr:from>
        <xdr:to>
          <xdr:col>3</xdr:col>
          <xdr:colOff>19050</xdr:colOff>
          <xdr:row>125</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129</xdr:row>
          <xdr:rowOff>0</xdr:rowOff>
        </xdr:from>
        <xdr:to>
          <xdr:col>31</xdr:col>
          <xdr:colOff>19050</xdr:colOff>
          <xdr:row>129</xdr:row>
          <xdr:rowOff>247650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129</xdr:row>
          <xdr:rowOff>0</xdr:rowOff>
        </xdr:from>
        <xdr:to>
          <xdr:col>24</xdr:col>
          <xdr:colOff>19050</xdr:colOff>
          <xdr:row>129</xdr:row>
          <xdr:rowOff>247650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142875</xdr:colOff>
          <xdr:row>38</xdr:row>
          <xdr:rowOff>152400</xdr:rowOff>
        </xdr:from>
        <xdr:to>
          <xdr:col>22</xdr:col>
          <xdr:colOff>104775</xdr:colOff>
          <xdr:row>40</xdr:row>
          <xdr:rowOff>57150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38</xdr:row>
          <xdr:rowOff>152400</xdr:rowOff>
        </xdr:from>
        <xdr:to>
          <xdr:col>30</xdr:col>
          <xdr:colOff>19050</xdr:colOff>
          <xdr:row>40</xdr:row>
          <xdr:rowOff>57150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40</xdr:row>
          <xdr:rowOff>142875</xdr:rowOff>
        </xdr:from>
        <xdr:to>
          <xdr:col>22</xdr:col>
          <xdr:colOff>104775</xdr:colOff>
          <xdr:row>42</xdr:row>
          <xdr:rowOff>47625</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42</xdr:row>
          <xdr:rowOff>142875</xdr:rowOff>
        </xdr:from>
        <xdr:to>
          <xdr:col>22</xdr:col>
          <xdr:colOff>104775</xdr:colOff>
          <xdr:row>44</xdr:row>
          <xdr:rowOff>47625</xdr:rowOff>
        </xdr:to>
        <xdr:sp macro="" textlink="">
          <xdr:nvSpPr>
            <xdr:cNvPr id="6149" name="Option Button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39</xdr:row>
          <xdr:rowOff>152400</xdr:rowOff>
        </xdr:from>
        <xdr:to>
          <xdr:col>22</xdr:col>
          <xdr:colOff>104775</xdr:colOff>
          <xdr:row>41</xdr:row>
          <xdr:rowOff>57150</xdr:rowOff>
        </xdr:to>
        <xdr:sp macro="" textlink="">
          <xdr:nvSpPr>
            <xdr:cNvPr id="6151" name="Option Button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39</xdr:row>
          <xdr:rowOff>152400</xdr:rowOff>
        </xdr:from>
        <xdr:to>
          <xdr:col>30</xdr:col>
          <xdr:colOff>19050</xdr:colOff>
          <xdr:row>41</xdr:row>
          <xdr:rowOff>57150</xdr:rowOff>
        </xdr:to>
        <xdr:sp macro="" textlink="">
          <xdr:nvSpPr>
            <xdr:cNvPr id="6153" name="Option Button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46</xdr:row>
          <xdr:rowOff>152400</xdr:rowOff>
        </xdr:from>
        <xdr:to>
          <xdr:col>22</xdr:col>
          <xdr:colOff>104775</xdr:colOff>
          <xdr:row>48</xdr:row>
          <xdr:rowOff>57150</xdr:rowOff>
        </xdr:to>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46</xdr:row>
          <xdr:rowOff>152400</xdr:rowOff>
        </xdr:from>
        <xdr:to>
          <xdr:col>30</xdr:col>
          <xdr:colOff>19050</xdr:colOff>
          <xdr:row>48</xdr:row>
          <xdr:rowOff>57150</xdr:rowOff>
        </xdr:to>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40</xdr:row>
          <xdr:rowOff>152400</xdr:rowOff>
        </xdr:from>
        <xdr:to>
          <xdr:col>30</xdr:col>
          <xdr:colOff>19050</xdr:colOff>
          <xdr:row>42</xdr:row>
          <xdr:rowOff>57150</xdr:rowOff>
        </xdr:to>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60</xdr:row>
          <xdr:rowOff>9525</xdr:rowOff>
        </xdr:from>
        <xdr:to>
          <xdr:col>34</xdr:col>
          <xdr:colOff>85725</xdr:colOff>
          <xdr:row>64</xdr:row>
          <xdr:rowOff>9525</xdr:rowOff>
        </xdr:to>
        <xdr:sp macro="" textlink="">
          <xdr:nvSpPr>
            <xdr:cNvPr id="6158" name="(10)"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0</xdr:rowOff>
        </xdr:from>
        <xdr:to>
          <xdr:col>34</xdr:col>
          <xdr:colOff>0</xdr:colOff>
          <xdr:row>59</xdr:row>
          <xdr:rowOff>0</xdr:rowOff>
        </xdr:to>
        <xdr:sp macro="" textlink="">
          <xdr:nvSpPr>
            <xdr:cNvPr id="6179" name="(9)"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48</xdr:row>
          <xdr:rowOff>104775</xdr:rowOff>
        </xdr:from>
        <xdr:to>
          <xdr:col>23</xdr:col>
          <xdr:colOff>9525</xdr:colOff>
          <xdr:row>53</xdr:row>
          <xdr:rowOff>47625</xdr:rowOff>
        </xdr:to>
        <xdr:sp macro="" textlink="">
          <xdr:nvSpPr>
            <xdr:cNvPr id="6160" name="(8)"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46</xdr:row>
          <xdr:rowOff>123825</xdr:rowOff>
        </xdr:from>
        <xdr:to>
          <xdr:col>32</xdr:col>
          <xdr:colOff>66675</xdr:colOff>
          <xdr:row>48</xdr:row>
          <xdr:rowOff>133350</xdr:rowOff>
        </xdr:to>
        <xdr:sp macro="" textlink="">
          <xdr:nvSpPr>
            <xdr:cNvPr id="6161" name="(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45</xdr:row>
          <xdr:rowOff>0</xdr:rowOff>
        </xdr:from>
        <xdr:to>
          <xdr:col>32</xdr:col>
          <xdr:colOff>76200</xdr:colOff>
          <xdr:row>46</xdr:row>
          <xdr:rowOff>85725</xdr:rowOff>
        </xdr:to>
        <xdr:sp macro="" textlink="">
          <xdr:nvSpPr>
            <xdr:cNvPr id="6162" name="(6)"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44</xdr:row>
          <xdr:rowOff>114300</xdr:rowOff>
        </xdr:from>
        <xdr:to>
          <xdr:col>32</xdr:col>
          <xdr:colOff>38100</xdr:colOff>
          <xdr:row>46</xdr:row>
          <xdr:rowOff>19050</xdr:rowOff>
        </xdr:to>
        <xdr:sp macro="" textlink="">
          <xdr:nvSpPr>
            <xdr:cNvPr id="6163" name="(5)"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42</xdr:row>
          <xdr:rowOff>0</xdr:rowOff>
        </xdr:from>
        <xdr:to>
          <xdr:col>31</xdr:col>
          <xdr:colOff>123825</xdr:colOff>
          <xdr:row>45</xdr:row>
          <xdr:rowOff>0</xdr:rowOff>
        </xdr:to>
        <xdr:sp macro="" textlink="">
          <xdr:nvSpPr>
            <xdr:cNvPr id="6164" name="(4)"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40</xdr:row>
          <xdr:rowOff>114300</xdr:rowOff>
        </xdr:from>
        <xdr:to>
          <xdr:col>31</xdr:col>
          <xdr:colOff>76200</xdr:colOff>
          <xdr:row>42</xdr:row>
          <xdr:rowOff>123825</xdr:rowOff>
        </xdr:to>
        <xdr:sp macro="" textlink="">
          <xdr:nvSpPr>
            <xdr:cNvPr id="6165" name="(3)"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39</xdr:row>
          <xdr:rowOff>133350</xdr:rowOff>
        </xdr:from>
        <xdr:to>
          <xdr:col>31</xdr:col>
          <xdr:colOff>47625</xdr:colOff>
          <xdr:row>42</xdr:row>
          <xdr:rowOff>19050</xdr:rowOff>
        </xdr:to>
        <xdr:sp macro="" textlink="">
          <xdr:nvSpPr>
            <xdr:cNvPr id="6166" name="(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38</xdr:row>
          <xdr:rowOff>104775</xdr:rowOff>
        </xdr:from>
        <xdr:to>
          <xdr:col>31</xdr:col>
          <xdr:colOff>9525</xdr:colOff>
          <xdr:row>41</xdr:row>
          <xdr:rowOff>28575</xdr:rowOff>
        </xdr:to>
        <xdr:sp macro="" textlink="">
          <xdr:nvSpPr>
            <xdr:cNvPr id="6167" name="(1)"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56</xdr:row>
          <xdr:rowOff>133350</xdr:rowOff>
        </xdr:from>
        <xdr:to>
          <xdr:col>22</xdr:col>
          <xdr:colOff>104775</xdr:colOff>
          <xdr:row>58</xdr:row>
          <xdr:rowOff>38100</xdr:rowOff>
        </xdr:to>
        <xdr:sp macro="" textlink="">
          <xdr:nvSpPr>
            <xdr:cNvPr id="6168" name="Option Button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56</xdr:row>
          <xdr:rowOff>133350</xdr:rowOff>
        </xdr:from>
        <xdr:to>
          <xdr:col>30</xdr:col>
          <xdr:colOff>19050</xdr:colOff>
          <xdr:row>58</xdr:row>
          <xdr:rowOff>38100</xdr:rowOff>
        </xdr:to>
        <xdr:sp macro="" textlink="">
          <xdr:nvSpPr>
            <xdr:cNvPr id="6169" name="Option Button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61</xdr:row>
          <xdr:rowOff>133350</xdr:rowOff>
        </xdr:from>
        <xdr:to>
          <xdr:col>22</xdr:col>
          <xdr:colOff>104775</xdr:colOff>
          <xdr:row>63</xdr:row>
          <xdr:rowOff>38100</xdr:rowOff>
        </xdr:to>
        <xdr:sp macro="" textlink="">
          <xdr:nvSpPr>
            <xdr:cNvPr id="6170" name="Option Button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61</xdr:row>
          <xdr:rowOff>133350</xdr:rowOff>
        </xdr:from>
        <xdr:to>
          <xdr:col>30</xdr:col>
          <xdr:colOff>19050</xdr:colOff>
          <xdr:row>63</xdr:row>
          <xdr:rowOff>38100</xdr:rowOff>
        </xdr:to>
        <xdr:sp macro="" textlink="">
          <xdr:nvSpPr>
            <xdr:cNvPr id="6171" name="Option Button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48</xdr:row>
          <xdr:rowOff>142875</xdr:rowOff>
        </xdr:from>
        <xdr:to>
          <xdr:col>22</xdr:col>
          <xdr:colOff>104775</xdr:colOff>
          <xdr:row>50</xdr:row>
          <xdr:rowOff>38100</xdr:rowOff>
        </xdr:to>
        <xdr:sp macro="" textlink="">
          <xdr:nvSpPr>
            <xdr:cNvPr id="6174" name="Option Button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49</xdr:row>
          <xdr:rowOff>133350</xdr:rowOff>
        </xdr:from>
        <xdr:to>
          <xdr:col>22</xdr:col>
          <xdr:colOff>104775</xdr:colOff>
          <xdr:row>51</xdr:row>
          <xdr:rowOff>38100</xdr:rowOff>
        </xdr:to>
        <xdr:sp macro="" textlink="">
          <xdr:nvSpPr>
            <xdr:cNvPr id="6175" name="Option Button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42</xdr:row>
          <xdr:rowOff>142875</xdr:rowOff>
        </xdr:from>
        <xdr:to>
          <xdr:col>30</xdr:col>
          <xdr:colOff>19050</xdr:colOff>
          <xdr:row>44</xdr:row>
          <xdr:rowOff>47625</xdr:rowOff>
        </xdr:to>
        <xdr:sp macro="" textlink="">
          <xdr:nvSpPr>
            <xdr:cNvPr id="6181" name="Option Button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45</xdr:row>
          <xdr:rowOff>9525</xdr:rowOff>
        </xdr:from>
        <xdr:to>
          <xdr:col>22</xdr:col>
          <xdr:colOff>104775</xdr:colOff>
          <xdr:row>45</xdr:row>
          <xdr:rowOff>257175</xdr:rowOff>
        </xdr:to>
        <xdr:sp macro="" textlink="">
          <xdr:nvSpPr>
            <xdr:cNvPr id="6182" name="Option Button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45</xdr:row>
          <xdr:rowOff>9525</xdr:rowOff>
        </xdr:from>
        <xdr:to>
          <xdr:col>30</xdr:col>
          <xdr:colOff>19050</xdr:colOff>
          <xdr:row>45</xdr:row>
          <xdr:rowOff>257175</xdr:rowOff>
        </xdr:to>
        <xdr:sp macro="" textlink="">
          <xdr:nvSpPr>
            <xdr:cNvPr id="6183" name="Option Button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117</xdr:row>
          <xdr:rowOff>123825</xdr:rowOff>
        </xdr:from>
        <xdr:to>
          <xdr:col>3</xdr:col>
          <xdr:colOff>47625</xdr:colOff>
          <xdr:row>119</xdr:row>
          <xdr:rowOff>28575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4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119</xdr:row>
          <xdr:rowOff>123825</xdr:rowOff>
        </xdr:from>
        <xdr:to>
          <xdr:col>3</xdr:col>
          <xdr:colOff>47625</xdr:colOff>
          <xdr:row>121</xdr:row>
          <xdr:rowOff>28575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118</xdr:row>
          <xdr:rowOff>123825</xdr:rowOff>
        </xdr:from>
        <xdr:to>
          <xdr:col>3</xdr:col>
          <xdr:colOff>47625</xdr:colOff>
          <xdr:row>120</xdr:row>
          <xdr:rowOff>28575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120</xdr:row>
          <xdr:rowOff>123825</xdr:rowOff>
        </xdr:from>
        <xdr:to>
          <xdr:col>3</xdr:col>
          <xdr:colOff>47625</xdr:colOff>
          <xdr:row>122</xdr:row>
          <xdr:rowOff>28575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126</xdr:row>
          <xdr:rowOff>9525</xdr:rowOff>
        </xdr:from>
        <xdr:to>
          <xdr:col>31</xdr:col>
          <xdr:colOff>28575</xdr:colOff>
          <xdr:row>126</xdr:row>
          <xdr:rowOff>257175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4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126</xdr:row>
          <xdr:rowOff>47625</xdr:rowOff>
        </xdr:from>
        <xdr:to>
          <xdr:col>25</xdr:col>
          <xdr:colOff>9525</xdr:colOff>
          <xdr:row>126</xdr:row>
          <xdr:rowOff>219075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6" Type="http://schemas.openxmlformats.org/officeDocument/2006/relationships/ctrlProp" Target="../ctrlProps/ctrlProp23.xml" />
  <Relationship Id="rId21" Type="http://schemas.openxmlformats.org/officeDocument/2006/relationships/ctrlProp" Target="../ctrlProps/ctrlProp18.xml" />
  <Relationship Id="rId42" Type="http://schemas.openxmlformats.org/officeDocument/2006/relationships/ctrlProp" Target="../ctrlProps/ctrlProp39.xml" />
  <Relationship Id="rId47" Type="http://schemas.openxmlformats.org/officeDocument/2006/relationships/ctrlProp" Target="../ctrlProps/ctrlProp44.xml" />
  <Relationship Id="rId63" Type="http://schemas.openxmlformats.org/officeDocument/2006/relationships/ctrlProp" Target="../ctrlProps/ctrlProp60.xml" />
  <Relationship Id="rId68" Type="http://schemas.openxmlformats.org/officeDocument/2006/relationships/ctrlProp" Target="../ctrlProps/ctrlProp65.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8" Type="http://schemas.openxmlformats.org/officeDocument/2006/relationships/ctrlProp" Target="../ctrlProps/ctrlProp55.xml" />
  <Relationship Id="rId66" Type="http://schemas.openxmlformats.org/officeDocument/2006/relationships/ctrlProp" Target="../ctrlProps/ctrlProp63.xml" />
  <Relationship Id="rId5" Type="http://schemas.openxmlformats.org/officeDocument/2006/relationships/ctrlProp" Target="../ctrlProps/ctrlProp2.xml" />
  <Relationship Id="rId61" Type="http://schemas.openxmlformats.org/officeDocument/2006/relationships/ctrlProp" Target="../ctrlProps/ctrlProp58.xml" />
  <Relationship Id="rId19" Type="http://schemas.openxmlformats.org/officeDocument/2006/relationships/ctrlProp" Target="../ctrlProps/ctrlProp1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64" Type="http://schemas.openxmlformats.org/officeDocument/2006/relationships/ctrlProp" Target="../ctrlProps/ctrlProp61.xml" />
  <Relationship Id="rId69" Type="http://schemas.openxmlformats.org/officeDocument/2006/relationships/ctrlProp" Target="../ctrlProps/ctrlProp66.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 Id="rId70" Type="http://schemas.openxmlformats.org/officeDocument/2006/relationships/ctrlProp" Target="../ctrlProps/ctrlProp67.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73" Type="http://schemas.openxmlformats.org/officeDocument/2006/relationships/comments" Target="../comments1.xml" />
  <Relationship Id="rId4" Type="http://schemas.openxmlformats.org/officeDocument/2006/relationships/ctrlProp" Target="../ctrlProps/ctrlProp1.xml" />
  <Relationship Id="rId9" Type="http://schemas.openxmlformats.org/officeDocument/2006/relationships/ctrlProp" Target="../ctrlProps/ctrlProp6.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 Type="http://schemas.openxmlformats.org/officeDocument/2006/relationships/ctrlProp" Target="../ctrlProps/ctrlProp4.xml" />
  <Relationship Id="rId71" Type="http://schemas.openxmlformats.org/officeDocument/2006/relationships/ctrlProp" Target="../ctrlProps/ctrlProp68.xml" />
</Relationships>
</file>

<file path=xl/worksheets/_rels/sheet2.xml.rels>&#65279;<?xml version="1.0" encoding="utf-8" standalone="yes"?>
<Relationships xmlns="http://schemas.openxmlformats.org/package/2006/relationships">
  <Relationship Id="rId8" Type="http://schemas.openxmlformats.org/officeDocument/2006/relationships/ctrlProp" Target="../ctrlProps/ctrlProp74.xml" />
  <Relationship Id="rId13" Type="http://schemas.openxmlformats.org/officeDocument/2006/relationships/ctrlProp" Target="../ctrlProps/ctrlProp79.xml" />
  <Relationship Id="rId3" Type="http://schemas.openxmlformats.org/officeDocument/2006/relationships/vmlDrawing" Target="../drawings/vmlDrawing2.vml" />
  <Relationship Id="rId7" Type="http://schemas.openxmlformats.org/officeDocument/2006/relationships/ctrlProp" Target="../ctrlProps/ctrlProp73.xml" />
  <Relationship Id="rId12" Type="http://schemas.openxmlformats.org/officeDocument/2006/relationships/ctrlProp" Target="../ctrlProps/ctrlProp78.xml" />
  <Relationship Id="rId2" Type="http://schemas.openxmlformats.org/officeDocument/2006/relationships/drawing" Target="../drawings/drawing2.xml" />
  <Relationship Id="rId1" Type="http://schemas.openxmlformats.org/officeDocument/2006/relationships/printerSettings" Target="../printerSettings/printerSettings2.bin" />
  <Relationship Id="rId6" Type="http://schemas.openxmlformats.org/officeDocument/2006/relationships/ctrlProp" Target="../ctrlProps/ctrlProp72.xml" />
  <Relationship Id="rId11" Type="http://schemas.openxmlformats.org/officeDocument/2006/relationships/ctrlProp" Target="../ctrlProps/ctrlProp77.xml" />
  <Relationship Id="rId5" Type="http://schemas.openxmlformats.org/officeDocument/2006/relationships/ctrlProp" Target="../ctrlProps/ctrlProp71.xml" />
  <Relationship Id="rId10" Type="http://schemas.openxmlformats.org/officeDocument/2006/relationships/ctrlProp" Target="../ctrlProps/ctrlProp76.xml" />
  <Relationship Id="rId4" Type="http://schemas.openxmlformats.org/officeDocument/2006/relationships/ctrlProp" Target="../ctrlProps/ctrlProp70.xml" />
  <Relationship Id="rId9" Type="http://schemas.openxmlformats.org/officeDocument/2006/relationships/ctrlProp" Target="../ctrlProps/ctrlProp75.xml" />
  <Relationship Id="rId14" Type="http://schemas.openxmlformats.org/officeDocument/2006/relationships/comments" Target="../comments2.xml"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8" Type="http://schemas.openxmlformats.org/officeDocument/2006/relationships/ctrlProp" Target="../ctrlProps/ctrlProp84.xml" />
  <Relationship Id="rId13" Type="http://schemas.openxmlformats.org/officeDocument/2006/relationships/ctrlProp" Target="../ctrlProps/ctrlProp89.xml" />
  <Relationship Id="rId18" Type="http://schemas.openxmlformats.org/officeDocument/2006/relationships/ctrlProp" Target="../ctrlProps/ctrlProp94.xml" />
  <Relationship Id="rId26" Type="http://schemas.openxmlformats.org/officeDocument/2006/relationships/ctrlProp" Target="../ctrlProps/ctrlProp102.xml" />
  <Relationship Id="rId3" Type="http://schemas.openxmlformats.org/officeDocument/2006/relationships/vmlDrawing" Target="../drawings/vmlDrawing4.vml" />
  <Relationship Id="rId21" Type="http://schemas.openxmlformats.org/officeDocument/2006/relationships/ctrlProp" Target="../ctrlProps/ctrlProp97.xml" />
  <Relationship Id="rId7" Type="http://schemas.openxmlformats.org/officeDocument/2006/relationships/ctrlProp" Target="../ctrlProps/ctrlProp83.xml" />
  <Relationship Id="rId12" Type="http://schemas.openxmlformats.org/officeDocument/2006/relationships/ctrlProp" Target="../ctrlProps/ctrlProp88.xml" />
  <Relationship Id="rId17" Type="http://schemas.openxmlformats.org/officeDocument/2006/relationships/ctrlProp" Target="../ctrlProps/ctrlProp93.xml" />
  <Relationship Id="rId25" Type="http://schemas.openxmlformats.org/officeDocument/2006/relationships/ctrlProp" Target="../ctrlProps/ctrlProp101.xml" />
  <Relationship Id="rId2" Type="http://schemas.openxmlformats.org/officeDocument/2006/relationships/drawing" Target="../drawings/drawing3.xml" />
  <Relationship Id="rId16" Type="http://schemas.openxmlformats.org/officeDocument/2006/relationships/ctrlProp" Target="../ctrlProps/ctrlProp92.xml" />
  <Relationship Id="rId20" Type="http://schemas.openxmlformats.org/officeDocument/2006/relationships/ctrlProp" Target="../ctrlProps/ctrlProp96.xml" />
  <Relationship Id="rId29" Type="http://schemas.openxmlformats.org/officeDocument/2006/relationships/ctrlProp" Target="../ctrlProps/ctrlProp105.xml" />
  <Relationship Id="rId1" Type="http://schemas.openxmlformats.org/officeDocument/2006/relationships/printerSettings" Target="../printerSettings/printerSettings4.bin" />
  <Relationship Id="rId6" Type="http://schemas.openxmlformats.org/officeDocument/2006/relationships/ctrlProp" Target="../ctrlProps/ctrlProp82.xml" />
  <Relationship Id="rId11" Type="http://schemas.openxmlformats.org/officeDocument/2006/relationships/ctrlProp" Target="../ctrlProps/ctrlProp87.xml" />
  <Relationship Id="rId24" Type="http://schemas.openxmlformats.org/officeDocument/2006/relationships/ctrlProp" Target="../ctrlProps/ctrlProp100.xml" />
  <Relationship Id="rId32" Type="http://schemas.openxmlformats.org/officeDocument/2006/relationships/comments" Target="../comments4.xml" />
  <Relationship Id="rId5" Type="http://schemas.openxmlformats.org/officeDocument/2006/relationships/ctrlProp" Target="../ctrlProps/ctrlProp81.xml" />
  <Relationship Id="rId15" Type="http://schemas.openxmlformats.org/officeDocument/2006/relationships/ctrlProp" Target="../ctrlProps/ctrlProp91.xml" />
  <Relationship Id="rId23" Type="http://schemas.openxmlformats.org/officeDocument/2006/relationships/ctrlProp" Target="../ctrlProps/ctrlProp99.xml" />
  <Relationship Id="rId28" Type="http://schemas.openxmlformats.org/officeDocument/2006/relationships/ctrlProp" Target="../ctrlProps/ctrlProp104.xml" />
  <Relationship Id="rId10" Type="http://schemas.openxmlformats.org/officeDocument/2006/relationships/ctrlProp" Target="../ctrlProps/ctrlProp86.xml" />
  <Relationship Id="rId19" Type="http://schemas.openxmlformats.org/officeDocument/2006/relationships/ctrlProp" Target="../ctrlProps/ctrlProp95.xml" />
  <Relationship Id="rId31" Type="http://schemas.openxmlformats.org/officeDocument/2006/relationships/ctrlProp" Target="../ctrlProps/ctrlProp107.xml" />
  <Relationship Id="rId4" Type="http://schemas.openxmlformats.org/officeDocument/2006/relationships/ctrlProp" Target="../ctrlProps/ctrlProp80.xml" />
  <Relationship Id="rId9" Type="http://schemas.openxmlformats.org/officeDocument/2006/relationships/ctrlProp" Target="../ctrlProps/ctrlProp85.xml" />
  <Relationship Id="rId14" Type="http://schemas.openxmlformats.org/officeDocument/2006/relationships/ctrlProp" Target="../ctrlProps/ctrlProp90.xml" />
  <Relationship Id="rId22" Type="http://schemas.openxmlformats.org/officeDocument/2006/relationships/ctrlProp" Target="../ctrlProps/ctrlProp98.xml" />
  <Relationship Id="rId27" Type="http://schemas.openxmlformats.org/officeDocument/2006/relationships/ctrlProp" Target="../ctrlProps/ctrlProp103.xml" />
  <Relationship Id="rId30" Type="http://schemas.openxmlformats.org/officeDocument/2006/relationships/ctrlProp" Target="../ctrlProps/ctrlProp106.xml" />
</Relationships>
</file>

<file path=xl/worksheets/_rels/sheet5.xml.rels>&#65279;<?xml version="1.0" encoding="utf-8" standalone="yes"?>
<Relationships xmlns="http://schemas.openxmlformats.org/package/2006/relationships">
  <Relationship Id="rId8" Type="http://schemas.openxmlformats.org/officeDocument/2006/relationships/ctrlProp" Target="../ctrlProps/ctrlProp112.xml" />
  <Relationship Id="rId3" Type="http://schemas.openxmlformats.org/officeDocument/2006/relationships/vmlDrawing" Target="../drawings/vmlDrawing5.vml" />
  <Relationship Id="rId7" Type="http://schemas.openxmlformats.org/officeDocument/2006/relationships/ctrlProp" Target="../ctrlProps/ctrlProp111.x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6" Type="http://schemas.openxmlformats.org/officeDocument/2006/relationships/ctrlProp" Target="../ctrlProps/ctrlProp110.xml" />
  <Relationship Id="rId5" Type="http://schemas.openxmlformats.org/officeDocument/2006/relationships/ctrlProp" Target="../ctrlProps/ctrlProp109.xml" />
  <Relationship Id="rId10" Type="http://schemas.openxmlformats.org/officeDocument/2006/relationships/comments" Target="../comments5.xml" />
  <Relationship Id="rId4" Type="http://schemas.openxmlformats.org/officeDocument/2006/relationships/ctrlProp" Target="../ctrlProps/ctrlProp108.xml" />
  <Relationship Id="rId9" Type="http://schemas.openxmlformats.org/officeDocument/2006/relationships/ctrlProp" Target="../ctrlProps/ctrlProp113.xml" />
</Relationships>
</file>

<file path=xl/worksheets/_rels/sheet6.xml.rels>&#65279;<?xml version="1.0" encoding="utf-8" standalone="yes"?>
<Relationships xmlns="http://schemas.openxmlformats.org/package/2006/relationships">
  <Relationship Id="rId3" Type="http://schemas.openxmlformats.org/officeDocument/2006/relationships/comments" Target="../comments6.xml" />
  <Relationship Id="rId2" Type="http://schemas.openxmlformats.org/officeDocument/2006/relationships/vmlDrawing" Target="../drawings/vmlDrawing6.v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3" Type="http://schemas.openxmlformats.org/officeDocument/2006/relationships/comments" Target="../comments7.xml" />
  <Relationship Id="rId2" Type="http://schemas.openxmlformats.org/officeDocument/2006/relationships/vmlDrawing" Target="../drawings/vmlDrawing7.vml" />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11"/>
  <sheetViews>
    <sheetView showGridLines="0" tabSelected="1" view="pageBreakPreview" zoomScaleNormal="100" zoomScaleSheetLayoutView="100" zoomScalePageLayoutView="80" workbookViewId="0">
      <selection activeCell="AC2" sqref="AC2:AD2"/>
    </sheetView>
  </sheetViews>
  <sheetFormatPr defaultColWidth="2.125" defaultRowHeight="14.1" customHeight="1"/>
  <cols>
    <col min="1" max="2" width="2.125" style="99"/>
    <col min="3" max="3" width="2.25" style="99" customWidth="1"/>
    <col min="4" max="40" width="2.125" style="99"/>
    <col min="41" max="41" width="2" style="99" customWidth="1"/>
    <col min="42" max="42" width="14.125" style="99" bestFit="1" customWidth="1"/>
    <col min="43" max="43" width="7.375" style="159" hidden="1" customWidth="1"/>
    <col min="44" max="44" width="5.75" style="99" hidden="1" customWidth="1"/>
    <col min="45" max="45" width="2.125" style="99" customWidth="1"/>
    <col min="46" max="46" width="2.625" style="99" customWidth="1"/>
    <col min="47" max="16384" width="2.125" style="99"/>
  </cols>
  <sheetData>
    <row r="1" spans="1:41" ht="14.1" customHeight="1">
      <c r="A1" s="1"/>
      <c r="B1" s="26" t="s">
        <v>14</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41" ht="14.1" customHeight="1">
      <c r="A2" s="1"/>
      <c r="B2" s="4"/>
      <c r="C2" s="1"/>
      <c r="D2" s="1"/>
      <c r="E2" s="1"/>
      <c r="F2" s="1"/>
      <c r="G2" s="1"/>
      <c r="H2" s="1"/>
      <c r="I2" s="1"/>
      <c r="J2" s="1"/>
      <c r="K2" s="1"/>
      <c r="L2" s="1"/>
      <c r="M2" s="1"/>
      <c r="N2" s="1"/>
      <c r="O2" s="1"/>
      <c r="P2" s="1"/>
      <c r="Q2" s="1"/>
      <c r="R2" s="1"/>
      <c r="S2" s="1"/>
      <c r="T2" s="1"/>
      <c r="U2" s="1"/>
      <c r="V2" s="1"/>
      <c r="W2" s="1"/>
      <c r="X2" s="1"/>
      <c r="Y2" s="1"/>
      <c r="Z2" s="1"/>
      <c r="AA2" s="27" t="s">
        <v>15</v>
      </c>
      <c r="AB2" s="27"/>
      <c r="AC2" s="435"/>
      <c r="AD2" s="435"/>
      <c r="AE2" s="1" t="s">
        <v>16</v>
      </c>
      <c r="AF2" s="435"/>
      <c r="AG2" s="435"/>
      <c r="AH2" s="1" t="s">
        <v>17</v>
      </c>
      <c r="AI2" s="435"/>
      <c r="AJ2" s="435"/>
      <c r="AK2" s="1" t="s">
        <v>18</v>
      </c>
      <c r="AL2" s="1"/>
    </row>
    <row r="3" spans="1:41" ht="14.1"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41" ht="14.1" customHeight="1">
      <c r="A4" s="433" t="s">
        <v>0</v>
      </c>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row>
    <row r="5" spans="1:41" ht="14.1" customHeight="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row>
    <row r="6" spans="1:41" ht="14.1" customHeight="1">
      <c r="A6" s="1"/>
      <c r="B6" s="375"/>
      <c r="C6" s="376"/>
      <c r="D6" s="376"/>
      <c r="E6" s="376"/>
      <c r="F6" s="376"/>
      <c r="G6" s="376"/>
      <c r="H6" s="376"/>
      <c r="I6" s="377"/>
      <c r="J6" s="2" t="s">
        <v>1</v>
      </c>
      <c r="K6" s="2"/>
      <c r="L6" s="2" t="s">
        <v>19</v>
      </c>
      <c r="M6" s="2"/>
      <c r="N6" s="2" t="s">
        <v>3</v>
      </c>
      <c r="O6" s="2"/>
      <c r="P6" s="2" t="s">
        <v>4</v>
      </c>
      <c r="Q6" s="2"/>
      <c r="R6" s="3" t="s">
        <v>5</v>
      </c>
      <c r="S6" s="1"/>
      <c r="T6" s="1"/>
      <c r="U6" s="1"/>
      <c r="V6" s="1"/>
      <c r="W6" s="1"/>
      <c r="X6" s="1"/>
      <c r="Y6" s="1"/>
      <c r="Z6" s="1"/>
      <c r="AA6" s="1"/>
      <c r="AB6" s="1"/>
      <c r="AC6" s="1"/>
      <c r="AD6" s="1"/>
      <c r="AE6" s="1"/>
      <c r="AF6" s="1"/>
      <c r="AG6" s="1"/>
      <c r="AH6" s="1"/>
      <c r="AI6" s="1"/>
      <c r="AJ6" s="1"/>
      <c r="AK6" s="1"/>
      <c r="AL6" s="1"/>
    </row>
    <row r="7" spans="1:41" ht="14.1"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41" ht="14.1" customHeight="1">
      <c r="A8" s="1"/>
      <c r="B8" s="1"/>
      <c r="C8" s="4" t="s">
        <v>6</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1"/>
      <c r="AL8" s="1"/>
    </row>
    <row r="9" spans="1:41" ht="14.1" customHeight="1">
      <c r="A9" s="1"/>
      <c r="B9" s="1"/>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1"/>
      <c r="AL9" s="1"/>
    </row>
    <row r="10" spans="1:41" ht="14.1" customHeight="1">
      <c r="A10" s="1"/>
      <c r="B10" s="5"/>
      <c r="C10" s="5" t="s">
        <v>7</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1"/>
      <c r="AL10" s="1"/>
    </row>
    <row r="11" spans="1:41" ht="14.1"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41" ht="14.1" customHeight="1">
      <c r="A12" s="1"/>
      <c r="B12" s="1"/>
      <c r="C12" s="1"/>
      <c r="D12" s="1"/>
      <c r="E12" s="1"/>
      <c r="F12" s="1"/>
      <c r="G12" s="6" t="s">
        <v>8</v>
      </c>
      <c r="H12" s="7"/>
      <c r="I12" s="7"/>
      <c r="J12" s="7"/>
      <c r="K12" s="7"/>
      <c r="L12" s="7"/>
      <c r="M12" s="7"/>
      <c r="N12" s="7"/>
      <c r="O12" s="7"/>
      <c r="P12" s="7"/>
      <c r="Q12" s="8"/>
      <c r="R12" s="7" t="s">
        <v>9</v>
      </c>
      <c r="S12" s="7"/>
      <c r="T12" s="7"/>
      <c r="U12" s="7" t="s">
        <v>20</v>
      </c>
      <c r="V12" s="419"/>
      <c r="W12" s="419"/>
      <c r="X12" s="419"/>
      <c r="Y12" s="419"/>
      <c r="Z12" s="419"/>
      <c r="AA12" s="419"/>
      <c r="AB12" s="419"/>
      <c r="AC12" s="419"/>
      <c r="AD12" s="7"/>
      <c r="AE12" s="7"/>
      <c r="AF12" s="7"/>
      <c r="AG12" s="7"/>
      <c r="AH12" s="7"/>
      <c r="AI12" s="7"/>
      <c r="AJ12" s="7"/>
      <c r="AK12" s="7"/>
      <c r="AL12" s="8"/>
      <c r="AM12" s="1"/>
      <c r="AN12" s="1"/>
      <c r="AO12" s="1"/>
    </row>
    <row r="13" spans="1:41" ht="14.1" customHeight="1">
      <c r="A13" s="1"/>
      <c r="B13" s="1"/>
      <c r="C13" s="1"/>
      <c r="D13" s="1"/>
      <c r="E13" s="1"/>
      <c r="F13" s="1"/>
      <c r="G13" s="9"/>
      <c r="H13" s="10"/>
      <c r="I13" s="10"/>
      <c r="J13" s="10"/>
      <c r="K13" s="10"/>
      <c r="L13" s="10"/>
      <c r="M13" s="10"/>
      <c r="N13" s="10"/>
      <c r="O13" s="10"/>
      <c r="P13" s="10"/>
      <c r="Q13" s="11"/>
      <c r="R13" s="10"/>
      <c r="S13" s="10"/>
      <c r="T13" s="10"/>
      <c r="U13" s="10"/>
      <c r="V13" s="420"/>
      <c r="W13" s="420"/>
      <c r="X13" s="420"/>
      <c r="Y13" s="420"/>
      <c r="Z13" s="420"/>
      <c r="AA13" s="420"/>
      <c r="AB13" s="420"/>
      <c r="AC13" s="420"/>
      <c r="AD13" s="420"/>
      <c r="AE13" s="420"/>
      <c r="AF13" s="420"/>
      <c r="AG13" s="420"/>
      <c r="AH13" s="420"/>
      <c r="AI13" s="420"/>
      <c r="AJ13" s="420"/>
      <c r="AK13" s="420"/>
      <c r="AL13" s="11"/>
      <c r="AM13" s="1"/>
      <c r="AN13" s="1"/>
      <c r="AO13" s="1"/>
    </row>
    <row r="14" spans="1:41" ht="14.1" customHeight="1">
      <c r="A14" s="1"/>
      <c r="B14" s="1"/>
      <c r="C14" s="1"/>
      <c r="D14" s="1"/>
      <c r="E14" s="1"/>
      <c r="F14" s="1"/>
      <c r="G14" s="9"/>
      <c r="H14" s="10"/>
      <c r="I14" s="10"/>
      <c r="J14" s="10"/>
      <c r="K14" s="10"/>
      <c r="L14" s="10"/>
      <c r="M14" s="10"/>
      <c r="N14" s="10"/>
      <c r="O14" s="10"/>
      <c r="P14" s="10"/>
      <c r="Q14" s="11"/>
      <c r="R14" s="12"/>
      <c r="S14" s="12"/>
      <c r="T14" s="12"/>
      <c r="U14" s="12"/>
      <c r="V14" s="421"/>
      <c r="W14" s="421"/>
      <c r="X14" s="421"/>
      <c r="Y14" s="421"/>
      <c r="Z14" s="421"/>
      <c r="AA14" s="421"/>
      <c r="AB14" s="421"/>
      <c r="AC14" s="421"/>
      <c r="AD14" s="421"/>
      <c r="AE14" s="421"/>
      <c r="AF14" s="421"/>
      <c r="AG14" s="421"/>
      <c r="AH14" s="421"/>
      <c r="AI14" s="421"/>
      <c r="AJ14" s="421"/>
      <c r="AK14" s="421"/>
      <c r="AL14" s="13"/>
      <c r="AM14" s="14"/>
      <c r="AN14" s="1"/>
      <c r="AO14" s="1"/>
    </row>
    <row r="15" spans="1:41" ht="14.1" customHeight="1">
      <c r="A15" s="1"/>
      <c r="B15" s="1"/>
      <c r="C15" s="1"/>
      <c r="D15" s="1"/>
      <c r="E15" s="1"/>
      <c r="F15" s="1"/>
      <c r="G15" s="9"/>
      <c r="H15" s="10"/>
      <c r="I15" s="10"/>
      <c r="J15" s="10"/>
      <c r="K15" s="10"/>
      <c r="L15" s="10"/>
      <c r="M15" s="10"/>
      <c r="N15" s="10"/>
      <c r="O15" s="10"/>
      <c r="P15" s="10"/>
      <c r="Q15" s="11"/>
      <c r="R15" s="10" t="s">
        <v>10</v>
      </c>
      <c r="S15" s="10"/>
      <c r="T15" s="10"/>
      <c r="U15" s="10"/>
      <c r="V15" s="15"/>
      <c r="W15" s="15"/>
      <c r="X15" s="436"/>
      <c r="Y15" s="436"/>
      <c r="Z15" s="436"/>
      <c r="AA15" s="436"/>
      <c r="AB15" s="436"/>
      <c r="AC15" s="436"/>
      <c r="AD15" s="436"/>
      <c r="AE15" s="436"/>
      <c r="AF15" s="436"/>
      <c r="AG15" s="436"/>
      <c r="AH15" s="436"/>
      <c r="AI15" s="436"/>
      <c r="AJ15" s="436"/>
      <c r="AK15" s="436"/>
      <c r="AL15" s="16"/>
      <c r="AM15" s="15"/>
      <c r="AN15" s="1"/>
      <c r="AO15" s="1"/>
    </row>
    <row r="16" spans="1:41" ht="14.1" customHeight="1">
      <c r="A16" s="1"/>
      <c r="B16" s="1"/>
      <c r="C16" s="1"/>
      <c r="D16" s="1"/>
      <c r="E16" s="1"/>
      <c r="F16" s="1"/>
      <c r="G16" s="9"/>
      <c r="H16" s="10"/>
      <c r="I16" s="10"/>
      <c r="J16" s="10"/>
      <c r="K16" s="10"/>
      <c r="L16" s="10"/>
      <c r="M16" s="10"/>
      <c r="N16" s="10"/>
      <c r="O16" s="10"/>
      <c r="P16" s="10"/>
      <c r="Q16" s="10"/>
      <c r="R16" s="17" t="s">
        <v>11</v>
      </c>
      <c r="S16" s="2"/>
      <c r="T16" s="2"/>
      <c r="U16" s="2"/>
      <c r="V16" s="18"/>
      <c r="W16" s="18"/>
      <c r="X16" s="431"/>
      <c r="Y16" s="431"/>
      <c r="Z16" s="431"/>
      <c r="AA16" s="431"/>
      <c r="AB16" s="431"/>
      <c r="AC16" s="431"/>
      <c r="AD16" s="431"/>
      <c r="AE16" s="431"/>
      <c r="AF16" s="431"/>
      <c r="AG16" s="431"/>
      <c r="AH16" s="431"/>
      <c r="AI16" s="431"/>
      <c r="AJ16" s="431"/>
      <c r="AK16" s="431"/>
      <c r="AL16" s="19"/>
      <c r="AM16" s="20"/>
      <c r="AN16" s="1"/>
      <c r="AO16" s="1"/>
    </row>
    <row r="17" spans="1:41" ht="14.1" customHeight="1">
      <c r="A17" s="1"/>
      <c r="B17" s="1"/>
      <c r="C17" s="1"/>
      <c r="D17" s="1"/>
      <c r="E17" s="1"/>
      <c r="F17" s="1"/>
      <c r="G17" s="9"/>
      <c r="H17" s="10"/>
      <c r="I17" s="10"/>
      <c r="J17" s="10"/>
      <c r="K17" s="10"/>
      <c r="L17" s="10"/>
      <c r="M17" s="10"/>
      <c r="N17" s="10"/>
      <c r="O17" s="10"/>
      <c r="P17" s="10"/>
      <c r="Q17" s="11"/>
      <c r="R17" s="10" t="s">
        <v>12</v>
      </c>
      <c r="S17" s="10"/>
      <c r="T17" s="10"/>
      <c r="U17" s="10"/>
      <c r="V17" s="10"/>
      <c r="W17" s="10"/>
      <c r="X17" s="432"/>
      <c r="Y17" s="432"/>
      <c r="Z17" s="432"/>
      <c r="AA17" s="432"/>
      <c r="AB17" s="432"/>
      <c r="AC17" s="432"/>
      <c r="AD17" s="432"/>
      <c r="AE17" s="432"/>
      <c r="AF17" s="432"/>
      <c r="AG17" s="432"/>
      <c r="AH17" s="432"/>
      <c r="AI17" s="432"/>
      <c r="AJ17" s="432"/>
      <c r="AK17" s="432"/>
      <c r="AL17" s="11"/>
      <c r="AM17" s="1"/>
      <c r="AN17" s="1"/>
      <c r="AO17" s="1"/>
    </row>
    <row r="18" spans="1:41" ht="14.1" customHeight="1">
      <c r="A18" s="1"/>
      <c r="B18" s="1"/>
      <c r="C18" s="1"/>
      <c r="D18" s="1"/>
      <c r="E18" s="1"/>
      <c r="F18" s="1"/>
      <c r="G18" s="21"/>
      <c r="H18" s="22"/>
      <c r="I18" s="22"/>
      <c r="J18" s="22"/>
      <c r="K18" s="22"/>
      <c r="L18" s="22"/>
      <c r="M18" s="22"/>
      <c r="N18" s="22"/>
      <c r="O18" s="22"/>
      <c r="P18" s="22"/>
      <c r="Q18" s="23"/>
      <c r="R18" s="22"/>
      <c r="S18" s="22"/>
      <c r="T18" s="22"/>
      <c r="U18" s="22"/>
      <c r="V18" s="22"/>
      <c r="W18" s="22"/>
      <c r="X18" s="411"/>
      <c r="Y18" s="411"/>
      <c r="Z18" s="411"/>
      <c r="AA18" s="411"/>
      <c r="AB18" s="411"/>
      <c r="AC18" s="411"/>
      <c r="AD18" s="411"/>
      <c r="AE18" s="411"/>
      <c r="AF18" s="411"/>
      <c r="AG18" s="411"/>
      <c r="AH18" s="411"/>
      <c r="AI18" s="411"/>
      <c r="AJ18" s="411"/>
      <c r="AK18" s="411"/>
      <c r="AL18" s="23"/>
      <c r="AM18" s="1"/>
      <c r="AN18" s="1"/>
      <c r="AO18" s="1"/>
    </row>
    <row r="19" spans="1:41" ht="14.1" customHeight="1">
      <c r="A19" s="1"/>
      <c r="B19" s="1"/>
      <c r="C19" s="1"/>
      <c r="D19" s="1"/>
      <c r="E19" s="1"/>
      <c r="F19" s="1"/>
      <c r="G19" s="10"/>
      <c r="H19" s="10"/>
      <c r="I19" s="10"/>
      <c r="J19" s="10"/>
      <c r="K19" s="10"/>
      <c r="L19" s="10"/>
      <c r="M19" s="10"/>
      <c r="N19" s="10"/>
      <c r="O19" s="10"/>
      <c r="P19" s="10"/>
      <c r="Q19" s="10"/>
      <c r="R19" s="1"/>
      <c r="S19" s="1"/>
      <c r="T19" s="1"/>
      <c r="U19" s="1"/>
      <c r="V19" s="1"/>
      <c r="W19" s="1"/>
      <c r="X19" s="1"/>
      <c r="Y19" s="1"/>
      <c r="Z19" s="1"/>
      <c r="AA19" s="1"/>
      <c r="AB19" s="1"/>
      <c r="AC19" s="1"/>
      <c r="AD19" s="1"/>
      <c r="AE19" s="1"/>
      <c r="AF19" s="1"/>
      <c r="AG19" s="1"/>
      <c r="AH19" s="1"/>
      <c r="AI19" s="1"/>
      <c r="AJ19" s="1"/>
      <c r="AK19" s="1"/>
      <c r="AL19" s="1"/>
      <c r="AM19" s="1"/>
      <c r="AN19" s="1"/>
      <c r="AO19" s="1"/>
    </row>
    <row r="20" spans="1:41" ht="14.1" customHeight="1">
      <c r="A20" s="1"/>
      <c r="B20" s="1"/>
      <c r="C20" s="1"/>
      <c r="D20" s="1"/>
      <c r="E20" s="1"/>
      <c r="F20" s="1"/>
      <c r="G20" s="402" t="s">
        <v>321</v>
      </c>
      <c r="H20" s="403"/>
      <c r="I20" s="403"/>
      <c r="J20" s="403"/>
      <c r="K20" s="403"/>
      <c r="L20" s="403"/>
      <c r="M20" s="403"/>
      <c r="N20" s="403"/>
      <c r="O20" s="403"/>
      <c r="P20" s="403"/>
      <c r="Q20" s="404"/>
      <c r="R20" s="7" t="s">
        <v>9</v>
      </c>
      <c r="S20" s="7"/>
      <c r="T20" s="7"/>
      <c r="U20" s="7" t="s">
        <v>21</v>
      </c>
      <c r="V20" s="419"/>
      <c r="W20" s="419"/>
      <c r="X20" s="419"/>
      <c r="Y20" s="419"/>
      <c r="Z20" s="419"/>
      <c r="AA20" s="419"/>
      <c r="AB20" s="419"/>
      <c r="AC20" s="419"/>
      <c r="AD20" s="7"/>
      <c r="AE20" s="7"/>
      <c r="AF20" s="7"/>
      <c r="AG20" s="7"/>
      <c r="AH20" s="7"/>
      <c r="AI20" s="7"/>
      <c r="AJ20" s="7"/>
      <c r="AK20" s="7"/>
      <c r="AL20" s="8"/>
      <c r="AM20" s="1"/>
      <c r="AN20" s="1"/>
      <c r="AO20" s="1"/>
    </row>
    <row r="21" spans="1:41" ht="14.1" customHeight="1">
      <c r="A21" s="1"/>
      <c r="B21" s="1"/>
      <c r="C21" s="1"/>
      <c r="D21" s="1"/>
      <c r="E21" s="1"/>
      <c r="F21" s="1"/>
      <c r="G21" s="405"/>
      <c r="H21" s="358"/>
      <c r="I21" s="358"/>
      <c r="J21" s="358"/>
      <c r="K21" s="358"/>
      <c r="L21" s="358"/>
      <c r="M21" s="358"/>
      <c r="N21" s="358"/>
      <c r="O21" s="358"/>
      <c r="P21" s="358"/>
      <c r="Q21" s="406"/>
      <c r="R21" s="10"/>
      <c r="S21" s="10"/>
      <c r="T21" s="10"/>
      <c r="U21" s="420"/>
      <c r="V21" s="420"/>
      <c r="W21" s="420"/>
      <c r="X21" s="420"/>
      <c r="Y21" s="420"/>
      <c r="Z21" s="420"/>
      <c r="AA21" s="420"/>
      <c r="AB21" s="420"/>
      <c r="AC21" s="420"/>
      <c r="AD21" s="420"/>
      <c r="AE21" s="420"/>
      <c r="AF21" s="420"/>
      <c r="AG21" s="420"/>
      <c r="AH21" s="420"/>
      <c r="AI21" s="420"/>
      <c r="AJ21" s="420"/>
      <c r="AK21" s="420"/>
      <c r="AL21" s="11"/>
      <c r="AM21" s="1"/>
      <c r="AN21" s="1"/>
      <c r="AO21" s="1"/>
    </row>
    <row r="22" spans="1:41" ht="14.1" customHeight="1">
      <c r="A22" s="1"/>
      <c r="B22" s="1"/>
      <c r="C22" s="1"/>
      <c r="D22" s="1"/>
      <c r="E22" s="1"/>
      <c r="F22" s="1"/>
      <c r="G22" s="405"/>
      <c r="H22" s="358"/>
      <c r="I22" s="358"/>
      <c r="J22" s="358"/>
      <c r="K22" s="358"/>
      <c r="L22" s="358"/>
      <c r="M22" s="358"/>
      <c r="N22" s="358"/>
      <c r="O22" s="358"/>
      <c r="P22" s="358"/>
      <c r="Q22" s="406"/>
      <c r="R22" s="12"/>
      <c r="S22" s="12"/>
      <c r="T22" s="12"/>
      <c r="U22" s="421"/>
      <c r="V22" s="421"/>
      <c r="W22" s="421"/>
      <c r="X22" s="421"/>
      <c r="Y22" s="421"/>
      <c r="Z22" s="421"/>
      <c r="AA22" s="421"/>
      <c r="AB22" s="421"/>
      <c r="AC22" s="421"/>
      <c r="AD22" s="421"/>
      <c r="AE22" s="421"/>
      <c r="AF22" s="421"/>
      <c r="AG22" s="421"/>
      <c r="AH22" s="421"/>
      <c r="AI22" s="421"/>
      <c r="AJ22" s="421"/>
      <c r="AK22" s="421"/>
      <c r="AL22" s="24"/>
      <c r="AM22" s="14"/>
      <c r="AN22" s="1"/>
      <c r="AO22" s="1"/>
    </row>
    <row r="23" spans="1:41" ht="14.1" customHeight="1">
      <c r="A23" s="1"/>
      <c r="B23" s="1"/>
      <c r="C23" s="1"/>
      <c r="D23" s="1"/>
      <c r="E23" s="1"/>
      <c r="F23" s="1"/>
      <c r="G23" s="405"/>
      <c r="H23" s="358"/>
      <c r="I23" s="358"/>
      <c r="J23" s="358"/>
      <c r="K23" s="358"/>
      <c r="L23" s="358"/>
      <c r="M23" s="358"/>
      <c r="N23" s="358"/>
      <c r="O23" s="358"/>
      <c r="P23" s="358"/>
      <c r="Q23" s="406"/>
      <c r="R23" s="2" t="s">
        <v>10</v>
      </c>
      <c r="S23" s="2"/>
      <c r="T23" s="2"/>
      <c r="U23" s="2"/>
      <c r="V23" s="18"/>
      <c r="W23" s="18"/>
      <c r="X23" s="430"/>
      <c r="Y23" s="430"/>
      <c r="Z23" s="430"/>
      <c r="AA23" s="430"/>
      <c r="AB23" s="430"/>
      <c r="AC23" s="430"/>
      <c r="AD23" s="430"/>
      <c r="AE23" s="430"/>
      <c r="AF23" s="430"/>
      <c r="AG23" s="430"/>
      <c r="AH23" s="430"/>
      <c r="AI23" s="430"/>
      <c r="AJ23" s="430"/>
      <c r="AK23" s="430"/>
      <c r="AL23" s="19"/>
      <c r="AM23" s="25"/>
      <c r="AN23" s="1"/>
      <c r="AO23" s="1"/>
    </row>
    <row r="24" spans="1:41" ht="14.1" customHeight="1">
      <c r="A24" s="1"/>
      <c r="B24" s="1"/>
      <c r="C24" s="1"/>
      <c r="D24" s="1"/>
      <c r="E24" s="1"/>
      <c r="F24" s="1"/>
      <c r="G24" s="9"/>
      <c r="H24" s="10"/>
      <c r="I24" s="10"/>
      <c r="J24" s="10"/>
      <c r="K24" s="10"/>
      <c r="L24" s="10"/>
      <c r="M24" s="10"/>
      <c r="N24" s="10"/>
      <c r="O24" s="10"/>
      <c r="P24" s="10"/>
      <c r="Q24" s="11"/>
      <c r="R24" s="2" t="s">
        <v>11</v>
      </c>
      <c r="S24" s="2"/>
      <c r="T24" s="2"/>
      <c r="U24" s="2"/>
      <c r="V24" s="18"/>
      <c r="W24" s="18"/>
      <c r="X24" s="431"/>
      <c r="Y24" s="431"/>
      <c r="Z24" s="431"/>
      <c r="AA24" s="431"/>
      <c r="AB24" s="431"/>
      <c r="AC24" s="431"/>
      <c r="AD24" s="431"/>
      <c r="AE24" s="431"/>
      <c r="AF24" s="431"/>
      <c r="AG24" s="431"/>
      <c r="AH24" s="431"/>
      <c r="AI24" s="431"/>
      <c r="AJ24" s="431"/>
      <c r="AK24" s="431"/>
      <c r="AL24" s="19"/>
      <c r="AM24" s="20"/>
      <c r="AN24" s="1"/>
      <c r="AO24" s="1"/>
    </row>
    <row r="25" spans="1:41" ht="14.1" customHeight="1">
      <c r="A25" s="1"/>
      <c r="B25" s="1"/>
      <c r="C25" s="1"/>
      <c r="D25" s="1"/>
      <c r="E25" s="1"/>
      <c r="F25" s="1"/>
      <c r="G25" s="9"/>
      <c r="H25" s="10"/>
      <c r="I25" s="10"/>
      <c r="J25" s="10"/>
      <c r="K25" s="10"/>
      <c r="L25" s="10"/>
      <c r="M25" s="10"/>
      <c r="N25" s="10"/>
      <c r="O25" s="10"/>
      <c r="P25" s="10"/>
      <c r="Q25" s="11"/>
      <c r="R25" s="10" t="s">
        <v>12</v>
      </c>
      <c r="S25" s="10"/>
      <c r="T25" s="10"/>
      <c r="U25" s="10"/>
      <c r="V25" s="10"/>
      <c r="W25" s="10"/>
      <c r="X25" s="432"/>
      <c r="Y25" s="432"/>
      <c r="Z25" s="432"/>
      <c r="AA25" s="432"/>
      <c r="AB25" s="432"/>
      <c r="AC25" s="432"/>
      <c r="AD25" s="432"/>
      <c r="AE25" s="432"/>
      <c r="AF25" s="432"/>
      <c r="AG25" s="432"/>
      <c r="AH25" s="432"/>
      <c r="AI25" s="432"/>
      <c r="AJ25" s="432"/>
      <c r="AK25" s="432"/>
      <c r="AL25" s="11"/>
      <c r="AM25" s="1"/>
      <c r="AN25" s="1"/>
      <c r="AO25" s="1"/>
    </row>
    <row r="26" spans="1:41" ht="14.1" customHeight="1">
      <c r="A26" s="1"/>
      <c r="B26" s="1"/>
      <c r="C26" s="1"/>
      <c r="D26" s="1"/>
      <c r="E26" s="1"/>
      <c r="F26" s="1"/>
      <c r="G26" s="21"/>
      <c r="H26" s="22"/>
      <c r="I26" s="22"/>
      <c r="J26" s="22"/>
      <c r="K26" s="22"/>
      <c r="L26" s="22"/>
      <c r="M26" s="22"/>
      <c r="N26" s="22"/>
      <c r="O26" s="22"/>
      <c r="P26" s="22"/>
      <c r="Q26" s="23"/>
      <c r="R26" s="22"/>
      <c r="S26" s="22"/>
      <c r="T26" s="22"/>
      <c r="U26" s="22"/>
      <c r="V26" s="22"/>
      <c r="W26" s="22"/>
      <c r="X26" s="411"/>
      <c r="Y26" s="411"/>
      <c r="Z26" s="411"/>
      <c r="AA26" s="411"/>
      <c r="AB26" s="411"/>
      <c r="AC26" s="411"/>
      <c r="AD26" s="411"/>
      <c r="AE26" s="411"/>
      <c r="AF26" s="411"/>
      <c r="AG26" s="411"/>
      <c r="AH26" s="411"/>
      <c r="AI26" s="411"/>
      <c r="AJ26" s="411"/>
      <c r="AK26" s="411"/>
      <c r="AL26" s="23"/>
      <c r="AM26" s="1"/>
      <c r="AN26" s="1"/>
      <c r="AO26" s="1"/>
    </row>
    <row r="27" spans="1:41" ht="14.1"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41" ht="14.1" customHeight="1">
      <c r="A28" s="1"/>
      <c r="B28" s="1"/>
      <c r="C28" s="1"/>
      <c r="D28" s="1"/>
      <c r="E28" s="1"/>
      <c r="F28" s="1"/>
      <c r="G28" s="1"/>
      <c r="H28" s="1"/>
      <c r="I28" s="1"/>
      <c r="J28" s="1"/>
      <c r="K28" s="1"/>
      <c r="L28" s="1"/>
      <c r="M28" s="1"/>
      <c r="N28" s="1"/>
      <c r="O28" s="1"/>
      <c r="P28" s="1"/>
      <c r="Q28" s="10"/>
      <c r="R28" s="10"/>
      <c r="S28" s="10"/>
      <c r="T28" s="10"/>
      <c r="U28" s="10"/>
      <c r="V28" s="15"/>
      <c r="W28" s="15"/>
      <c r="X28" s="15"/>
      <c r="Y28" s="15"/>
      <c r="Z28" s="15"/>
      <c r="AA28" s="15"/>
      <c r="AB28" s="15"/>
      <c r="AC28" s="15"/>
      <c r="AD28" s="15"/>
      <c r="AE28" s="15"/>
      <c r="AF28" s="1"/>
      <c r="AG28" s="10"/>
      <c r="AH28" s="10"/>
      <c r="AI28" s="10"/>
      <c r="AJ28" s="1"/>
      <c r="AK28" s="1"/>
      <c r="AL28" s="1"/>
    </row>
    <row r="29" spans="1:41" ht="14.1" customHeight="1">
      <c r="A29" s="1"/>
      <c r="B29" s="434" t="s">
        <v>627</v>
      </c>
      <c r="C29" s="434"/>
      <c r="D29" s="434"/>
      <c r="E29" s="434"/>
      <c r="F29" s="434"/>
      <c r="G29" s="434"/>
      <c r="H29" s="434"/>
      <c r="I29" s="434"/>
      <c r="J29" s="434"/>
      <c r="K29" s="434"/>
      <c r="L29" s="434"/>
      <c r="M29" s="434"/>
      <c r="N29" s="434"/>
      <c r="O29" s="434"/>
      <c r="P29" s="434"/>
      <c r="Q29" s="434"/>
      <c r="R29" s="434"/>
      <c r="S29" s="434"/>
      <c r="T29" s="434"/>
      <c r="U29" s="434"/>
      <c r="V29" s="434"/>
      <c r="W29" s="434"/>
      <c r="X29" s="434"/>
      <c r="Y29" s="434"/>
      <c r="Z29" s="434"/>
      <c r="AA29" s="434"/>
      <c r="AB29" s="434"/>
      <c r="AC29" s="434"/>
      <c r="AD29" s="434"/>
      <c r="AE29" s="434"/>
      <c r="AF29" s="434"/>
      <c r="AG29" s="434"/>
      <c r="AH29" s="434"/>
      <c r="AI29" s="434"/>
      <c r="AJ29" s="434"/>
      <c r="AK29" s="434"/>
      <c r="AL29" s="434"/>
      <c r="AM29" s="434"/>
    </row>
    <row r="30" spans="1:41" ht="14.1" customHeight="1">
      <c r="A30" s="1"/>
      <c r="B30" s="434"/>
      <c r="C30" s="434"/>
      <c r="D30" s="434"/>
      <c r="E30" s="434"/>
      <c r="F30" s="434"/>
      <c r="G30" s="434"/>
      <c r="H30" s="434"/>
      <c r="I30" s="434"/>
      <c r="J30" s="434"/>
      <c r="K30" s="434"/>
      <c r="L30" s="434"/>
      <c r="M30" s="434"/>
      <c r="N30" s="434"/>
      <c r="O30" s="434"/>
      <c r="P30" s="434"/>
      <c r="Q30" s="434"/>
      <c r="R30" s="434"/>
      <c r="S30" s="434"/>
      <c r="T30" s="434"/>
      <c r="U30" s="434"/>
      <c r="V30" s="434"/>
      <c r="W30" s="434"/>
      <c r="X30" s="434"/>
      <c r="Y30" s="434"/>
      <c r="Z30" s="434"/>
      <c r="AA30" s="434"/>
      <c r="AB30" s="434"/>
      <c r="AC30" s="434"/>
      <c r="AD30" s="434"/>
      <c r="AE30" s="434"/>
      <c r="AF30" s="434"/>
      <c r="AG30" s="434"/>
      <c r="AH30" s="434"/>
      <c r="AI30" s="434"/>
      <c r="AJ30" s="434"/>
      <c r="AK30" s="434"/>
      <c r="AL30" s="434"/>
      <c r="AM30" s="434"/>
    </row>
    <row r="31" spans="1:41" ht="14.1" customHeight="1">
      <c r="A31" s="1"/>
      <c r="B31" s="434"/>
      <c r="C31" s="434"/>
      <c r="D31" s="434"/>
      <c r="E31" s="434"/>
      <c r="F31" s="434"/>
      <c r="G31" s="434"/>
      <c r="H31" s="434"/>
      <c r="I31" s="434"/>
      <c r="J31" s="434"/>
      <c r="K31" s="434"/>
      <c r="L31" s="434"/>
      <c r="M31" s="434"/>
      <c r="N31" s="434"/>
      <c r="O31" s="434"/>
      <c r="P31" s="434"/>
      <c r="Q31" s="434"/>
      <c r="R31" s="434"/>
      <c r="S31" s="434"/>
      <c r="T31" s="434"/>
      <c r="U31" s="434"/>
      <c r="V31" s="434"/>
      <c r="W31" s="434"/>
      <c r="X31" s="434"/>
      <c r="Y31" s="434"/>
      <c r="Z31" s="434"/>
      <c r="AA31" s="434"/>
      <c r="AB31" s="434"/>
      <c r="AC31" s="434"/>
      <c r="AD31" s="434"/>
      <c r="AE31" s="434"/>
      <c r="AF31" s="434"/>
      <c r="AG31" s="434"/>
      <c r="AH31" s="434"/>
      <c r="AI31" s="434"/>
      <c r="AJ31" s="434"/>
      <c r="AK31" s="434"/>
      <c r="AL31" s="434"/>
      <c r="AM31" s="434"/>
    </row>
    <row r="32" spans="1:41" ht="14.1" customHeight="1">
      <c r="A32" s="1"/>
      <c r="B32" s="434"/>
      <c r="C32" s="434"/>
      <c r="D32" s="434"/>
      <c r="E32" s="434"/>
      <c r="F32" s="434"/>
      <c r="G32" s="434"/>
      <c r="H32" s="434"/>
      <c r="I32" s="434"/>
      <c r="J32" s="434"/>
      <c r="K32" s="434"/>
      <c r="L32" s="434"/>
      <c r="M32" s="434"/>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4"/>
      <c r="AL32" s="434"/>
      <c r="AM32" s="434"/>
    </row>
    <row r="33" spans="1:43" ht="14.1"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43" ht="14.1"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43" ht="14.1" customHeight="1">
      <c r="B35" s="433" t="s">
        <v>33</v>
      </c>
      <c r="C35" s="433"/>
      <c r="D35" s="433"/>
      <c r="E35" s="433"/>
      <c r="F35" s="433"/>
      <c r="G35" s="433"/>
      <c r="H35" s="433"/>
      <c r="I35" s="433"/>
      <c r="J35" s="433"/>
      <c r="K35" s="433"/>
      <c r="L35" s="1"/>
      <c r="M35" s="1"/>
      <c r="N35" s="1"/>
      <c r="O35" s="1"/>
      <c r="P35" s="1"/>
      <c r="Q35" s="1"/>
      <c r="R35" s="1"/>
      <c r="S35" s="1"/>
      <c r="T35" s="1"/>
      <c r="U35" s="1"/>
      <c r="V35" s="1"/>
      <c r="W35" s="1"/>
      <c r="X35" s="1"/>
      <c r="Y35" s="1"/>
      <c r="Z35" s="1"/>
      <c r="AA35" s="1"/>
      <c r="AB35" s="1"/>
      <c r="AC35" s="1"/>
      <c r="AD35" s="1"/>
      <c r="AE35" s="1"/>
      <c r="AF35" s="1"/>
      <c r="AG35" s="1"/>
      <c r="AH35" s="1"/>
      <c r="AI35" s="1"/>
      <c r="AJ35" s="1"/>
    </row>
    <row r="36" spans="1:43" ht="14.1" customHeight="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43" ht="14.1" customHeight="1">
      <c r="C37" s="424" t="s">
        <v>34</v>
      </c>
      <c r="D37" s="425"/>
      <c r="E37" s="36" t="s">
        <v>22</v>
      </c>
      <c r="F37" s="36"/>
      <c r="G37" s="36"/>
      <c r="H37" s="36"/>
      <c r="I37" s="36"/>
      <c r="J37" s="36"/>
      <c r="K37" s="36"/>
      <c r="L37" s="36"/>
      <c r="M37" s="36"/>
      <c r="N37" s="36"/>
      <c r="O37" s="36"/>
      <c r="P37" s="36"/>
      <c r="Q37" s="36"/>
      <c r="R37" s="36"/>
      <c r="S37" s="36"/>
      <c r="T37" s="36"/>
      <c r="U37" s="36"/>
      <c r="V37" s="36"/>
      <c r="W37" s="37"/>
      <c r="X37" s="195" t="s">
        <v>23</v>
      </c>
      <c r="Y37" s="36"/>
      <c r="Z37" s="36"/>
      <c r="AA37" s="36"/>
      <c r="AB37" s="36"/>
      <c r="AC37" s="409" t="str">
        <f>IF(AC38="","分類項目名を選択",VLOOKUP(AC38,リスト!I6:J100,2,0))</f>
        <v>分類項目名を選択</v>
      </c>
      <c r="AD37" s="409"/>
      <c r="AE37" s="409"/>
      <c r="AF37" s="409"/>
      <c r="AG37" s="409"/>
      <c r="AH37" s="409"/>
      <c r="AI37" s="409"/>
      <c r="AJ37" s="409"/>
      <c r="AK37" s="409"/>
      <c r="AL37" s="410"/>
    </row>
    <row r="38" spans="1:43" ht="14.1" customHeight="1">
      <c r="C38" s="64"/>
      <c r="D38" s="22"/>
      <c r="E38" s="22"/>
      <c r="F38" s="22"/>
      <c r="G38" s="22"/>
      <c r="H38" s="22"/>
      <c r="I38" s="22"/>
      <c r="J38" s="22"/>
      <c r="K38" s="22"/>
      <c r="L38" s="22"/>
      <c r="M38" s="22"/>
      <c r="N38" s="22"/>
      <c r="O38" s="22"/>
      <c r="P38" s="22"/>
      <c r="Q38" s="22"/>
      <c r="R38" s="22"/>
      <c r="S38" s="22"/>
      <c r="T38" s="22"/>
      <c r="U38" s="22"/>
      <c r="V38" s="22"/>
      <c r="W38" s="23"/>
      <c r="X38" s="21" t="s">
        <v>24</v>
      </c>
      <c r="Y38" s="22"/>
      <c r="Z38" s="22"/>
      <c r="AA38" s="22"/>
      <c r="AB38" s="22"/>
      <c r="AC38" s="411"/>
      <c r="AD38" s="411"/>
      <c r="AE38" s="411"/>
      <c r="AF38" s="411"/>
      <c r="AG38" s="411"/>
      <c r="AH38" s="411"/>
      <c r="AI38" s="411"/>
      <c r="AJ38" s="411"/>
      <c r="AK38" s="411"/>
      <c r="AL38" s="412"/>
    </row>
    <row r="39" spans="1:43" ht="14.25" customHeight="1">
      <c r="C39" s="426" t="s">
        <v>25</v>
      </c>
      <c r="D39" s="427"/>
      <c r="E39" s="2" t="s">
        <v>26</v>
      </c>
      <c r="F39" s="2"/>
      <c r="G39" s="2"/>
      <c r="H39" s="2"/>
      <c r="I39" s="2"/>
      <c r="J39" s="2"/>
      <c r="K39" s="2"/>
      <c r="L39" s="2"/>
      <c r="M39" s="2"/>
      <c r="N39" s="2"/>
      <c r="O39" s="2"/>
      <c r="P39" s="2"/>
      <c r="Q39" s="2"/>
      <c r="R39" s="2"/>
      <c r="S39" s="2"/>
      <c r="T39" s="2"/>
      <c r="U39" s="2"/>
      <c r="V39" s="2"/>
      <c r="W39" s="3"/>
      <c r="X39" s="266"/>
      <c r="Y39" s="266"/>
      <c r="Z39" s="266"/>
      <c r="AA39" s="266"/>
      <c r="AB39" s="266"/>
      <c r="AC39" s="266"/>
      <c r="AD39" s="266"/>
      <c r="AE39" s="266"/>
      <c r="AF39" s="266"/>
      <c r="AG39" s="266"/>
      <c r="AH39" s="266"/>
      <c r="AI39" s="249" t="s">
        <v>27</v>
      </c>
      <c r="AJ39" s="266"/>
      <c r="AK39" s="266"/>
      <c r="AL39" s="320"/>
    </row>
    <row r="40" spans="1:43" ht="15" customHeight="1">
      <c r="C40" s="428" t="s">
        <v>28</v>
      </c>
      <c r="D40" s="429"/>
      <c r="E40" s="7" t="s">
        <v>628</v>
      </c>
      <c r="F40" s="7"/>
      <c r="G40" s="7"/>
      <c r="H40" s="7"/>
      <c r="I40" s="7"/>
      <c r="J40" s="7"/>
      <c r="K40" s="7"/>
      <c r="L40" s="7"/>
      <c r="M40" s="7"/>
      <c r="N40" s="7"/>
      <c r="O40" s="7"/>
      <c r="P40" s="7"/>
      <c r="Q40" s="7"/>
      <c r="R40" s="7"/>
      <c r="S40" s="7"/>
      <c r="T40" s="7"/>
      <c r="U40" s="7"/>
      <c r="V40" s="7"/>
      <c r="W40" s="8"/>
      <c r="X40" s="266"/>
      <c r="Y40" s="266"/>
      <c r="Z40" s="266"/>
      <c r="AA40" s="266"/>
      <c r="AB40" s="266"/>
      <c r="AC40" s="266"/>
      <c r="AD40" s="266"/>
      <c r="AE40" s="266"/>
      <c r="AF40" s="266"/>
      <c r="AG40" s="266"/>
      <c r="AH40" s="266"/>
      <c r="AI40" s="266"/>
      <c r="AJ40" s="266"/>
      <c r="AK40" s="422"/>
      <c r="AL40" s="423"/>
    </row>
    <row r="41" spans="1:43" ht="14.1" customHeight="1">
      <c r="C41" s="428" t="s">
        <v>30</v>
      </c>
      <c r="D41" s="429"/>
      <c r="E41" s="7" t="s">
        <v>630</v>
      </c>
      <c r="F41" s="7"/>
      <c r="G41" s="7"/>
      <c r="H41" s="7"/>
      <c r="I41" s="7"/>
      <c r="J41" s="7"/>
      <c r="K41" s="7"/>
      <c r="L41" s="7"/>
      <c r="M41" s="7"/>
      <c r="N41" s="7"/>
      <c r="O41" s="7"/>
      <c r="P41" s="7"/>
      <c r="Q41" s="7"/>
      <c r="R41" s="7"/>
      <c r="S41" s="7"/>
      <c r="T41" s="7"/>
      <c r="U41" s="7"/>
      <c r="V41" s="7"/>
      <c r="W41" s="8"/>
      <c r="X41" s="413"/>
      <c r="Y41" s="414"/>
      <c r="Z41" s="414"/>
      <c r="AA41" s="414"/>
      <c r="AB41" s="414"/>
      <c r="AC41" s="414"/>
      <c r="AD41" s="414"/>
      <c r="AE41" s="414"/>
      <c r="AF41" s="414"/>
      <c r="AG41" s="414"/>
      <c r="AH41" s="414"/>
      <c r="AI41" s="414"/>
      <c r="AJ41" s="415"/>
      <c r="AK41" s="17" t="s">
        <v>29</v>
      </c>
      <c r="AL41" s="38"/>
      <c r="AP41" s="291" t="str">
        <f>IF(X41&gt;300000000,"助成金の対象でない可能性があります。","")</f>
        <v/>
      </c>
    </row>
    <row r="42" spans="1:43" ht="14.1" customHeight="1">
      <c r="C42" s="333" t="s">
        <v>35</v>
      </c>
      <c r="D42" s="334"/>
      <c r="E42" s="72" t="s">
        <v>31</v>
      </c>
      <c r="F42" s="72"/>
      <c r="G42" s="72"/>
      <c r="H42" s="72"/>
      <c r="I42" s="72"/>
      <c r="J42" s="72"/>
      <c r="K42" s="72"/>
      <c r="L42" s="72"/>
      <c r="M42" s="72"/>
      <c r="N42" s="72"/>
      <c r="O42" s="72"/>
      <c r="P42" s="72"/>
      <c r="Q42" s="72"/>
      <c r="R42" s="72"/>
      <c r="S42" s="72"/>
      <c r="T42" s="72"/>
      <c r="U42" s="72"/>
      <c r="V42" s="72"/>
      <c r="W42" s="73"/>
      <c r="X42" s="416"/>
      <c r="Y42" s="417"/>
      <c r="Z42" s="417"/>
      <c r="AA42" s="417"/>
      <c r="AB42" s="417"/>
      <c r="AC42" s="417"/>
      <c r="AD42" s="417"/>
      <c r="AE42" s="417"/>
      <c r="AF42" s="417"/>
      <c r="AG42" s="417"/>
      <c r="AH42" s="417"/>
      <c r="AI42" s="417"/>
      <c r="AJ42" s="418"/>
      <c r="AK42" s="74" t="s">
        <v>32</v>
      </c>
      <c r="AL42" s="75"/>
      <c r="AP42" s="291" t="str">
        <f>IF(X42&gt;300,"助成金の対象でない可能性があります。","")</f>
        <v/>
      </c>
    </row>
    <row r="43" spans="1:43" ht="28.35" customHeight="1">
      <c r="C43" s="333" t="s">
        <v>38</v>
      </c>
      <c r="D43" s="334"/>
      <c r="E43" s="407" t="s">
        <v>629</v>
      </c>
      <c r="F43" s="407"/>
      <c r="G43" s="407"/>
      <c r="H43" s="407"/>
      <c r="I43" s="407"/>
      <c r="J43" s="407"/>
      <c r="K43" s="407"/>
      <c r="L43" s="407"/>
      <c r="M43" s="407"/>
      <c r="N43" s="407"/>
      <c r="O43" s="407"/>
      <c r="P43" s="407"/>
      <c r="Q43" s="407"/>
      <c r="R43" s="407"/>
      <c r="S43" s="407"/>
      <c r="T43" s="407"/>
      <c r="U43" s="407"/>
      <c r="V43" s="407"/>
      <c r="W43" s="408"/>
      <c r="X43" s="261"/>
      <c r="Y43" s="262"/>
      <c r="Z43" s="262"/>
      <c r="AA43" s="262" t="s">
        <v>617</v>
      </c>
      <c r="AB43" s="262"/>
      <c r="AC43" s="262"/>
      <c r="AD43" s="262"/>
      <c r="AE43" s="262"/>
      <c r="AF43" s="262"/>
      <c r="AG43" s="262" t="s">
        <v>618</v>
      </c>
      <c r="AH43" s="262"/>
      <c r="AI43" s="262"/>
      <c r="AJ43" s="262"/>
      <c r="AK43" s="262"/>
      <c r="AL43" s="263"/>
      <c r="AQ43" s="268"/>
    </row>
    <row r="44" spans="1:43" ht="61.5" customHeight="1">
      <c r="C44" s="335" t="s">
        <v>36</v>
      </c>
      <c r="D44" s="336"/>
      <c r="E44" s="381" t="s">
        <v>631</v>
      </c>
      <c r="F44" s="381"/>
      <c r="G44" s="381"/>
      <c r="H44" s="381"/>
      <c r="I44" s="381"/>
      <c r="J44" s="381"/>
      <c r="K44" s="381"/>
      <c r="L44" s="381"/>
      <c r="M44" s="381"/>
      <c r="N44" s="381"/>
      <c r="O44" s="381"/>
      <c r="P44" s="381"/>
      <c r="Q44" s="381"/>
      <c r="R44" s="381"/>
      <c r="S44" s="381"/>
      <c r="T44" s="381"/>
      <c r="U44" s="381"/>
      <c r="V44" s="381"/>
      <c r="W44" s="385"/>
      <c r="X44" s="261"/>
      <c r="Y44" s="262"/>
      <c r="Z44" s="262"/>
      <c r="AA44" s="262" t="s">
        <v>617</v>
      </c>
      <c r="AB44" s="262"/>
      <c r="AC44" s="262"/>
      <c r="AD44" s="262"/>
      <c r="AE44" s="262"/>
      <c r="AF44" s="262"/>
      <c r="AG44" s="262" t="s">
        <v>618</v>
      </c>
      <c r="AH44" s="262"/>
      <c r="AI44" s="262"/>
      <c r="AJ44" s="262"/>
      <c r="AK44" s="262"/>
      <c r="AL44" s="263"/>
      <c r="AN44" s="267"/>
      <c r="AQ44" s="268"/>
    </row>
    <row r="45" spans="1:43" ht="42.6" customHeight="1">
      <c r="C45" s="335" t="s">
        <v>37</v>
      </c>
      <c r="D45" s="336"/>
      <c r="E45" s="407" t="s">
        <v>632</v>
      </c>
      <c r="F45" s="407"/>
      <c r="G45" s="407"/>
      <c r="H45" s="407"/>
      <c r="I45" s="407"/>
      <c r="J45" s="407"/>
      <c r="K45" s="407"/>
      <c r="L45" s="407"/>
      <c r="M45" s="407"/>
      <c r="N45" s="407"/>
      <c r="O45" s="407"/>
      <c r="P45" s="407"/>
      <c r="Q45" s="407"/>
      <c r="R45" s="407"/>
      <c r="S45" s="407"/>
      <c r="T45" s="407"/>
      <c r="U45" s="407"/>
      <c r="V45" s="407"/>
      <c r="W45" s="408"/>
      <c r="X45" s="261"/>
      <c r="Y45" s="262"/>
      <c r="Z45" s="262"/>
      <c r="AA45" s="262" t="s">
        <v>617</v>
      </c>
      <c r="AB45" s="262"/>
      <c r="AC45" s="262"/>
      <c r="AD45" s="262"/>
      <c r="AE45" s="262"/>
      <c r="AF45" s="262"/>
      <c r="AG45" s="262" t="s">
        <v>618</v>
      </c>
      <c r="AH45" s="262"/>
      <c r="AI45" s="262"/>
      <c r="AJ45" s="262"/>
      <c r="AK45" s="262"/>
      <c r="AL45" s="263"/>
      <c r="AQ45" s="268"/>
    </row>
    <row r="46" spans="1:43" ht="18" customHeight="1">
      <c r="C46" s="337" t="s">
        <v>323</v>
      </c>
      <c r="D46" s="338"/>
      <c r="E46" s="14" t="s">
        <v>316</v>
      </c>
      <c r="F46" s="68"/>
      <c r="G46" s="68"/>
      <c r="H46" s="68"/>
      <c r="I46" s="68"/>
      <c r="J46" s="68"/>
      <c r="K46" s="68"/>
      <c r="L46" s="68"/>
      <c r="M46" s="68"/>
      <c r="N46" s="68"/>
      <c r="O46" s="68"/>
      <c r="P46" s="68"/>
      <c r="Q46" s="68"/>
      <c r="R46" s="68"/>
      <c r="S46" s="68"/>
      <c r="T46" s="68"/>
      <c r="U46" s="68"/>
      <c r="V46" s="68"/>
      <c r="W46" s="76"/>
      <c r="X46" s="261"/>
      <c r="Y46" s="262"/>
      <c r="Z46" s="262"/>
      <c r="AA46" s="262" t="s">
        <v>619</v>
      </c>
      <c r="AB46" s="262"/>
      <c r="AC46" s="262"/>
      <c r="AD46" s="262"/>
      <c r="AE46" s="262"/>
      <c r="AF46" s="262"/>
      <c r="AG46" s="264" t="s">
        <v>620</v>
      </c>
      <c r="AH46" s="262"/>
      <c r="AI46" s="262"/>
      <c r="AJ46" s="262"/>
      <c r="AK46" s="262"/>
      <c r="AL46" s="263"/>
      <c r="AQ46" s="268">
        <v>0</v>
      </c>
    </row>
    <row r="47" spans="1:43" ht="14.1" customHeight="1">
      <c r="C47" s="131"/>
      <c r="D47" s="134"/>
      <c r="E47" s="134" t="s">
        <v>317</v>
      </c>
      <c r="F47" s="134"/>
      <c r="G47" s="134"/>
      <c r="H47" s="134"/>
      <c r="I47" s="134"/>
      <c r="J47" s="134"/>
      <c r="K47" s="134"/>
      <c r="L47" s="134"/>
      <c r="M47" s="134"/>
      <c r="N47" s="134"/>
      <c r="O47" s="134"/>
      <c r="P47" s="134"/>
      <c r="Q47" s="134"/>
      <c r="R47" s="134"/>
      <c r="S47" s="134"/>
      <c r="T47" s="134"/>
      <c r="U47" s="134"/>
      <c r="V47" s="134"/>
      <c r="W47" s="196"/>
      <c r="X47" s="399" t="s">
        <v>318</v>
      </c>
      <c r="Y47" s="399"/>
      <c r="Z47" s="399"/>
      <c r="AA47" s="399"/>
      <c r="AB47" s="399"/>
      <c r="AC47" s="399"/>
      <c r="AD47" s="399"/>
      <c r="AE47" s="399"/>
      <c r="AF47" s="399"/>
      <c r="AG47" s="399"/>
      <c r="AH47" s="399"/>
      <c r="AI47" s="399"/>
      <c r="AJ47" s="399"/>
      <c r="AK47" s="399"/>
      <c r="AL47" s="400"/>
    </row>
    <row r="48" spans="1:43" ht="18.75" customHeight="1">
      <c r="C48" s="154"/>
      <c r="D48" s="177"/>
      <c r="E48" s="177"/>
      <c r="F48" s="177"/>
      <c r="G48" s="177"/>
      <c r="H48" s="177"/>
      <c r="I48" s="177"/>
      <c r="J48" s="177"/>
      <c r="K48" s="177"/>
      <c r="L48" s="177"/>
      <c r="M48" s="177"/>
      <c r="N48" s="177"/>
      <c r="O48" s="177"/>
      <c r="P48" s="177"/>
      <c r="Q48" s="177"/>
      <c r="R48" s="177"/>
      <c r="S48" s="177"/>
      <c r="T48" s="177"/>
      <c r="U48" s="177"/>
      <c r="V48" s="177"/>
      <c r="W48" s="197"/>
      <c r="X48" s="177" t="s">
        <v>319</v>
      </c>
      <c r="Y48" s="401"/>
      <c r="Z48" s="401"/>
      <c r="AA48" s="401"/>
      <c r="AB48" s="401"/>
      <c r="AC48" s="401"/>
      <c r="AD48" s="401"/>
      <c r="AE48" s="401"/>
      <c r="AF48" s="401"/>
      <c r="AG48" s="401"/>
      <c r="AH48" s="401"/>
      <c r="AI48" s="401"/>
      <c r="AJ48" s="401"/>
      <c r="AK48" s="198" t="s">
        <v>320</v>
      </c>
      <c r="AL48" s="317"/>
    </row>
    <row r="50" spans="2:55" ht="14.1" customHeight="1">
      <c r="B50" s="99" t="s">
        <v>322</v>
      </c>
    </row>
    <row r="51" spans="2:55" ht="28.35" customHeight="1">
      <c r="C51" s="395" t="s">
        <v>324</v>
      </c>
      <c r="D51" s="396"/>
      <c r="E51" s="389" t="s">
        <v>634</v>
      </c>
      <c r="F51" s="390"/>
      <c r="G51" s="390"/>
      <c r="H51" s="390"/>
      <c r="I51" s="390"/>
      <c r="J51" s="390"/>
      <c r="K51" s="390"/>
      <c r="L51" s="390"/>
      <c r="M51" s="390"/>
      <c r="N51" s="390"/>
      <c r="O51" s="390"/>
      <c r="P51" s="390"/>
      <c r="Q51" s="390"/>
      <c r="R51" s="390"/>
      <c r="S51" s="390"/>
      <c r="T51" s="390"/>
      <c r="U51" s="390"/>
      <c r="V51" s="390"/>
      <c r="W51" s="391"/>
      <c r="X51" s="261"/>
      <c r="Y51" s="262"/>
      <c r="Z51" s="262"/>
      <c r="AA51" s="262" t="s">
        <v>617</v>
      </c>
      <c r="AB51" s="262"/>
      <c r="AC51" s="262"/>
      <c r="AD51" s="262"/>
      <c r="AE51" s="262"/>
      <c r="AF51" s="262"/>
      <c r="AG51" s="262" t="s">
        <v>618</v>
      </c>
      <c r="AH51" s="262"/>
      <c r="AI51" s="262"/>
      <c r="AJ51" s="262"/>
      <c r="AK51" s="262"/>
      <c r="AL51" s="263"/>
      <c r="AQ51" s="268">
        <v>0</v>
      </c>
    </row>
    <row r="52" spans="2:55" ht="70.7" customHeight="1">
      <c r="C52" s="397" t="s">
        <v>333</v>
      </c>
      <c r="D52" s="398"/>
      <c r="E52" s="392" t="s">
        <v>635</v>
      </c>
      <c r="F52" s="393"/>
      <c r="G52" s="393"/>
      <c r="H52" s="393"/>
      <c r="I52" s="393"/>
      <c r="J52" s="393"/>
      <c r="K52" s="393"/>
      <c r="L52" s="393"/>
      <c r="M52" s="393"/>
      <c r="N52" s="393"/>
      <c r="O52" s="393"/>
      <c r="P52" s="393"/>
      <c r="Q52" s="393"/>
      <c r="R52" s="393"/>
      <c r="S52" s="393"/>
      <c r="T52" s="393"/>
      <c r="U52" s="393"/>
      <c r="V52" s="393"/>
      <c r="W52" s="394"/>
      <c r="X52" s="261"/>
      <c r="Y52" s="262"/>
      <c r="Z52" s="262"/>
      <c r="AA52" s="262" t="s">
        <v>617</v>
      </c>
      <c r="AB52" s="262"/>
      <c r="AC52" s="262"/>
      <c r="AD52" s="262"/>
      <c r="AE52" s="262"/>
      <c r="AF52" s="262"/>
      <c r="AG52" s="262" t="s">
        <v>618</v>
      </c>
      <c r="AH52" s="262"/>
      <c r="AI52" s="262"/>
      <c r="AJ52" s="262"/>
      <c r="AK52" s="262"/>
      <c r="AL52" s="263"/>
      <c r="AQ52" s="268">
        <v>0</v>
      </c>
      <c r="AU52" s="134"/>
      <c r="AV52" s="134"/>
      <c r="AW52" s="134"/>
      <c r="AX52" s="134"/>
      <c r="AY52" s="134"/>
      <c r="AZ52" s="134"/>
      <c r="BA52" s="134"/>
      <c r="BB52" s="134"/>
      <c r="BC52" s="134"/>
    </row>
    <row r="53" spans="2:55" ht="70.7" customHeight="1">
      <c r="C53" s="397" t="s">
        <v>633</v>
      </c>
      <c r="D53" s="398"/>
      <c r="E53" s="392" t="s">
        <v>325</v>
      </c>
      <c r="F53" s="393"/>
      <c r="G53" s="393"/>
      <c r="H53" s="393"/>
      <c r="I53" s="393"/>
      <c r="J53" s="393"/>
      <c r="K53" s="393"/>
      <c r="L53" s="393"/>
      <c r="M53" s="393"/>
      <c r="N53" s="393"/>
      <c r="O53" s="393"/>
      <c r="P53" s="393"/>
      <c r="Q53" s="393"/>
      <c r="R53" s="393"/>
      <c r="S53" s="393"/>
      <c r="T53" s="393"/>
      <c r="U53" s="393"/>
      <c r="V53" s="393"/>
      <c r="W53" s="394"/>
      <c r="X53" s="261"/>
      <c r="Y53" s="262"/>
      <c r="Z53" s="262"/>
      <c r="AA53" s="262" t="s">
        <v>54</v>
      </c>
      <c r="AB53" s="262"/>
      <c r="AC53" s="262"/>
      <c r="AD53" s="262"/>
      <c r="AE53" s="262"/>
      <c r="AF53" s="262"/>
      <c r="AG53" s="262" t="s">
        <v>64</v>
      </c>
      <c r="AH53" s="262"/>
      <c r="AI53" s="262"/>
      <c r="AJ53" s="262"/>
      <c r="AK53" s="262"/>
      <c r="AL53" s="263"/>
      <c r="AQ53" s="268">
        <v>0</v>
      </c>
      <c r="AU53" s="134"/>
      <c r="AV53" s="134"/>
      <c r="AW53" s="134"/>
      <c r="AX53" s="134"/>
      <c r="AY53" s="134"/>
      <c r="AZ53" s="134"/>
      <c r="BA53" s="134"/>
      <c r="BB53" s="134"/>
      <c r="BC53" s="134"/>
    </row>
    <row r="54" spans="2:55" ht="14.1" customHeight="1">
      <c r="C54" s="387" t="s">
        <v>636</v>
      </c>
      <c r="D54" s="388"/>
      <c r="E54" s="22" t="s">
        <v>326</v>
      </c>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135"/>
      <c r="AL54" s="216"/>
      <c r="AU54" s="134"/>
      <c r="AV54" s="134"/>
      <c r="AW54" s="134"/>
      <c r="AX54" s="134"/>
      <c r="AY54" s="134"/>
      <c r="AZ54" s="134"/>
      <c r="BA54" s="134"/>
      <c r="BB54" s="134"/>
      <c r="BC54" s="134"/>
    </row>
    <row r="55" spans="2:55" ht="14.1" customHeight="1">
      <c r="C55" s="65"/>
      <c r="D55" s="2" t="s">
        <v>327</v>
      </c>
      <c r="E55" s="2"/>
      <c r="F55" s="2"/>
      <c r="G55" s="2"/>
      <c r="H55" s="2"/>
      <c r="I55" s="3"/>
      <c r="J55" s="375"/>
      <c r="K55" s="376"/>
      <c r="L55" s="376"/>
      <c r="M55" s="376"/>
      <c r="N55" s="376"/>
      <c r="O55" s="376"/>
      <c r="P55" s="376"/>
      <c r="Q55" s="376"/>
      <c r="R55" s="376"/>
      <c r="S55" s="376"/>
      <c r="T55" s="376"/>
      <c r="U55" s="377"/>
      <c r="V55" s="2" t="s">
        <v>328</v>
      </c>
      <c r="W55" s="2"/>
      <c r="X55" s="2"/>
      <c r="Y55" s="3"/>
      <c r="Z55" s="376"/>
      <c r="AA55" s="376"/>
      <c r="AB55" s="376"/>
      <c r="AC55" s="376"/>
      <c r="AD55" s="376"/>
      <c r="AE55" s="376"/>
      <c r="AF55" s="376"/>
      <c r="AG55" s="376"/>
      <c r="AH55" s="376"/>
      <c r="AI55" s="376"/>
      <c r="AJ55" s="376"/>
      <c r="AK55" s="376"/>
      <c r="AL55" s="378"/>
      <c r="AU55" s="134"/>
      <c r="AV55" s="134"/>
      <c r="AW55" s="134"/>
      <c r="AX55" s="134"/>
      <c r="AY55" s="134"/>
      <c r="AZ55" s="134"/>
      <c r="BA55" s="134"/>
      <c r="BB55" s="134"/>
      <c r="BC55" s="134"/>
    </row>
    <row r="56" spans="2:55" ht="14.1" customHeight="1">
      <c r="C56" s="65"/>
      <c r="D56" s="2" t="s">
        <v>329</v>
      </c>
      <c r="E56" s="2"/>
      <c r="F56" s="2"/>
      <c r="G56" s="2"/>
      <c r="H56" s="2"/>
      <c r="I56" s="3"/>
      <c r="J56" s="375"/>
      <c r="K56" s="376"/>
      <c r="L56" s="376"/>
      <c r="M56" s="376"/>
      <c r="N56" s="376"/>
      <c r="O56" s="376"/>
      <c r="P56" s="376"/>
      <c r="Q56" s="376"/>
      <c r="R56" s="376"/>
      <c r="S56" s="376"/>
      <c r="T56" s="376"/>
      <c r="U56" s="377"/>
      <c r="V56" s="2" t="s">
        <v>330</v>
      </c>
      <c r="W56" s="2"/>
      <c r="X56" s="2"/>
      <c r="Y56" s="3"/>
      <c r="Z56" s="379"/>
      <c r="AA56" s="379"/>
      <c r="AB56" s="379"/>
      <c r="AC56" s="379"/>
      <c r="AD56" s="379"/>
      <c r="AE56" s="379"/>
      <c r="AF56" s="379"/>
      <c r="AG56" s="379"/>
      <c r="AH56" s="379"/>
      <c r="AI56" s="379"/>
      <c r="AJ56" s="379"/>
      <c r="AK56" s="379"/>
      <c r="AL56" s="380"/>
      <c r="AU56" s="134"/>
      <c r="AV56" s="134"/>
      <c r="AW56" s="134"/>
      <c r="AX56" s="134"/>
      <c r="AY56" s="134"/>
      <c r="AZ56" s="134"/>
      <c r="BA56" s="134"/>
      <c r="BB56" s="134"/>
      <c r="BC56" s="134"/>
    </row>
    <row r="57" spans="2:55" ht="14.1" customHeight="1">
      <c r="C57" s="71"/>
      <c r="D57" s="10" t="s">
        <v>331</v>
      </c>
      <c r="E57" s="10"/>
      <c r="F57" s="10"/>
      <c r="G57" s="10"/>
      <c r="H57" s="10"/>
      <c r="I57" s="11"/>
      <c r="J57" s="368"/>
      <c r="K57" s="368"/>
      <c r="L57" s="368"/>
      <c r="M57" s="368"/>
      <c r="N57" s="368"/>
      <c r="O57" s="368"/>
      <c r="P57" s="368"/>
      <c r="Q57" s="368"/>
      <c r="R57" s="368"/>
      <c r="S57" s="368"/>
      <c r="T57" s="368"/>
      <c r="U57" s="368"/>
      <c r="V57" s="368"/>
      <c r="W57" s="368"/>
      <c r="X57" s="368"/>
      <c r="Y57" s="368"/>
      <c r="Z57" s="368"/>
      <c r="AA57" s="368"/>
      <c r="AB57" s="368"/>
      <c r="AC57" s="368"/>
      <c r="AD57" s="368"/>
      <c r="AE57" s="368"/>
      <c r="AF57" s="368"/>
      <c r="AG57" s="368"/>
      <c r="AH57" s="368"/>
      <c r="AI57" s="368"/>
      <c r="AJ57" s="368"/>
      <c r="AK57" s="368"/>
      <c r="AL57" s="369"/>
      <c r="AU57" s="134"/>
      <c r="AV57" s="134"/>
      <c r="AW57" s="134"/>
      <c r="AX57" s="134"/>
      <c r="AY57" s="134"/>
      <c r="AZ57" s="134"/>
      <c r="BA57" s="134"/>
      <c r="BB57" s="134"/>
      <c r="BC57" s="134"/>
    </row>
    <row r="58" spans="2:55" ht="14.1" customHeight="1">
      <c r="C58" s="85"/>
      <c r="D58" s="78" t="s">
        <v>332</v>
      </c>
      <c r="E58" s="78"/>
      <c r="F58" s="78"/>
      <c r="G58" s="78"/>
      <c r="H58" s="78"/>
      <c r="I58" s="79"/>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1"/>
      <c r="AU58" s="134"/>
      <c r="AV58" s="134"/>
      <c r="AW58" s="134"/>
      <c r="AX58" s="134"/>
      <c r="AY58" s="134"/>
      <c r="AZ58" s="134"/>
      <c r="BA58" s="134"/>
      <c r="BB58" s="134"/>
      <c r="BC58" s="134"/>
    </row>
    <row r="59" spans="2:55" ht="138.75" customHeight="1">
      <c r="C59" s="372" t="s">
        <v>637</v>
      </c>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c r="AU59" s="134"/>
      <c r="AV59" s="134"/>
      <c r="AW59" s="134"/>
      <c r="AX59" s="134"/>
      <c r="AY59" s="134"/>
      <c r="AZ59" s="134"/>
      <c r="BA59" s="134"/>
      <c r="BB59" s="134"/>
      <c r="BC59" s="134"/>
    </row>
    <row r="60" spans="2:55" ht="14.1" customHeight="1">
      <c r="AU60" s="134"/>
      <c r="AV60" s="134"/>
      <c r="AW60" s="134"/>
      <c r="AX60" s="134"/>
      <c r="AY60" s="134"/>
      <c r="AZ60" s="134"/>
      <c r="BA60" s="134"/>
      <c r="BB60" s="134"/>
      <c r="BC60" s="134"/>
    </row>
    <row r="61" spans="2:55" ht="14.1" customHeight="1" thickBot="1">
      <c r="B61" s="99" t="s">
        <v>334</v>
      </c>
      <c r="C61" s="218"/>
      <c r="D61" s="218"/>
      <c r="E61" s="218"/>
      <c r="F61" s="218"/>
      <c r="G61" s="218"/>
      <c r="H61" s="218"/>
      <c r="I61" s="218"/>
      <c r="J61" s="218"/>
      <c r="K61" s="218"/>
      <c r="L61" s="218"/>
      <c r="M61" s="218"/>
      <c r="N61" s="218"/>
      <c r="O61" s="218"/>
      <c r="P61" s="218"/>
      <c r="Q61" s="218"/>
      <c r="R61" s="218"/>
      <c r="S61" s="218"/>
      <c r="T61" s="218"/>
      <c r="U61" s="218"/>
      <c r="V61" s="218"/>
      <c r="W61" s="218"/>
      <c r="X61" s="218"/>
      <c r="Y61" s="218"/>
      <c r="Z61" s="218"/>
      <c r="AA61" s="218"/>
      <c r="AB61" s="218"/>
      <c r="AC61" s="218"/>
      <c r="AD61" s="218"/>
      <c r="AE61" s="218"/>
      <c r="AF61" s="218"/>
      <c r="AG61" s="218"/>
      <c r="AH61" s="218"/>
      <c r="AI61" s="218"/>
      <c r="AJ61" s="218"/>
      <c r="AK61" s="218"/>
      <c r="AL61" s="218"/>
      <c r="AU61" s="134"/>
      <c r="AV61" s="134"/>
      <c r="AW61" s="134"/>
      <c r="AX61" s="134"/>
      <c r="AY61" s="134"/>
      <c r="AZ61" s="134"/>
      <c r="BA61" s="134"/>
      <c r="BB61" s="134"/>
      <c r="BC61" s="134"/>
    </row>
    <row r="62" spans="2:55" ht="14.1" customHeight="1">
      <c r="C62" s="217" t="s">
        <v>582</v>
      </c>
      <c r="D62" s="12"/>
      <c r="E62" s="12"/>
      <c r="F62" s="12"/>
      <c r="G62" s="12"/>
      <c r="H62" s="12"/>
      <c r="I62" s="12"/>
      <c r="J62" s="12"/>
      <c r="K62" s="12"/>
      <c r="L62" s="12"/>
      <c r="M62" s="12"/>
      <c r="N62" s="12"/>
      <c r="O62" s="12"/>
      <c r="P62" s="12"/>
      <c r="Q62" s="22"/>
      <c r="R62" s="22"/>
      <c r="S62" s="22"/>
      <c r="T62" s="22"/>
      <c r="U62" s="22"/>
      <c r="V62" s="22"/>
      <c r="W62" s="22"/>
      <c r="X62" s="22"/>
      <c r="Y62" s="22"/>
      <c r="Z62" s="22"/>
      <c r="AA62" s="22"/>
      <c r="AB62" s="22"/>
      <c r="AC62" s="22"/>
      <c r="AD62" s="22"/>
      <c r="AE62" s="22"/>
      <c r="AF62" s="22"/>
      <c r="AG62" s="22"/>
      <c r="AH62" s="22"/>
      <c r="AI62" s="22"/>
      <c r="AJ62" s="22"/>
      <c r="AK62" s="22"/>
      <c r="AL62" s="216"/>
      <c r="AU62" s="134"/>
      <c r="AV62" s="134"/>
      <c r="AW62" s="134"/>
      <c r="AX62" s="134"/>
      <c r="AY62" s="134"/>
      <c r="AZ62" s="134"/>
      <c r="BA62" s="134"/>
      <c r="BB62" s="134"/>
      <c r="BC62" s="134"/>
    </row>
    <row r="63" spans="2:55" ht="14.1" customHeight="1">
      <c r="C63" s="87"/>
      <c r="D63" s="30" t="s">
        <v>335</v>
      </c>
      <c r="E63" s="30" t="s">
        <v>336</v>
      </c>
      <c r="F63" s="30"/>
      <c r="G63" s="30"/>
      <c r="H63" s="30"/>
      <c r="I63" s="30"/>
      <c r="J63" s="30"/>
      <c r="K63" s="30"/>
      <c r="L63" s="30"/>
      <c r="M63" s="30"/>
      <c r="N63" s="30"/>
      <c r="O63" s="30"/>
      <c r="P63" s="30"/>
      <c r="Q63" s="30"/>
      <c r="R63" s="30"/>
      <c r="S63" s="199"/>
      <c r="T63" s="10"/>
      <c r="U63" s="10" t="s">
        <v>337</v>
      </c>
      <c r="V63" s="10" t="s">
        <v>338</v>
      </c>
      <c r="W63" s="10"/>
      <c r="X63" s="10"/>
      <c r="Y63" s="10"/>
      <c r="Z63" s="10"/>
      <c r="AA63" s="10"/>
      <c r="AB63" s="10"/>
      <c r="AC63" s="10"/>
      <c r="AD63" s="10"/>
      <c r="AE63" s="10"/>
      <c r="AF63" s="10"/>
      <c r="AG63" s="10"/>
      <c r="AH63" s="10"/>
      <c r="AI63" s="10"/>
      <c r="AJ63" s="10"/>
      <c r="AK63" s="10"/>
      <c r="AL63" s="203"/>
      <c r="AQ63" s="268" t="b">
        <v>0</v>
      </c>
      <c r="AR63" s="267" t="b">
        <v>0</v>
      </c>
    </row>
    <row r="64" spans="2:55" ht="14.1" customHeight="1">
      <c r="C64" s="87"/>
      <c r="D64" s="10" t="s">
        <v>339</v>
      </c>
      <c r="E64" s="10" t="s">
        <v>340</v>
      </c>
      <c r="F64" s="10"/>
      <c r="G64" s="10"/>
      <c r="H64" s="10"/>
      <c r="I64" s="10"/>
      <c r="J64" s="10"/>
      <c r="K64" s="10"/>
      <c r="L64" s="10"/>
      <c r="M64" s="10"/>
      <c r="N64" s="10"/>
      <c r="O64" s="10"/>
      <c r="P64" s="10"/>
      <c r="Q64" s="10"/>
      <c r="R64" s="10"/>
      <c r="S64" s="200"/>
      <c r="T64" s="10"/>
      <c r="U64" s="33" t="s">
        <v>341</v>
      </c>
      <c r="V64" s="10" t="s">
        <v>342</v>
      </c>
      <c r="W64" s="10"/>
      <c r="X64" s="10"/>
      <c r="Y64" s="10"/>
      <c r="Z64" s="10"/>
      <c r="AA64" s="10"/>
      <c r="AB64" s="10"/>
      <c r="AC64" s="10"/>
      <c r="AD64" s="10"/>
      <c r="AE64" s="10"/>
      <c r="AF64" s="10"/>
      <c r="AG64" s="10"/>
      <c r="AH64" s="10"/>
      <c r="AI64" s="10"/>
      <c r="AJ64" s="10"/>
      <c r="AK64" s="10"/>
      <c r="AL64" s="203"/>
      <c r="AQ64" s="268" t="b">
        <v>0</v>
      </c>
      <c r="AR64" s="267" t="b">
        <v>0</v>
      </c>
    </row>
    <row r="65" spans="2:44" ht="14.1" customHeight="1">
      <c r="C65" s="87"/>
      <c r="D65" s="10" t="s">
        <v>343</v>
      </c>
      <c r="E65" s="10" t="s">
        <v>344</v>
      </c>
      <c r="F65" s="10"/>
      <c r="G65" s="10"/>
      <c r="H65" s="10"/>
      <c r="I65" s="10"/>
      <c r="J65" s="10"/>
      <c r="K65" s="10"/>
      <c r="L65" s="10"/>
      <c r="M65" s="10"/>
      <c r="N65" s="10"/>
      <c r="O65" s="10"/>
      <c r="P65" s="10"/>
      <c r="Q65" s="10"/>
      <c r="R65" s="10"/>
      <c r="S65" s="200"/>
      <c r="T65" s="10"/>
      <c r="U65" s="33" t="s">
        <v>345</v>
      </c>
      <c r="V65" s="10" t="s">
        <v>346</v>
      </c>
      <c r="W65" s="10"/>
      <c r="X65" s="10"/>
      <c r="Y65" s="10"/>
      <c r="Z65" s="10"/>
      <c r="AA65" s="10"/>
      <c r="AB65" s="10"/>
      <c r="AC65" s="10"/>
      <c r="AD65" s="10"/>
      <c r="AE65" s="10"/>
      <c r="AF65" s="10"/>
      <c r="AG65" s="10"/>
      <c r="AH65" s="10"/>
      <c r="AI65" s="10"/>
      <c r="AJ65" s="10"/>
      <c r="AK65" s="10"/>
      <c r="AL65" s="203"/>
      <c r="AQ65" s="268" t="b">
        <v>0</v>
      </c>
      <c r="AR65" s="267" t="b">
        <v>0</v>
      </c>
    </row>
    <row r="66" spans="2:44" ht="14.1" customHeight="1">
      <c r="C66" s="87"/>
      <c r="D66" s="10" t="s">
        <v>347</v>
      </c>
      <c r="E66" s="10" t="s">
        <v>348</v>
      </c>
      <c r="F66" s="10"/>
      <c r="G66" s="10"/>
      <c r="H66" s="10"/>
      <c r="I66" s="10"/>
      <c r="J66" s="10"/>
      <c r="K66" s="10"/>
      <c r="L66" s="10"/>
      <c r="M66" s="10"/>
      <c r="N66" s="10"/>
      <c r="O66" s="10"/>
      <c r="P66" s="10"/>
      <c r="Q66" s="10"/>
      <c r="R66" s="10"/>
      <c r="S66" s="200"/>
      <c r="T66" s="10"/>
      <c r="U66" s="33" t="s">
        <v>349</v>
      </c>
      <c r="V66" s="10" t="s">
        <v>350</v>
      </c>
      <c r="W66" s="10"/>
      <c r="X66" s="10"/>
      <c r="Y66" s="10"/>
      <c r="Z66" s="10"/>
      <c r="AA66" s="10"/>
      <c r="AB66" s="10"/>
      <c r="AC66" s="10"/>
      <c r="AD66" s="10"/>
      <c r="AE66" s="10"/>
      <c r="AF66" s="10"/>
      <c r="AG66" s="10"/>
      <c r="AH66" s="10"/>
      <c r="AI66" s="10"/>
      <c r="AJ66" s="10"/>
      <c r="AK66" s="10"/>
      <c r="AL66" s="203"/>
      <c r="AQ66" s="268" t="b">
        <v>0</v>
      </c>
      <c r="AR66" s="267" t="b">
        <v>0</v>
      </c>
    </row>
    <row r="67" spans="2:44" ht="14.1" customHeight="1">
      <c r="C67" s="87"/>
      <c r="D67" s="10" t="s">
        <v>351</v>
      </c>
      <c r="E67" s="381" t="s">
        <v>638</v>
      </c>
      <c r="F67" s="381"/>
      <c r="G67" s="381"/>
      <c r="H67" s="381"/>
      <c r="I67" s="381"/>
      <c r="J67" s="381"/>
      <c r="K67" s="381"/>
      <c r="L67" s="381"/>
      <c r="M67" s="381"/>
      <c r="N67" s="381"/>
      <c r="O67" s="381"/>
      <c r="P67" s="381"/>
      <c r="Q67" s="381"/>
      <c r="R67" s="381"/>
      <c r="S67" s="385"/>
      <c r="T67" s="10"/>
      <c r="U67" s="33"/>
      <c r="V67" s="381"/>
      <c r="W67" s="381"/>
      <c r="X67" s="381"/>
      <c r="Y67" s="381"/>
      <c r="Z67" s="381"/>
      <c r="AA67" s="381"/>
      <c r="AB67" s="381"/>
      <c r="AC67" s="381"/>
      <c r="AD67" s="381"/>
      <c r="AE67" s="381"/>
      <c r="AF67" s="381"/>
      <c r="AG67" s="381"/>
      <c r="AH67" s="381"/>
      <c r="AI67" s="381"/>
      <c r="AJ67" s="381"/>
      <c r="AK67" s="381"/>
      <c r="AL67" s="382"/>
      <c r="AQ67" s="268" t="b">
        <v>0</v>
      </c>
      <c r="AR67" s="267" t="b">
        <v>0</v>
      </c>
    </row>
    <row r="68" spans="2:44" ht="14.1" customHeight="1">
      <c r="C68" s="82"/>
      <c r="D68" s="78"/>
      <c r="E68" s="383"/>
      <c r="F68" s="383"/>
      <c r="G68" s="383"/>
      <c r="H68" s="383"/>
      <c r="I68" s="383"/>
      <c r="J68" s="383"/>
      <c r="K68" s="383"/>
      <c r="L68" s="383"/>
      <c r="M68" s="383"/>
      <c r="N68" s="383"/>
      <c r="O68" s="383"/>
      <c r="P68" s="383"/>
      <c r="Q68" s="383"/>
      <c r="R68" s="383"/>
      <c r="S68" s="386"/>
      <c r="T68" s="321"/>
      <c r="U68" s="78"/>
      <c r="V68" s="383"/>
      <c r="W68" s="383"/>
      <c r="X68" s="383"/>
      <c r="Y68" s="383"/>
      <c r="Z68" s="383"/>
      <c r="AA68" s="383"/>
      <c r="AB68" s="383"/>
      <c r="AC68" s="383"/>
      <c r="AD68" s="383"/>
      <c r="AE68" s="383"/>
      <c r="AF68" s="383"/>
      <c r="AG68" s="383"/>
      <c r="AH68" s="383"/>
      <c r="AI68" s="383"/>
      <c r="AJ68" s="383"/>
      <c r="AK68" s="383"/>
      <c r="AL68" s="384"/>
      <c r="AQ68" s="268">
        <f>COUNTIFS(AQ63:AR67,"TRUE")</f>
        <v>0</v>
      </c>
    </row>
    <row r="69" spans="2:44" ht="14.1" customHeight="1">
      <c r="C69" s="373" t="s">
        <v>583</v>
      </c>
      <c r="D69" s="374"/>
      <c r="E69" s="374"/>
      <c r="F69" s="374"/>
      <c r="G69" s="374"/>
      <c r="H69" s="374"/>
      <c r="I69" s="374"/>
      <c r="J69" s="374"/>
      <c r="K69" s="374"/>
      <c r="L69" s="374"/>
      <c r="M69" s="374"/>
      <c r="N69" s="374"/>
      <c r="O69" s="374"/>
      <c r="P69" s="374"/>
      <c r="Q69" s="374"/>
      <c r="R69" s="374"/>
      <c r="S69" s="374"/>
      <c r="T69" s="91"/>
      <c r="U69" s="91"/>
      <c r="V69" s="91"/>
      <c r="W69" s="91"/>
      <c r="X69" s="91"/>
      <c r="Y69" s="91"/>
      <c r="Z69" s="91"/>
      <c r="AA69" s="91"/>
      <c r="AB69" s="91"/>
      <c r="AC69" s="91"/>
      <c r="AD69" s="91"/>
      <c r="AE69" s="91"/>
      <c r="AF69" s="91"/>
      <c r="AG69" s="91"/>
      <c r="AH69" s="91"/>
      <c r="AI69" s="91"/>
      <c r="AJ69" s="91"/>
      <c r="AK69" s="91"/>
      <c r="AL69" s="201"/>
    </row>
    <row r="70" spans="2:44" ht="21" customHeight="1">
      <c r="C70" s="131"/>
      <c r="D70" s="69" t="s">
        <v>352</v>
      </c>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203"/>
      <c r="AQ70" s="268" t="b">
        <v>0</v>
      </c>
    </row>
    <row r="71" spans="2:44" ht="21" customHeight="1">
      <c r="C71" s="131"/>
      <c r="D71" s="69" t="s">
        <v>353</v>
      </c>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203"/>
      <c r="AQ71" s="268" t="b">
        <v>0</v>
      </c>
    </row>
    <row r="72" spans="2:44" ht="21" customHeight="1">
      <c r="C72" s="154"/>
      <c r="D72" s="177" t="s">
        <v>354</v>
      </c>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177"/>
      <c r="AJ72" s="177"/>
      <c r="AK72" s="177"/>
      <c r="AL72" s="204"/>
      <c r="AO72" s="255" t="str">
        <f>IF(AQ73=2,"②③はどちらか１つを選択してください","")</f>
        <v/>
      </c>
      <c r="AQ72" s="268" t="b">
        <v>0</v>
      </c>
      <c r="AR72" s="267">
        <f>COUNTIFS(AQ71:AQ72,TRUE)</f>
        <v>0</v>
      </c>
    </row>
    <row r="73" spans="2:44" ht="21" customHeight="1">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Q73" s="268">
        <f>COUNTIFS(AQ70:AQ72,"TRUE")</f>
        <v>0</v>
      </c>
    </row>
    <row r="75" spans="2:44" ht="14.1" customHeight="1">
      <c r="B75" s="14" t="s">
        <v>355</v>
      </c>
      <c r="C75" s="67"/>
      <c r="D75" s="67"/>
      <c r="E75" s="67"/>
      <c r="F75" s="67"/>
      <c r="G75" s="67"/>
      <c r="H75" s="67"/>
      <c r="I75" s="67"/>
      <c r="J75" s="67"/>
      <c r="K75" s="67"/>
      <c r="L75" s="67"/>
      <c r="M75" s="1"/>
      <c r="N75" s="1"/>
      <c r="O75" s="1"/>
      <c r="P75" s="1"/>
      <c r="Q75" s="1"/>
      <c r="R75" s="1"/>
      <c r="S75" s="1"/>
      <c r="T75" s="1"/>
      <c r="U75" s="1"/>
      <c r="V75" s="1"/>
      <c r="W75" s="1"/>
      <c r="X75" s="1"/>
      <c r="Y75" s="1"/>
      <c r="Z75" s="1"/>
      <c r="AA75" s="1"/>
      <c r="AB75" s="1"/>
      <c r="AC75" s="1"/>
      <c r="AD75" s="1"/>
      <c r="AE75" s="1"/>
      <c r="AF75" s="1"/>
      <c r="AG75" s="1"/>
      <c r="AH75" s="1"/>
      <c r="AI75" s="1"/>
      <c r="AJ75" s="1"/>
    </row>
    <row r="76" spans="2:44" ht="14.1" customHeight="1">
      <c r="C76" s="101" t="s">
        <v>356</v>
      </c>
      <c r="D76" s="92"/>
      <c r="E76" s="92"/>
      <c r="F76" s="92"/>
      <c r="G76" s="92"/>
      <c r="H76" s="92"/>
      <c r="I76" s="92"/>
      <c r="J76" s="92"/>
      <c r="K76" s="92"/>
      <c r="L76" s="92"/>
      <c r="M76" s="92"/>
      <c r="N76" s="92"/>
      <c r="O76" s="92"/>
      <c r="P76" s="92"/>
      <c r="Q76" s="92"/>
      <c r="R76" s="92"/>
      <c r="S76" s="93"/>
      <c r="T76" s="366">
        <f>IF(事業実施計画書!AA152="","",事業実施計画書!AA152)</f>
        <v>0</v>
      </c>
      <c r="U76" s="367"/>
      <c r="V76" s="367"/>
      <c r="W76" s="367"/>
      <c r="X76" s="367"/>
      <c r="Y76" s="367"/>
      <c r="Z76" s="367"/>
      <c r="AA76" s="367"/>
      <c r="AB76" s="367"/>
      <c r="AC76" s="367"/>
      <c r="AD76" s="367"/>
      <c r="AE76" s="367"/>
      <c r="AF76" s="367"/>
      <c r="AG76" s="367"/>
      <c r="AH76" s="367"/>
      <c r="AI76" s="367"/>
      <c r="AJ76" s="367"/>
      <c r="AK76" s="94" t="s">
        <v>29</v>
      </c>
    </row>
    <row r="77" spans="2:44" ht="14.1" customHeight="1">
      <c r="C77" s="10"/>
      <c r="D77" s="10"/>
      <c r="E77" s="10"/>
      <c r="F77" s="10"/>
      <c r="G77" s="10"/>
      <c r="H77" s="10"/>
      <c r="I77" s="10"/>
      <c r="J77" s="10"/>
      <c r="K77" s="10"/>
      <c r="L77" s="10"/>
      <c r="M77" s="10"/>
      <c r="N77" s="10"/>
      <c r="O77" s="10"/>
      <c r="P77" s="10"/>
      <c r="Q77" s="10"/>
      <c r="R77" s="10"/>
      <c r="S77" s="10"/>
      <c r="T77" s="98"/>
      <c r="U77" s="98"/>
      <c r="V77" s="98"/>
      <c r="W77" s="98"/>
      <c r="X77" s="98"/>
      <c r="Y77" s="98"/>
      <c r="Z77" s="98"/>
      <c r="AA77" s="98"/>
      <c r="AB77" s="98"/>
      <c r="AC77" s="98"/>
      <c r="AD77" s="98"/>
      <c r="AE77" s="98"/>
      <c r="AF77" s="98"/>
      <c r="AG77" s="98"/>
      <c r="AH77" s="98"/>
      <c r="AI77" s="98"/>
      <c r="AJ77" s="98"/>
      <c r="AK77" s="10"/>
    </row>
    <row r="78" spans="2:44" ht="14.1" customHeight="1">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34"/>
    </row>
    <row r="79" spans="2:44" ht="14.1" customHeight="1">
      <c r="B79" s="99" t="s">
        <v>370</v>
      </c>
      <c r="C79" s="104"/>
      <c r="D79" s="14"/>
      <c r="E79" s="14"/>
      <c r="F79" s="14"/>
      <c r="G79" s="14"/>
      <c r="H79" s="14"/>
      <c r="I79" s="14"/>
      <c r="J79" s="14"/>
      <c r="K79" s="14"/>
      <c r="L79" s="14"/>
      <c r="M79" s="14"/>
      <c r="N79" s="14"/>
      <c r="O79" s="14"/>
      <c r="P79" s="14"/>
      <c r="Q79" s="14"/>
      <c r="R79" s="14"/>
      <c r="S79" s="14"/>
      <c r="T79" s="14"/>
      <c r="U79" s="14"/>
      <c r="V79" s="14"/>
      <c r="W79" s="10"/>
      <c r="X79" s="10"/>
      <c r="Y79" s="10"/>
      <c r="Z79" s="10"/>
      <c r="AA79" s="10"/>
      <c r="AB79" s="10"/>
      <c r="AC79" s="10"/>
      <c r="AD79" s="10"/>
      <c r="AE79" s="10"/>
      <c r="AF79" s="10"/>
      <c r="AG79" s="10"/>
      <c r="AH79" s="10"/>
      <c r="AI79" s="10"/>
      <c r="AJ79" s="10"/>
      <c r="AK79" s="10"/>
      <c r="AL79" s="10"/>
      <c r="AM79" s="134"/>
      <c r="AN79" s="134"/>
      <c r="AO79" s="134"/>
      <c r="AP79" s="134"/>
      <c r="AQ79" s="139"/>
    </row>
    <row r="80" spans="2:44" ht="14.1" customHeight="1">
      <c r="C80" s="95" t="s">
        <v>363</v>
      </c>
      <c r="D80" s="324"/>
      <c r="E80" s="36"/>
      <c r="F80" s="36"/>
      <c r="G80" s="36" t="s">
        <v>639</v>
      </c>
      <c r="H80" s="36" t="s">
        <v>357</v>
      </c>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25"/>
      <c r="AQ80" s="268">
        <v>0</v>
      </c>
    </row>
    <row r="81" spans="2:44" ht="14.1" customHeight="1">
      <c r="B81" s="134"/>
      <c r="C81" s="82"/>
      <c r="D81" s="78"/>
      <c r="E81" s="78"/>
      <c r="F81" s="78"/>
      <c r="G81" s="78" t="s">
        <v>640</v>
      </c>
      <c r="H81" s="78" t="s">
        <v>358</v>
      </c>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88"/>
    </row>
    <row r="82" spans="2:44" ht="14.1" customHeight="1">
      <c r="C82" s="64" t="s">
        <v>364</v>
      </c>
      <c r="D82" s="22"/>
      <c r="E82" s="22"/>
      <c r="F82" s="22" t="s">
        <v>641</v>
      </c>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96"/>
    </row>
    <row r="83" spans="2:44" ht="14.1" customHeight="1">
      <c r="C83" s="87"/>
      <c r="D83" s="33" t="s">
        <v>365</v>
      </c>
      <c r="E83" s="10" t="s">
        <v>359</v>
      </c>
      <c r="F83" s="10"/>
      <c r="G83" s="10"/>
      <c r="H83" s="10"/>
      <c r="I83" s="10"/>
      <c r="J83" s="10"/>
      <c r="K83" s="10"/>
      <c r="L83" s="10"/>
      <c r="M83" s="10"/>
      <c r="N83" s="10"/>
      <c r="O83" s="10"/>
      <c r="P83" s="10"/>
      <c r="Q83" s="10"/>
      <c r="R83" s="10"/>
      <c r="S83" s="8"/>
      <c r="T83" s="10"/>
      <c r="U83" s="33" t="s">
        <v>366</v>
      </c>
      <c r="V83" s="10" t="s">
        <v>360</v>
      </c>
      <c r="W83" s="10"/>
      <c r="X83" s="10"/>
      <c r="Y83" s="10"/>
      <c r="Z83" s="10"/>
      <c r="AA83" s="10"/>
      <c r="AB83" s="10"/>
      <c r="AC83" s="10"/>
      <c r="AD83" s="10"/>
      <c r="AE83" s="10"/>
      <c r="AF83" s="10"/>
      <c r="AG83" s="10"/>
      <c r="AH83" s="10"/>
      <c r="AI83" s="10"/>
      <c r="AJ83" s="10"/>
      <c r="AK83" s="10"/>
      <c r="AL83" s="39"/>
      <c r="AQ83" s="268" t="b">
        <v>0</v>
      </c>
      <c r="AR83" s="267" t="b">
        <v>0</v>
      </c>
    </row>
    <row r="84" spans="2:44" ht="14.1" customHeight="1">
      <c r="C84" s="87"/>
      <c r="D84" s="33" t="s">
        <v>367</v>
      </c>
      <c r="E84" s="10" t="s">
        <v>361</v>
      </c>
      <c r="F84" s="10"/>
      <c r="G84" s="10"/>
      <c r="H84" s="10"/>
      <c r="I84" s="10"/>
      <c r="J84" s="10"/>
      <c r="K84" s="10"/>
      <c r="L84" s="10"/>
      <c r="M84" s="10"/>
      <c r="N84" s="10"/>
      <c r="O84" s="10"/>
      <c r="P84" s="10"/>
      <c r="Q84" s="10"/>
      <c r="R84" s="10"/>
      <c r="S84" s="11"/>
      <c r="T84" s="10"/>
      <c r="U84" s="33" t="s">
        <v>368</v>
      </c>
      <c r="V84" s="10" t="s">
        <v>362</v>
      </c>
      <c r="W84" s="10"/>
      <c r="X84" s="10"/>
      <c r="Y84" s="10"/>
      <c r="Z84" s="10"/>
      <c r="AA84" s="10"/>
      <c r="AB84" s="10"/>
      <c r="AC84" s="10"/>
      <c r="AD84" s="10"/>
      <c r="AE84" s="10"/>
      <c r="AF84" s="10"/>
      <c r="AG84" s="10"/>
      <c r="AH84" s="10"/>
      <c r="AI84" s="10"/>
      <c r="AJ84" s="10"/>
      <c r="AK84" s="10"/>
      <c r="AL84" s="39"/>
      <c r="AQ84" s="268" t="b">
        <v>0</v>
      </c>
      <c r="AR84" s="267" t="b">
        <v>0</v>
      </c>
    </row>
    <row r="85" spans="2:44" ht="14.1" customHeight="1">
      <c r="C85" s="82"/>
      <c r="D85" s="78"/>
      <c r="E85" s="78"/>
      <c r="F85" s="78"/>
      <c r="G85" s="78"/>
      <c r="H85" s="78"/>
      <c r="I85" s="78"/>
      <c r="J85" s="78"/>
      <c r="K85" s="78"/>
      <c r="L85" s="78"/>
      <c r="M85" s="78"/>
      <c r="N85" s="78"/>
      <c r="O85" s="78"/>
      <c r="P85" s="78"/>
      <c r="Q85" s="78"/>
      <c r="R85" s="78"/>
      <c r="S85" s="79"/>
      <c r="T85" s="78"/>
      <c r="U85" s="78"/>
      <c r="V85" s="78" t="s">
        <v>369</v>
      </c>
      <c r="W85" s="78"/>
      <c r="X85" s="78"/>
      <c r="Y85" s="78"/>
      <c r="Z85" s="78"/>
      <c r="AA85" s="78"/>
      <c r="AB85" s="78"/>
      <c r="AC85" s="78"/>
      <c r="AD85" s="78"/>
      <c r="AE85" s="78"/>
      <c r="AF85" s="78"/>
      <c r="AG85" s="78"/>
      <c r="AH85" s="78"/>
      <c r="AI85" s="78"/>
      <c r="AJ85" s="78"/>
      <c r="AK85" s="78"/>
      <c r="AL85" s="88"/>
      <c r="AQ85" s="268">
        <f>COUNTIFS(AQ83:AR84,"TRUE")</f>
        <v>0</v>
      </c>
    </row>
    <row r="88" spans="2:44" ht="14.1" customHeight="1">
      <c r="B88" s="99" t="s">
        <v>371</v>
      </c>
    </row>
    <row r="89" spans="2:44" ht="21.2" customHeight="1">
      <c r="C89" s="339" t="s">
        <v>34</v>
      </c>
      <c r="D89" s="340"/>
      <c r="E89" s="111" t="s">
        <v>372</v>
      </c>
      <c r="F89" s="111"/>
      <c r="G89" s="111"/>
      <c r="H89" s="111"/>
      <c r="I89" s="111"/>
      <c r="J89" s="111"/>
      <c r="K89" s="111"/>
      <c r="L89" s="111"/>
      <c r="M89" s="111"/>
      <c r="N89" s="111"/>
      <c r="O89" s="111"/>
      <c r="P89" s="111"/>
      <c r="Q89" s="111"/>
      <c r="R89" s="111"/>
      <c r="S89" s="111"/>
      <c r="T89" s="111"/>
      <c r="U89" s="111"/>
      <c r="V89" s="111"/>
      <c r="W89" s="111"/>
      <c r="X89" s="101"/>
      <c r="Y89" s="343" t="s">
        <v>373</v>
      </c>
      <c r="Z89" s="343"/>
      <c r="AA89" s="343"/>
      <c r="AB89" s="343"/>
      <c r="AC89" s="343"/>
      <c r="AD89" s="343"/>
      <c r="AE89" s="343"/>
      <c r="AF89" s="92"/>
      <c r="AG89" s="343" t="s">
        <v>374</v>
      </c>
      <c r="AH89" s="343"/>
      <c r="AI89" s="343"/>
      <c r="AJ89" s="343"/>
      <c r="AK89" s="343"/>
      <c r="AL89" s="365"/>
      <c r="AP89" s="292" t="str">
        <f>IF(AQ89=2,"支給対象外です","")</f>
        <v/>
      </c>
      <c r="AQ89" s="268">
        <v>0</v>
      </c>
    </row>
    <row r="90" spans="2:44" ht="21.2" customHeight="1">
      <c r="C90" s="339" t="s">
        <v>25</v>
      </c>
      <c r="D90" s="340"/>
      <c r="E90" s="111" t="s">
        <v>375</v>
      </c>
      <c r="F90" s="112"/>
      <c r="G90" s="112"/>
      <c r="H90" s="112"/>
      <c r="I90" s="112"/>
      <c r="J90" s="112"/>
      <c r="K90" s="112"/>
      <c r="L90" s="112"/>
      <c r="M90" s="112"/>
      <c r="N90" s="112"/>
      <c r="O90" s="112"/>
      <c r="P90" s="112"/>
      <c r="Q90" s="112"/>
      <c r="R90" s="112"/>
      <c r="S90" s="112"/>
      <c r="T90" s="112"/>
      <c r="U90" s="112"/>
      <c r="V90" s="112"/>
      <c r="W90" s="113"/>
      <c r="X90" s="92"/>
      <c r="Y90" s="343" t="s">
        <v>376</v>
      </c>
      <c r="Z90" s="343"/>
      <c r="AA90" s="343"/>
      <c r="AB90" s="343"/>
      <c r="AC90" s="343"/>
      <c r="AD90" s="343"/>
      <c r="AE90" s="343"/>
      <c r="AF90" s="92"/>
      <c r="AG90" s="343" t="s">
        <v>377</v>
      </c>
      <c r="AH90" s="343"/>
      <c r="AI90" s="343"/>
      <c r="AJ90" s="343"/>
      <c r="AK90" s="343"/>
      <c r="AL90" s="365"/>
      <c r="AP90" s="292" t="str">
        <f t="shared" ref="AP90:AP104" si="0">IF(AQ90=2,"支給対象外です","")</f>
        <v/>
      </c>
      <c r="AQ90" s="268">
        <v>0</v>
      </c>
    </row>
    <row r="91" spans="2:44" ht="21.2" customHeight="1">
      <c r="C91" s="339" t="s">
        <v>28</v>
      </c>
      <c r="D91" s="340"/>
      <c r="E91" s="111" t="s">
        <v>378</v>
      </c>
      <c r="F91" s="111"/>
      <c r="G91" s="111"/>
      <c r="H91" s="111"/>
      <c r="I91" s="111"/>
      <c r="J91" s="111"/>
      <c r="K91" s="111"/>
      <c r="L91" s="111"/>
      <c r="M91" s="111"/>
      <c r="N91" s="111"/>
      <c r="O91" s="111"/>
      <c r="P91" s="111"/>
      <c r="Q91" s="111"/>
      <c r="R91" s="111"/>
      <c r="S91" s="111"/>
      <c r="T91" s="111"/>
      <c r="U91" s="111"/>
      <c r="V91" s="111"/>
      <c r="W91" s="114"/>
      <c r="X91" s="92"/>
      <c r="Y91" s="343" t="s">
        <v>379</v>
      </c>
      <c r="Z91" s="343"/>
      <c r="AA91" s="343"/>
      <c r="AB91" s="343"/>
      <c r="AC91" s="343"/>
      <c r="AD91" s="343"/>
      <c r="AE91" s="343"/>
      <c r="AF91" s="92"/>
      <c r="AG91" s="343" t="s">
        <v>380</v>
      </c>
      <c r="AH91" s="343"/>
      <c r="AI91" s="343"/>
      <c r="AJ91" s="343"/>
      <c r="AK91" s="343"/>
      <c r="AL91" s="365"/>
      <c r="AP91" s="292" t="str">
        <f t="shared" si="0"/>
        <v/>
      </c>
      <c r="AQ91" s="268">
        <v>0</v>
      </c>
    </row>
    <row r="92" spans="2:44" ht="14.1" customHeight="1">
      <c r="C92" s="341" t="s">
        <v>381</v>
      </c>
      <c r="D92" s="342"/>
      <c r="E92" s="344" t="s">
        <v>390</v>
      </c>
      <c r="F92" s="344"/>
      <c r="G92" s="344"/>
      <c r="H92" s="344"/>
      <c r="I92" s="344"/>
      <c r="J92" s="344"/>
      <c r="K92" s="344"/>
      <c r="L92" s="344"/>
      <c r="M92" s="344"/>
      <c r="N92" s="344"/>
      <c r="O92" s="344"/>
      <c r="P92" s="344"/>
      <c r="Q92" s="344"/>
      <c r="R92" s="344"/>
      <c r="S92" s="344"/>
      <c r="T92" s="344"/>
      <c r="U92" s="344"/>
      <c r="V92" s="344"/>
      <c r="W92" s="345"/>
      <c r="X92" s="34"/>
      <c r="Y92" s="350" t="s">
        <v>379</v>
      </c>
      <c r="Z92" s="350"/>
      <c r="AA92" s="350"/>
      <c r="AB92" s="350"/>
      <c r="AC92" s="350"/>
      <c r="AD92" s="350"/>
      <c r="AE92" s="350"/>
      <c r="AF92" s="36"/>
      <c r="AG92" s="350" t="s">
        <v>380</v>
      </c>
      <c r="AH92" s="350"/>
      <c r="AI92" s="350"/>
      <c r="AJ92" s="350"/>
      <c r="AK92" s="350"/>
      <c r="AL92" s="351"/>
      <c r="AP92" s="292" t="str">
        <f t="shared" si="0"/>
        <v/>
      </c>
      <c r="AQ92" s="268"/>
    </row>
    <row r="93" spans="2:44" ht="14.1" customHeight="1">
      <c r="C93" s="221"/>
      <c r="D93" s="222"/>
      <c r="E93" s="346"/>
      <c r="F93" s="346"/>
      <c r="G93" s="346"/>
      <c r="H93" s="346"/>
      <c r="I93" s="346"/>
      <c r="J93" s="346"/>
      <c r="K93" s="346"/>
      <c r="L93" s="346"/>
      <c r="M93" s="346"/>
      <c r="N93" s="346"/>
      <c r="O93" s="346"/>
      <c r="P93" s="346"/>
      <c r="Q93" s="346"/>
      <c r="R93" s="346"/>
      <c r="S93" s="346"/>
      <c r="T93" s="346"/>
      <c r="U93" s="346"/>
      <c r="V93" s="346"/>
      <c r="W93" s="347"/>
      <c r="X93" s="10"/>
      <c r="Y93" s="352"/>
      <c r="Z93" s="352"/>
      <c r="AA93" s="352"/>
      <c r="AB93" s="352"/>
      <c r="AC93" s="352"/>
      <c r="AD93" s="352"/>
      <c r="AE93" s="352"/>
      <c r="AF93" s="10"/>
      <c r="AG93" s="352"/>
      <c r="AH93" s="352"/>
      <c r="AI93" s="352"/>
      <c r="AJ93" s="352"/>
      <c r="AK93" s="352"/>
      <c r="AL93" s="353"/>
      <c r="AP93" s="292" t="str">
        <f t="shared" si="0"/>
        <v/>
      </c>
      <c r="AQ93" s="268">
        <v>0</v>
      </c>
    </row>
    <row r="94" spans="2:44" ht="14.1" customHeight="1">
      <c r="C94" s="223"/>
      <c r="D94" s="224"/>
      <c r="E94" s="348"/>
      <c r="F94" s="348"/>
      <c r="G94" s="348"/>
      <c r="H94" s="348"/>
      <c r="I94" s="348"/>
      <c r="J94" s="348"/>
      <c r="K94" s="348"/>
      <c r="L94" s="348"/>
      <c r="M94" s="348"/>
      <c r="N94" s="348"/>
      <c r="O94" s="348"/>
      <c r="P94" s="348"/>
      <c r="Q94" s="348"/>
      <c r="R94" s="348"/>
      <c r="S94" s="348"/>
      <c r="T94" s="348"/>
      <c r="U94" s="348"/>
      <c r="V94" s="348"/>
      <c r="W94" s="349"/>
      <c r="X94" s="82"/>
      <c r="Y94" s="354"/>
      <c r="Z94" s="354"/>
      <c r="AA94" s="354"/>
      <c r="AB94" s="354"/>
      <c r="AC94" s="354"/>
      <c r="AD94" s="354"/>
      <c r="AE94" s="354"/>
      <c r="AF94" s="78"/>
      <c r="AG94" s="354"/>
      <c r="AH94" s="354"/>
      <c r="AI94" s="354"/>
      <c r="AJ94" s="354"/>
      <c r="AK94" s="354"/>
      <c r="AL94" s="355"/>
      <c r="AP94" s="292" t="str">
        <f t="shared" si="0"/>
        <v/>
      </c>
      <c r="AQ94" s="268"/>
    </row>
    <row r="95" spans="2:44" ht="21.2" customHeight="1">
      <c r="C95" s="339" t="s">
        <v>35</v>
      </c>
      <c r="D95" s="340"/>
      <c r="E95" s="111" t="s">
        <v>382</v>
      </c>
      <c r="F95" s="111"/>
      <c r="G95" s="111"/>
      <c r="H95" s="111"/>
      <c r="I95" s="111"/>
      <c r="J95" s="111"/>
      <c r="K95" s="111"/>
      <c r="L95" s="111"/>
      <c r="M95" s="111"/>
      <c r="N95" s="111"/>
      <c r="O95" s="111"/>
      <c r="P95" s="111"/>
      <c r="Q95" s="111"/>
      <c r="R95" s="111"/>
      <c r="S95" s="111"/>
      <c r="T95" s="111"/>
      <c r="U95" s="111"/>
      <c r="V95" s="111"/>
      <c r="W95" s="114"/>
      <c r="X95" s="36"/>
      <c r="Y95" s="343" t="s">
        <v>383</v>
      </c>
      <c r="Z95" s="343"/>
      <c r="AA95" s="343"/>
      <c r="AB95" s="343"/>
      <c r="AC95" s="343"/>
      <c r="AD95" s="343"/>
      <c r="AE95" s="343"/>
      <c r="AF95" s="36"/>
      <c r="AG95" s="350" t="s">
        <v>384</v>
      </c>
      <c r="AH95" s="350"/>
      <c r="AI95" s="350"/>
      <c r="AJ95" s="350"/>
      <c r="AK95" s="350"/>
      <c r="AL95" s="351"/>
      <c r="AP95" s="292" t="str">
        <f t="shared" si="0"/>
        <v/>
      </c>
      <c r="AQ95" s="268">
        <v>0</v>
      </c>
    </row>
    <row r="96" spans="2:44" ht="14.1" customHeight="1">
      <c r="C96" s="341" t="s">
        <v>38</v>
      </c>
      <c r="D96" s="342"/>
      <c r="E96" s="356" t="s">
        <v>391</v>
      </c>
      <c r="F96" s="356"/>
      <c r="G96" s="356"/>
      <c r="H96" s="356"/>
      <c r="I96" s="356"/>
      <c r="J96" s="356"/>
      <c r="K96" s="356"/>
      <c r="L96" s="356"/>
      <c r="M96" s="356"/>
      <c r="N96" s="356"/>
      <c r="O96" s="356"/>
      <c r="P96" s="356"/>
      <c r="Q96" s="356"/>
      <c r="R96" s="356"/>
      <c r="S96" s="356"/>
      <c r="T96" s="356"/>
      <c r="U96" s="356"/>
      <c r="V96" s="356"/>
      <c r="W96" s="357"/>
      <c r="X96" s="34"/>
      <c r="Y96" s="350" t="s">
        <v>385</v>
      </c>
      <c r="Z96" s="350"/>
      <c r="AA96" s="350"/>
      <c r="AB96" s="350"/>
      <c r="AC96" s="350"/>
      <c r="AD96" s="350"/>
      <c r="AE96" s="350"/>
      <c r="AF96" s="36"/>
      <c r="AG96" s="350" t="s">
        <v>386</v>
      </c>
      <c r="AH96" s="350"/>
      <c r="AI96" s="350"/>
      <c r="AJ96" s="350"/>
      <c r="AK96" s="350"/>
      <c r="AL96" s="351"/>
      <c r="AP96" s="292" t="str">
        <f t="shared" si="0"/>
        <v/>
      </c>
      <c r="AQ96" s="268">
        <v>0</v>
      </c>
    </row>
    <row r="97" spans="3:43" ht="14.1" customHeight="1">
      <c r="C97" s="225"/>
      <c r="D97" s="222"/>
      <c r="E97" s="360"/>
      <c r="F97" s="360"/>
      <c r="G97" s="360"/>
      <c r="H97" s="360"/>
      <c r="I97" s="360"/>
      <c r="J97" s="360"/>
      <c r="K97" s="360"/>
      <c r="L97" s="360"/>
      <c r="M97" s="360"/>
      <c r="N97" s="360"/>
      <c r="O97" s="360"/>
      <c r="P97" s="360"/>
      <c r="Q97" s="360"/>
      <c r="R97" s="360"/>
      <c r="S97" s="360"/>
      <c r="T97" s="360"/>
      <c r="U97" s="360"/>
      <c r="V97" s="360"/>
      <c r="W97" s="361"/>
      <c r="X97" s="87"/>
      <c r="Y97" s="354"/>
      <c r="Z97" s="354"/>
      <c r="AA97" s="354"/>
      <c r="AB97" s="354"/>
      <c r="AC97" s="354"/>
      <c r="AD97" s="354"/>
      <c r="AE97" s="354"/>
      <c r="AF97" s="10"/>
      <c r="AG97" s="352"/>
      <c r="AH97" s="352"/>
      <c r="AI97" s="352"/>
      <c r="AJ97" s="352"/>
      <c r="AK97" s="352"/>
      <c r="AL97" s="353"/>
      <c r="AP97" s="292" t="str">
        <f t="shared" si="0"/>
        <v/>
      </c>
      <c r="AQ97" s="268"/>
    </row>
    <row r="98" spans="3:43" ht="14.1" customHeight="1">
      <c r="C98" s="341" t="s">
        <v>36</v>
      </c>
      <c r="D98" s="342"/>
      <c r="E98" s="356" t="s">
        <v>642</v>
      </c>
      <c r="F98" s="356"/>
      <c r="G98" s="356"/>
      <c r="H98" s="356"/>
      <c r="I98" s="356"/>
      <c r="J98" s="356"/>
      <c r="K98" s="356"/>
      <c r="L98" s="356"/>
      <c r="M98" s="356"/>
      <c r="N98" s="356"/>
      <c r="O98" s="356"/>
      <c r="P98" s="356"/>
      <c r="Q98" s="356"/>
      <c r="R98" s="356"/>
      <c r="S98" s="356"/>
      <c r="T98" s="356"/>
      <c r="U98" s="356"/>
      <c r="V98" s="356"/>
      <c r="W98" s="357"/>
      <c r="X98" s="362"/>
      <c r="Y98" s="350" t="s">
        <v>379</v>
      </c>
      <c r="Z98" s="350"/>
      <c r="AA98" s="350"/>
      <c r="AB98" s="350"/>
      <c r="AC98" s="350"/>
      <c r="AD98" s="350"/>
      <c r="AE98" s="350"/>
      <c r="AF98" s="350"/>
      <c r="AG98" s="350" t="s">
        <v>380</v>
      </c>
      <c r="AH98" s="350"/>
      <c r="AI98" s="350"/>
      <c r="AJ98" s="350"/>
      <c r="AK98" s="350"/>
      <c r="AL98" s="351"/>
      <c r="AQ98" s="268"/>
    </row>
    <row r="99" spans="3:43" ht="14.1" customHeight="1">
      <c r="C99" s="225"/>
      <c r="D99" s="222"/>
      <c r="E99" s="358"/>
      <c r="F99" s="358"/>
      <c r="G99" s="358"/>
      <c r="H99" s="358"/>
      <c r="I99" s="358"/>
      <c r="J99" s="358"/>
      <c r="K99" s="358"/>
      <c r="L99" s="358"/>
      <c r="M99" s="358"/>
      <c r="N99" s="358"/>
      <c r="O99" s="358"/>
      <c r="P99" s="358"/>
      <c r="Q99" s="358"/>
      <c r="R99" s="358"/>
      <c r="S99" s="358"/>
      <c r="T99" s="358"/>
      <c r="U99" s="358"/>
      <c r="V99" s="358"/>
      <c r="W99" s="359"/>
      <c r="X99" s="363"/>
      <c r="Y99" s="352"/>
      <c r="Z99" s="352"/>
      <c r="AA99" s="352"/>
      <c r="AB99" s="352"/>
      <c r="AC99" s="352"/>
      <c r="AD99" s="352"/>
      <c r="AE99" s="352"/>
      <c r="AF99" s="352"/>
      <c r="AG99" s="352"/>
      <c r="AH99" s="352"/>
      <c r="AI99" s="352"/>
      <c r="AJ99" s="352"/>
      <c r="AK99" s="352"/>
      <c r="AL99" s="353"/>
      <c r="AO99" s="260"/>
      <c r="AP99" s="292" t="str">
        <f>IF(AR72=0,"チェックは不要です","")</f>
        <v>チェックは不要です</v>
      </c>
      <c r="AQ99" s="268">
        <v>0</v>
      </c>
    </row>
    <row r="100" spans="3:43" ht="14.1" customHeight="1">
      <c r="C100" s="125"/>
      <c r="D100" s="84"/>
      <c r="E100" s="358"/>
      <c r="F100" s="358"/>
      <c r="G100" s="358"/>
      <c r="H100" s="358"/>
      <c r="I100" s="358"/>
      <c r="J100" s="358"/>
      <c r="K100" s="358"/>
      <c r="L100" s="358"/>
      <c r="M100" s="358"/>
      <c r="N100" s="358"/>
      <c r="O100" s="358"/>
      <c r="P100" s="358"/>
      <c r="Q100" s="358"/>
      <c r="R100" s="358"/>
      <c r="S100" s="358"/>
      <c r="T100" s="358"/>
      <c r="U100" s="358"/>
      <c r="V100" s="358"/>
      <c r="W100" s="359"/>
      <c r="X100" s="363"/>
      <c r="Y100" s="352"/>
      <c r="Z100" s="352"/>
      <c r="AA100" s="352"/>
      <c r="AB100" s="352"/>
      <c r="AC100" s="352"/>
      <c r="AD100" s="352"/>
      <c r="AE100" s="352"/>
      <c r="AF100" s="10"/>
      <c r="AG100" s="352"/>
      <c r="AH100" s="352"/>
      <c r="AI100" s="352"/>
      <c r="AJ100" s="352"/>
      <c r="AK100" s="352"/>
      <c r="AL100" s="353"/>
      <c r="AP100" s="292" t="str">
        <f>IF(AQ99=2,"支給対象外です","")</f>
        <v/>
      </c>
      <c r="AQ100" s="268"/>
    </row>
    <row r="101" spans="3:43" ht="22.5" customHeight="1">
      <c r="C101" s="126"/>
      <c r="D101" s="127"/>
      <c r="E101" s="360"/>
      <c r="F101" s="360"/>
      <c r="G101" s="360"/>
      <c r="H101" s="360"/>
      <c r="I101" s="360"/>
      <c r="J101" s="360"/>
      <c r="K101" s="360"/>
      <c r="L101" s="360"/>
      <c r="M101" s="360"/>
      <c r="N101" s="360"/>
      <c r="O101" s="360"/>
      <c r="P101" s="360"/>
      <c r="Q101" s="360"/>
      <c r="R101" s="360"/>
      <c r="S101" s="360"/>
      <c r="T101" s="360"/>
      <c r="U101" s="360"/>
      <c r="V101" s="360"/>
      <c r="W101" s="361"/>
      <c r="X101" s="364"/>
      <c r="Y101" s="354"/>
      <c r="Z101" s="354"/>
      <c r="AA101" s="354"/>
      <c r="AB101" s="354"/>
      <c r="AC101" s="354"/>
      <c r="AD101" s="354"/>
      <c r="AE101" s="354"/>
      <c r="AF101" s="78"/>
      <c r="AG101" s="354"/>
      <c r="AH101" s="354"/>
      <c r="AI101" s="354"/>
      <c r="AJ101" s="354"/>
      <c r="AK101" s="354"/>
      <c r="AL101" s="355"/>
      <c r="AP101" s="292" t="str">
        <f t="shared" si="0"/>
        <v/>
      </c>
      <c r="AQ101" s="268"/>
    </row>
    <row r="102" spans="3:43" ht="14.1" customHeight="1">
      <c r="C102" s="341" t="s">
        <v>37</v>
      </c>
      <c r="D102" s="342"/>
      <c r="E102" s="356" t="s">
        <v>643</v>
      </c>
      <c r="F102" s="356"/>
      <c r="G102" s="356"/>
      <c r="H102" s="356"/>
      <c r="I102" s="356"/>
      <c r="J102" s="356"/>
      <c r="K102" s="356"/>
      <c r="L102" s="356"/>
      <c r="M102" s="356"/>
      <c r="N102" s="356"/>
      <c r="O102" s="356"/>
      <c r="P102" s="356"/>
      <c r="Q102" s="356"/>
      <c r="R102" s="356"/>
      <c r="S102" s="356"/>
      <c r="T102" s="356"/>
      <c r="U102" s="356"/>
      <c r="V102" s="356"/>
      <c r="W102" s="357"/>
      <c r="X102" s="362"/>
      <c r="Y102" s="350" t="s">
        <v>379</v>
      </c>
      <c r="Z102" s="350"/>
      <c r="AA102" s="350"/>
      <c r="AB102" s="350"/>
      <c r="AC102" s="350"/>
      <c r="AD102" s="350"/>
      <c r="AE102" s="350"/>
      <c r="AF102" s="350"/>
      <c r="AG102" s="350" t="s">
        <v>380</v>
      </c>
      <c r="AH102" s="350"/>
      <c r="AI102" s="350"/>
      <c r="AJ102" s="350"/>
      <c r="AK102" s="350"/>
      <c r="AL102" s="351"/>
      <c r="AP102" s="292"/>
      <c r="AQ102" s="268"/>
    </row>
    <row r="103" spans="3:43" ht="14.1" customHeight="1">
      <c r="C103" s="125"/>
      <c r="D103" s="226"/>
      <c r="E103" s="358"/>
      <c r="F103" s="358"/>
      <c r="G103" s="358"/>
      <c r="H103" s="358"/>
      <c r="I103" s="358"/>
      <c r="J103" s="358"/>
      <c r="K103" s="358"/>
      <c r="L103" s="358"/>
      <c r="M103" s="358"/>
      <c r="N103" s="358"/>
      <c r="O103" s="358"/>
      <c r="P103" s="358"/>
      <c r="Q103" s="358"/>
      <c r="R103" s="358"/>
      <c r="S103" s="358"/>
      <c r="T103" s="358"/>
      <c r="U103" s="358"/>
      <c r="V103" s="358"/>
      <c r="W103" s="359"/>
      <c r="X103" s="363"/>
      <c r="Y103" s="352"/>
      <c r="Z103" s="352"/>
      <c r="AA103" s="352"/>
      <c r="AB103" s="352"/>
      <c r="AC103" s="352"/>
      <c r="AD103" s="352"/>
      <c r="AE103" s="352"/>
      <c r="AF103" s="352"/>
      <c r="AG103" s="352"/>
      <c r="AH103" s="352"/>
      <c r="AI103" s="352"/>
      <c r="AJ103" s="352"/>
      <c r="AK103" s="352"/>
      <c r="AL103" s="353"/>
      <c r="AP103" s="292" t="str">
        <f>IF(AR72=0,"チェックは不要です","")</f>
        <v>チェックは不要です</v>
      </c>
      <c r="AQ103" s="268"/>
    </row>
    <row r="104" spans="3:43" ht="14.1" customHeight="1">
      <c r="C104" s="125"/>
      <c r="D104" s="226"/>
      <c r="E104" s="358"/>
      <c r="F104" s="358"/>
      <c r="G104" s="358"/>
      <c r="H104" s="358"/>
      <c r="I104" s="358"/>
      <c r="J104" s="358"/>
      <c r="K104" s="358"/>
      <c r="L104" s="358"/>
      <c r="M104" s="358"/>
      <c r="N104" s="358"/>
      <c r="O104" s="358"/>
      <c r="P104" s="358"/>
      <c r="Q104" s="358"/>
      <c r="R104" s="358"/>
      <c r="S104" s="358"/>
      <c r="T104" s="358"/>
      <c r="U104" s="358"/>
      <c r="V104" s="358"/>
      <c r="W104" s="359"/>
      <c r="X104" s="363"/>
      <c r="Y104" s="352"/>
      <c r="Z104" s="352"/>
      <c r="AA104" s="352"/>
      <c r="AB104" s="352"/>
      <c r="AC104" s="352"/>
      <c r="AD104" s="352"/>
      <c r="AE104" s="352"/>
      <c r="AF104" s="352"/>
      <c r="AG104" s="352"/>
      <c r="AH104" s="352"/>
      <c r="AI104" s="352"/>
      <c r="AJ104" s="352"/>
      <c r="AK104" s="352"/>
      <c r="AL104" s="353"/>
      <c r="AP104" s="292" t="str">
        <f t="shared" si="0"/>
        <v/>
      </c>
      <c r="AQ104" s="268">
        <v>0</v>
      </c>
    </row>
    <row r="105" spans="3:43" ht="14.1" customHeight="1">
      <c r="C105" s="125"/>
      <c r="D105" s="226"/>
      <c r="E105" s="358"/>
      <c r="F105" s="358"/>
      <c r="G105" s="358"/>
      <c r="H105" s="358"/>
      <c r="I105" s="358"/>
      <c r="J105" s="358"/>
      <c r="K105" s="358"/>
      <c r="L105" s="358"/>
      <c r="M105" s="358"/>
      <c r="N105" s="358"/>
      <c r="O105" s="358"/>
      <c r="P105" s="358"/>
      <c r="Q105" s="358"/>
      <c r="R105" s="358"/>
      <c r="S105" s="358"/>
      <c r="T105" s="358"/>
      <c r="U105" s="358"/>
      <c r="V105" s="358"/>
      <c r="W105" s="359"/>
      <c r="X105" s="363"/>
      <c r="Y105" s="352"/>
      <c r="Z105" s="352"/>
      <c r="AA105" s="352"/>
      <c r="AB105" s="352"/>
      <c r="AC105" s="352"/>
      <c r="AD105" s="352"/>
      <c r="AE105" s="352"/>
      <c r="AF105" s="352"/>
      <c r="AG105" s="352"/>
      <c r="AH105" s="352"/>
      <c r="AI105" s="352"/>
      <c r="AJ105" s="352"/>
      <c r="AK105" s="352"/>
      <c r="AL105" s="353"/>
      <c r="AP105" s="255"/>
      <c r="AQ105" s="268"/>
    </row>
    <row r="106" spans="3:43" ht="8.25" customHeight="1">
      <c r="C106" s="126"/>
      <c r="D106" s="227"/>
      <c r="E106" s="360"/>
      <c r="F106" s="360"/>
      <c r="G106" s="360"/>
      <c r="H106" s="360"/>
      <c r="I106" s="360"/>
      <c r="J106" s="360"/>
      <c r="K106" s="360"/>
      <c r="L106" s="360"/>
      <c r="M106" s="360"/>
      <c r="N106" s="360"/>
      <c r="O106" s="360"/>
      <c r="P106" s="360"/>
      <c r="Q106" s="360"/>
      <c r="R106" s="360"/>
      <c r="S106" s="360"/>
      <c r="T106" s="360"/>
      <c r="U106" s="360"/>
      <c r="V106" s="360"/>
      <c r="W106" s="361"/>
      <c r="X106" s="364"/>
      <c r="Y106" s="354"/>
      <c r="Z106" s="354"/>
      <c r="AA106" s="354"/>
      <c r="AB106" s="354"/>
      <c r="AC106" s="354"/>
      <c r="AD106" s="354"/>
      <c r="AE106" s="354"/>
      <c r="AF106" s="354"/>
      <c r="AG106" s="354"/>
      <c r="AH106" s="354"/>
      <c r="AI106" s="354"/>
      <c r="AJ106" s="354"/>
      <c r="AK106" s="354"/>
      <c r="AL106" s="355"/>
      <c r="AP106" s="255"/>
    </row>
    <row r="108" spans="3:43" ht="14.1" customHeight="1">
      <c r="C108" s="4" t="s">
        <v>387</v>
      </c>
      <c r="D108" s="1"/>
      <c r="E108" s="1"/>
      <c r="F108" s="1"/>
      <c r="G108" s="1"/>
      <c r="H108" s="1"/>
      <c r="I108" s="1"/>
      <c r="J108" s="1"/>
      <c r="K108" s="1"/>
    </row>
    <row r="109" spans="3:43" ht="14.1" customHeight="1">
      <c r="C109" s="4" t="s">
        <v>388</v>
      </c>
      <c r="D109" s="1"/>
      <c r="E109" s="1"/>
      <c r="F109" s="1"/>
      <c r="G109" s="1"/>
      <c r="H109" s="1"/>
      <c r="I109" s="1"/>
      <c r="J109" s="1"/>
      <c r="K109" s="1"/>
    </row>
    <row r="110" spans="3:43" ht="14.1" customHeight="1">
      <c r="C110" s="4"/>
      <c r="D110" s="1"/>
      <c r="E110" s="1"/>
      <c r="F110" s="1"/>
      <c r="G110" s="1"/>
      <c r="H110" s="1"/>
      <c r="I110" s="1"/>
      <c r="J110" s="1"/>
      <c r="K110" s="1"/>
    </row>
    <row r="111" spans="3:43" ht="14.1" customHeight="1">
      <c r="C111" s="1" t="s">
        <v>389</v>
      </c>
      <c r="D111" s="1"/>
      <c r="E111" s="1"/>
      <c r="F111" s="1"/>
      <c r="G111" s="1"/>
      <c r="H111" s="1"/>
      <c r="I111" s="1"/>
      <c r="J111" s="1"/>
      <c r="K111" s="1"/>
    </row>
  </sheetData>
  <sheetProtection algorithmName="SHA-512" hashValue="pVuDEt8AT4J2PteZJr3iWbg8Tp0UGpfs7uwJ7BgbjZih58+fV+JY7L+fypup24na8e1L0OBIpPXn9ZoixuNyvw==" saltValue="8T/EBG33XIKD1VNi8Sgtcw==" spinCount="100000" sheet="1" formatCells="0" selectLockedCells="1"/>
  <mergeCells count="86">
    <mergeCell ref="V12:AC12"/>
    <mergeCell ref="V13:AK14"/>
    <mergeCell ref="X15:AK15"/>
    <mergeCell ref="X16:AK16"/>
    <mergeCell ref="X17:AK18"/>
    <mergeCell ref="AC2:AD2"/>
    <mergeCell ref="AF2:AG2"/>
    <mergeCell ref="AI2:AJ2"/>
    <mergeCell ref="A4:AL4"/>
    <mergeCell ref="B6:I6"/>
    <mergeCell ref="C37:D37"/>
    <mergeCell ref="C39:D39"/>
    <mergeCell ref="C41:D41"/>
    <mergeCell ref="X23:AK23"/>
    <mergeCell ref="X24:AK24"/>
    <mergeCell ref="X25:AK26"/>
    <mergeCell ref="B35:K35"/>
    <mergeCell ref="B29:AM32"/>
    <mergeCell ref="C40:D40"/>
    <mergeCell ref="X47:AL47"/>
    <mergeCell ref="Y48:AJ48"/>
    <mergeCell ref="G20:Q23"/>
    <mergeCell ref="E43:W43"/>
    <mergeCell ref="E44:W44"/>
    <mergeCell ref="E45:W45"/>
    <mergeCell ref="AC37:AL37"/>
    <mergeCell ref="AC38:AL38"/>
    <mergeCell ref="X41:AJ41"/>
    <mergeCell ref="X42:AJ42"/>
    <mergeCell ref="V20:AC20"/>
    <mergeCell ref="U21:AK22"/>
    <mergeCell ref="AK40:AL40"/>
    <mergeCell ref="C54:D54"/>
    <mergeCell ref="E51:W51"/>
    <mergeCell ref="E52:W52"/>
    <mergeCell ref="C51:D51"/>
    <mergeCell ref="C52:D52"/>
    <mergeCell ref="C53:D53"/>
    <mergeCell ref="E53:W53"/>
    <mergeCell ref="C89:D89"/>
    <mergeCell ref="J57:AL58"/>
    <mergeCell ref="C59:AL59"/>
    <mergeCell ref="C69:S69"/>
    <mergeCell ref="J55:U55"/>
    <mergeCell ref="J56:U56"/>
    <mergeCell ref="Z55:AL55"/>
    <mergeCell ref="Z56:AL56"/>
    <mergeCell ref="V67:AL68"/>
    <mergeCell ref="E67:S68"/>
    <mergeCell ref="AG90:AL90"/>
    <mergeCell ref="AG91:AL91"/>
    <mergeCell ref="AG92:AL94"/>
    <mergeCell ref="T76:AJ76"/>
    <mergeCell ref="AG89:AL89"/>
    <mergeCell ref="Y89:AE89"/>
    <mergeCell ref="Y90:AE90"/>
    <mergeCell ref="Y91:AE91"/>
    <mergeCell ref="AG95:AL95"/>
    <mergeCell ref="AG96:AL97"/>
    <mergeCell ref="Y98:AE101"/>
    <mergeCell ref="Y102:AE106"/>
    <mergeCell ref="Y92:AE94"/>
    <mergeCell ref="Y96:AE97"/>
    <mergeCell ref="C98:D98"/>
    <mergeCell ref="C102:D102"/>
    <mergeCell ref="C96:D96"/>
    <mergeCell ref="AG98:AL101"/>
    <mergeCell ref="E98:W101"/>
    <mergeCell ref="E102:W106"/>
    <mergeCell ref="E96:W97"/>
    <mergeCell ref="AF98:AF99"/>
    <mergeCell ref="X102:X106"/>
    <mergeCell ref="AF102:AF106"/>
    <mergeCell ref="AG102:AL106"/>
    <mergeCell ref="X98:X101"/>
    <mergeCell ref="C90:D90"/>
    <mergeCell ref="C91:D91"/>
    <mergeCell ref="C92:D92"/>
    <mergeCell ref="C95:D95"/>
    <mergeCell ref="Y95:AE95"/>
    <mergeCell ref="E92:W94"/>
    <mergeCell ref="C42:D42"/>
    <mergeCell ref="C43:D43"/>
    <mergeCell ref="C44:D44"/>
    <mergeCell ref="C45:D45"/>
    <mergeCell ref="C46:D46"/>
  </mergeCells>
  <phoneticPr fontId="2"/>
  <conditionalFormatting sqref="B6:I6">
    <cfRule type="expression" dxfId="84" priority="46">
      <formula>$B$6=""</formula>
    </cfRule>
  </conditionalFormatting>
  <conditionalFormatting sqref="AC2 AF2 AI2 V12:V13 X15:X17 X41:X42 AJ39:AL39 X39:AH40 AJ40">
    <cfRule type="cellIs" dxfId="83" priority="45" operator="equal">
      <formula>""</formula>
    </cfRule>
  </conditionalFormatting>
  <conditionalFormatting sqref="Z55:Z56 J55:J57">
    <cfRule type="cellIs" dxfId="82" priority="42" operator="equal">
      <formula>""</formula>
    </cfRule>
  </conditionalFormatting>
  <conditionalFormatting sqref="D63:O63 D64:R64 D65:M65 D66:P66 D67:E67 U63:AH63 U64:AI64 U65:AJ65 U66:AI66">
    <cfRule type="expression" dxfId="81" priority="41">
      <formula>$AQ$68=0</formula>
    </cfRule>
  </conditionalFormatting>
  <conditionalFormatting sqref="D70:Q70">
    <cfRule type="expression" dxfId="80" priority="40">
      <formula>$AQ$70=FALSE</formula>
    </cfRule>
  </conditionalFormatting>
  <conditionalFormatting sqref="T76:AJ76">
    <cfRule type="cellIs" dxfId="79" priority="39" operator="equal">
      <formula>""</formula>
    </cfRule>
  </conditionalFormatting>
  <conditionalFormatting sqref="G80:AD80 G81:AC81">
    <cfRule type="expression" dxfId="78" priority="38">
      <formula>$AQ$80=0</formula>
    </cfRule>
  </conditionalFormatting>
  <conditionalFormatting sqref="D83:K83 D84:S84 U83:AD83 U84:AL85">
    <cfRule type="expression" dxfId="77" priority="37">
      <formula>OR(AND($AQ$80=2,$AQ$85=0),$AQ$85&gt;=2)</formula>
    </cfRule>
  </conditionalFormatting>
  <conditionalFormatting sqref="Y89 AG89">
    <cfRule type="expression" dxfId="76" priority="36">
      <formula>$AQ$89=0</formula>
    </cfRule>
  </conditionalFormatting>
  <conditionalFormatting sqref="Y90 AG90">
    <cfRule type="expression" dxfId="75" priority="35">
      <formula>$AQ$90=0</formula>
    </cfRule>
  </conditionalFormatting>
  <conditionalFormatting sqref="Y91 AG91">
    <cfRule type="expression" dxfId="74" priority="34">
      <formula>$AQ$91=0</formula>
    </cfRule>
  </conditionalFormatting>
  <conditionalFormatting sqref="Y92 AG92">
    <cfRule type="expression" dxfId="73" priority="33">
      <formula>$AQ$93=0</formula>
    </cfRule>
  </conditionalFormatting>
  <conditionalFormatting sqref="AG95">
    <cfRule type="expression" dxfId="72" priority="32">
      <formula>$AQ$95=0</formula>
    </cfRule>
  </conditionalFormatting>
  <conditionalFormatting sqref="Y95">
    <cfRule type="expression" dxfId="71" priority="31">
      <formula>$AQ$95=0</formula>
    </cfRule>
  </conditionalFormatting>
  <conditionalFormatting sqref="Y96 AG96">
    <cfRule type="expression" dxfId="70" priority="30">
      <formula>$AQ$96=0</formula>
    </cfRule>
  </conditionalFormatting>
  <conditionalFormatting sqref="Y98 AG98">
    <cfRule type="expression" dxfId="69" priority="29">
      <formula>$AQ$99=0</formula>
    </cfRule>
  </conditionalFormatting>
  <conditionalFormatting sqref="Y102 AG102">
    <cfRule type="expression" dxfId="68" priority="28">
      <formula>$AQ$104=0</formula>
    </cfRule>
  </conditionalFormatting>
  <conditionalFormatting sqref="X48 AK48:AL48">
    <cfRule type="expression" dxfId="67" priority="16">
      <formula>$X$46="無"</formula>
    </cfRule>
  </conditionalFormatting>
  <conditionalFormatting sqref="C82:AL85">
    <cfRule type="expression" dxfId="66" priority="15">
      <formula>$AQ$80=1</formula>
    </cfRule>
  </conditionalFormatting>
  <conditionalFormatting sqref="Y98:AE106 AG98:AL106">
    <cfRule type="expression" dxfId="65" priority="14">
      <formula>$AR$72=0</formula>
    </cfRule>
  </conditionalFormatting>
  <conditionalFormatting sqref="AA43:AD43 AG43:AL43">
    <cfRule type="expression" dxfId="64" priority="13">
      <formula>$AQ$43=""</formula>
    </cfRule>
  </conditionalFormatting>
  <conditionalFormatting sqref="AA44:AD44 AG44:AL44">
    <cfRule type="expression" dxfId="63" priority="12">
      <formula>$AQ$44=""</formula>
    </cfRule>
  </conditionalFormatting>
  <conditionalFormatting sqref="AA45:AD45 AG45:AL45">
    <cfRule type="expression" dxfId="62" priority="11">
      <formula>$AQ$45=""</formula>
    </cfRule>
  </conditionalFormatting>
  <conditionalFormatting sqref="AA46:AD46 AG46:AL46">
    <cfRule type="expression" dxfId="61" priority="10">
      <formula>$AQ$46=0</formula>
    </cfRule>
  </conditionalFormatting>
  <conditionalFormatting sqref="AA51:AD51 AG51:AL51">
    <cfRule type="expression" dxfId="60" priority="9">
      <formula>$AQ$51=0</formula>
    </cfRule>
  </conditionalFormatting>
  <conditionalFormatting sqref="AA52:AD52 AG52:AL52">
    <cfRule type="expression" dxfId="59" priority="8">
      <formula>$AQ$52=0</formula>
    </cfRule>
  </conditionalFormatting>
  <conditionalFormatting sqref="AC38:AL38">
    <cfRule type="expression" dxfId="58" priority="7">
      <formula>$AC$38=""</formula>
    </cfRule>
  </conditionalFormatting>
  <conditionalFormatting sqref="Y48:AJ48">
    <cfRule type="expression" dxfId="57" priority="5">
      <formula>AND($AQ$46=1,$Y$48="")</formula>
    </cfRule>
    <cfRule type="expression" dxfId="56" priority="6">
      <formula>OR($AQ$46=2,$Y$48&lt;&gt;"")</formula>
    </cfRule>
  </conditionalFormatting>
  <conditionalFormatting sqref="AI40">
    <cfRule type="cellIs" dxfId="55" priority="4" operator="equal">
      <formula>""</formula>
    </cfRule>
  </conditionalFormatting>
  <conditionalFormatting sqref="AA53:AD53 AG53:AL53">
    <cfRule type="expression" dxfId="54" priority="3">
      <formula>$AQ$53=0</formula>
    </cfRule>
  </conditionalFormatting>
  <conditionalFormatting sqref="D72:N72">
    <cfRule type="expression" dxfId="53" priority="2">
      <formula>$AQ$71=TRUE</formula>
    </cfRule>
  </conditionalFormatting>
  <conditionalFormatting sqref="D71:N71">
    <cfRule type="expression" dxfId="52" priority="1">
      <formula>$AQ$72=TRUE</formula>
    </cfRule>
  </conditionalFormatting>
  <dataValidations count="4">
    <dataValidation type="custom" allowBlank="1" showInputMessage="1" showErrorMessage="1" error="助成金の対象でない可能性があります。" sqref="X42:AJ42" xr:uid="{00000000-0002-0000-0000-000000000000}">
      <formula1>X42&lt;=500</formula1>
    </dataValidation>
    <dataValidation type="custom" allowBlank="1" showInputMessage="1" showErrorMessage="1" errorTitle="入力エラー" error="助成金の対象でない可能性があります。" sqref="X41:AJ41" xr:uid="{00000000-0002-0000-0000-000001000000}">
      <formula1>X41&lt;=300000000</formula1>
    </dataValidation>
    <dataValidation type="custom" imeMode="fullKatakana" allowBlank="1" showInputMessage="1" showErrorMessage="1" error="エラーです。全角カタカナで入力してください。_x000a_" sqref="J57" xr:uid="{00000000-0002-0000-0000-000002000000}">
      <formula1>AND(J57=DBCS(J57))</formula1>
    </dataValidation>
    <dataValidation type="textLength" operator="equal" allowBlank="1" showInputMessage="1" showErrorMessage="1" sqref="AI40:AJ40 X39:AH40 AJ39 AK39:AK40 AL39" xr:uid="{00000000-0002-0000-0000-000003000000}">
      <formula1>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headerFooter>
    <oddHeader>&amp;L（勤務間インターバル導入コース）</oddHeader>
  </headerFooter>
  <rowBreaks count="2" manualBreakCount="2">
    <brk id="49" max="39" man="1"/>
    <brk id="78"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1</xdr:col>
                    <xdr:colOff>152400</xdr:colOff>
                    <xdr:row>61</xdr:row>
                    <xdr:rowOff>161925</xdr:rowOff>
                  </from>
                  <to>
                    <xdr:col>3</xdr:col>
                    <xdr:colOff>0</xdr:colOff>
                    <xdr:row>63</xdr:row>
                    <xdr:rowOff>28575</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1</xdr:col>
                    <xdr:colOff>152400</xdr:colOff>
                    <xdr:row>62</xdr:row>
                    <xdr:rowOff>161925</xdr:rowOff>
                  </from>
                  <to>
                    <xdr:col>3</xdr:col>
                    <xdr:colOff>0</xdr:colOff>
                    <xdr:row>64</xdr:row>
                    <xdr:rowOff>28575</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1</xdr:col>
                    <xdr:colOff>152400</xdr:colOff>
                    <xdr:row>63</xdr:row>
                    <xdr:rowOff>161925</xdr:rowOff>
                  </from>
                  <to>
                    <xdr:col>3</xdr:col>
                    <xdr:colOff>0</xdr:colOff>
                    <xdr:row>65</xdr:row>
                    <xdr:rowOff>28575</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1</xdr:col>
                    <xdr:colOff>152400</xdr:colOff>
                    <xdr:row>64</xdr:row>
                    <xdr:rowOff>161925</xdr:rowOff>
                  </from>
                  <to>
                    <xdr:col>3</xdr:col>
                    <xdr:colOff>0</xdr:colOff>
                    <xdr:row>66</xdr:row>
                    <xdr:rowOff>28575</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1</xdr:col>
                    <xdr:colOff>152400</xdr:colOff>
                    <xdr:row>65</xdr:row>
                    <xdr:rowOff>161925</xdr:rowOff>
                  </from>
                  <to>
                    <xdr:col>3</xdr:col>
                    <xdr:colOff>0</xdr:colOff>
                    <xdr:row>67</xdr:row>
                    <xdr:rowOff>28575</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18</xdr:col>
                    <xdr:colOff>161925</xdr:colOff>
                    <xdr:row>61</xdr:row>
                    <xdr:rowOff>161925</xdr:rowOff>
                  </from>
                  <to>
                    <xdr:col>20</xdr:col>
                    <xdr:colOff>19050</xdr:colOff>
                    <xdr:row>63</xdr:row>
                    <xdr:rowOff>28575</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18</xdr:col>
                    <xdr:colOff>161925</xdr:colOff>
                    <xdr:row>62</xdr:row>
                    <xdr:rowOff>161925</xdr:rowOff>
                  </from>
                  <to>
                    <xdr:col>20</xdr:col>
                    <xdr:colOff>19050</xdr:colOff>
                    <xdr:row>64</xdr:row>
                    <xdr:rowOff>28575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18</xdr:col>
                    <xdr:colOff>161925</xdr:colOff>
                    <xdr:row>63</xdr:row>
                    <xdr:rowOff>161925</xdr:rowOff>
                  </from>
                  <to>
                    <xdr:col>20</xdr:col>
                    <xdr:colOff>19050</xdr:colOff>
                    <xdr:row>65</xdr:row>
                    <xdr:rowOff>28575</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18</xdr:col>
                    <xdr:colOff>161925</xdr:colOff>
                    <xdr:row>64</xdr:row>
                    <xdr:rowOff>161925</xdr:rowOff>
                  </from>
                  <to>
                    <xdr:col>20</xdr:col>
                    <xdr:colOff>19050</xdr:colOff>
                    <xdr:row>66</xdr:row>
                    <xdr:rowOff>28575</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1</xdr:col>
                    <xdr:colOff>152400</xdr:colOff>
                    <xdr:row>69</xdr:row>
                    <xdr:rowOff>19050</xdr:rowOff>
                  </from>
                  <to>
                    <xdr:col>3</xdr:col>
                    <xdr:colOff>0</xdr:colOff>
                    <xdr:row>69</xdr:row>
                    <xdr:rowOff>238125</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1</xdr:col>
                    <xdr:colOff>152400</xdr:colOff>
                    <xdr:row>70</xdr:row>
                    <xdr:rowOff>57150</xdr:rowOff>
                  </from>
                  <to>
                    <xdr:col>3</xdr:col>
                    <xdr:colOff>0</xdr:colOff>
                    <xdr:row>71</xdr:row>
                    <xdr:rowOff>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1</xdr:col>
                    <xdr:colOff>152400</xdr:colOff>
                    <xdr:row>71</xdr:row>
                    <xdr:rowOff>57150</xdr:rowOff>
                  </from>
                  <to>
                    <xdr:col>3</xdr:col>
                    <xdr:colOff>0</xdr:colOff>
                    <xdr:row>72</xdr:row>
                    <xdr:rowOff>0</xdr:rowOff>
                  </to>
                </anchor>
              </controlPr>
            </control>
          </mc:Choice>
        </mc:AlternateContent>
        <mc:AlternateContent xmlns:mc="http://schemas.openxmlformats.org/markup-compatibility/2006">
          <mc:Choice Requires="x14">
            <control shapeId="1060" r:id="rId16" name="Option Button 36">
              <controlPr defaultSize="0" autoFill="0" autoLine="0" autoPict="0">
                <anchor moveWithCells="1">
                  <from>
                    <xdr:col>4</xdr:col>
                    <xdr:colOff>161925</xdr:colOff>
                    <xdr:row>79</xdr:row>
                    <xdr:rowOff>19050</xdr:rowOff>
                  </from>
                  <to>
                    <xdr:col>6</xdr:col>
                    <xdr:colOff>19050</xdr:colOff>
                    <xdr:row>80</xdr:row>
                    <xdr:rowOff>9525</xdr:rowOff>
                  </to>
                </anchor>
              </controlPr>
            </control>
          </mc:Choice>
        </mc:AlternateContent>
        <mc:AlternateContent xmlns:mc="http://schemas.openxmlformats.org/markup-compatibility/2006">
          <mc:Choice Requires="x14">
            <control shapeId="1061" r:id="rId17" name="Option Button 37">
              <controlPr defaultSize="0" autoFill="0" autoLine="0" autoPict="0">
                <anchor moveWithCells="1">
                  <from>
                    <xdr:col>4</xdr:col>
                    <xdr:colOff>161925</xdr:colOff>
                    <xdr:row>80</xdr:row>
                    <xdr:rowOff>19050</xdr:rowOff>
                  </from>
                  <to>
                    <xdr:col>6</xdr:col>
                    <xdr:colOff>19050</xdr:colOff>
                    <xdr:row>81</xdr:row>
                    <xdr:rowOff>9525</xdr:rowOff>
                  </to>
                </anchor>
              </controlPr>
            </control>
          </mc:Choice>
        </mc:AlternateContent>
        <mc:AlternateContent xmlns:mc="http://schemas.openxmlformats.org/markup-compatibility/2006">
          <mc:Choice Requires="x14">
            <control shapeId="1063" r:id="rId18" name="Check Box 39">
              <controlPr defaultSize="0" autoFill="0" autoLine="0" autoPict="0">
                <anchor moveWithCells="1" sizeWithCells="1">
                  <from>
                    <xdr:col>1</xdr:col>
                    <xdr:colOff>161925</xdr:colOff>
                    <xdr:row>81</xdr:row>
                    <xdr:rowOff>152400</xdr:rowOff>
                  </from>
                  <to>
                    <xdr:col>3</xdr:col>
                    <xdr:colOff>0</xdr:colOff>
                    <xdr:row>83</xdr:row>
                    <xdr:rowOff>19050</xdr:rowOff>
                  </to>
                </anchor>
              </controlPr>
            </control>
          </mc:Choice>
        </mc:AlternateContent>
        <mc:AlternateContent xmlns:mc="http://schemas.openxmlformats.org/markup-compatibility/2006">
          <mc:Choice Requires="x14">
            <control shapeId="1064" r:id="rId19" name="Check Box 40">
              <controlPr defaultSize="0" autoFill="0" autoLine="0" autoPict="0">
                <anchor moveWithCells="1" sizeWithCells="1">
                  <from>
                    <xdr:col>1</xdr:col>
                    <xdr:colOff>161925</xdr:colOff>
                    <xdr:row>82</xdr:row>
                    <xdr:rowOff>152400</xdr:rowOff>
                  </from>
                  <to>
                    <xdr:col>3</xdr:col>
                    <xdr:colOff>0</xdr:colOff>
                    <xdr:row>84</xdr:row>
                    <xdr:rowOff>19050</xdr:rowOff>
                  </to>
                </anchor>
              </controlPr>
            </control>
          </mc:Choice>
        </mc:AlternateContent>
        <mc:AlternateContent xmlns:mc="http://schemas.openxmlformats.org/markup-compatibility/2006">
          <mc:Choice Requires="x14">
            <control shapeId="1065" r:id="rId20" name="Check Box 41">
              <controlPr defaultSize="0" autoFill="0" autoLine="0" autoPict="0">
                <anchor moveWithCells="1" sizeWithCells="1">
                  <from>
                    <xdr:col>18</xdr:col>
                    <xdr:colOff>161925</xdr:colOff>
                    <xdr:row>81</xdr:row>
                    <xdr:rowOff>161925</xdr:rowOff>
                  </from>
                  <to>
                    <xdr:col>20</xdr:col>
                    <xdr:colOff>0</xdr:colOff>
                    <xdr:row>83</xdr:row>
                    <xdr:rowOff>28575</xdr:rowOff>
                  </to>
                </anchor>
              </controlPr>
            </control>
          </mc:Choice>
        </mc:AlternateContent>
        <mc:AlternateContent xmlns:mc="http://schemas.openxmlformats.org/markup-compatibility/2006">
          <mc:Choice Requires="x14">
            <control shapeId="1066" r:id="rId21" name="Check Box 42">
              <controlPr defaultSize="0" autoFill="0" autoLine="0" autoPict="0">
                <anchor moveWithCells="1" sizeWithCells="1">
                  <from>
                    <xdr:col>18</xdr:col>
                    <xdr:colOff>161925</xdr:colOff>
                    <xdr:row>82</xdr:row>
                    <xdr:rowOff>161925</xdr:rowOff>
                  </from>
                  <to>
                    <xdr:col>20</xdr:col>
                    <xdr:colOff>0</xdr:colOff>
                    <xdr:row>84</xdr:row>
                    <xdr:rowOff>28575</xdr:rowOff>
                  </to>
                </anchor>
              </controlPr>
            </control>
          </mc:Choice>
        </mc:AlternateContent>
        <mc:AlternateContent xmlns:mc="http://schemas.openxmlformats.org/markup-compatibility/2006">
          <mc:Choice Requires="x14">
            <control shapeId="1069" r:id="rId22" name="4(1)">
              <controlPr defaultSize="0" autoFill="0" autoPict="0">
                <anchor moveWithCells="1">
                  <from>
                    <xdr:col>3</xdr:col>
                    <xdr:colOff>142875</xdr:colOff>
                    <xdr:row>77</xdr:row>
                    <xdr:rowOff>142875</xdr:rowOff>
                  </from>
                  <to>
                    <xdr:col>8</xdr:col>
                    <xdr:colOff>57150</xdr:colOff>
                    <xdr:row>82</xdr:row>
                    <xdr:rowOff>47625</xdr:rowOff>
                  </to>
                </anchor>
              </controlPr>
            </control>
          </mc:Choice>
        </mc:AlternateContent>
        <mc:AlternateContent xmlns:mc="http://schemas.openxmlformats.org/markup-compatibility/2006">
          <mc:Choice Requires="x14">
            <control shapeId="1070" r:id="rId23" name="Option Button 46">
              <controlPr defaultSize="0" autoFill="0" autoLine="0" autoPict="0">
                <anchor moveWithCells="1">
                  <from>
                    <xdr:col>22</xdr:col>
                    <xdr:colOff>152400</xdr:colOff>
                    <xdr:row>87</xdr:row>
                    <xdr:rowOff>152400</xdr:rowOff>
                  </from>
                  <to>
                    <xdr:col>24</xdr:col>
                    <xdr:colOff>133350</xdr:colOff>
                    <xdr:row>88</xdr:row>
                    <xdr:rowOff>228600</xdr:rowOff>
                  </to>
                </anchor>
              </controlPr>
            </control>
          </mc:Choice>
        </mc:AlternateContent>
        <mc:AlternateContent xmlns:mc="http://schemas.openxmlformats.org/markup-compatibility/2006">
          <mc:Choice Requires="x14">
            <control shapeId="1072" r:id="rId24" name="Option Button 48">
              <controlPr defaultSize="0" autoFill="0" autoLine="0" autoPict="0">
                <anchor moveWithCells="1">
                  <from>
                    <xdr:col>22</xdr:col>
                    <xdr:colOff>152400</xdr:colOff>
                    <xdr:row>88</xdr:row>
                    <xdr:rowOff>247650</xdr:rowOff>
                  </from>
                  <to>
                    <xdr:col>24</xdr:col>
                    <xdr:colOff>133350</xdr:colOff>
                    <xdr:row>89</xdr:row>
                    <xdr:rowOff>228600</xdr:rowOff>
                  </to>
                </anchor>
              </controlPr>
            </control>
          </mc:Choice>
        </mc:AlternateContent>
        <mc:AlternateContent xmlns:mc="http://schemas.openxmlformats.org/markup-compatibility/2006">
          <mc:Choice Requires="x14">
            <control shapeId="1073" r:id="rId25" name="Option Button 49">
              <controlPr defaultSize="0" autoFill="0" autoLine="0" autoPict="0">
                <anchor moveWithCells="1">
                  <from>
                    <xdr:col>22</xdr:col>
                    <xdr:colOff>152400</xdr:colOff>
                    <xdr:row>89</xdr:row>
                    <xdr:rowOff>257175</xdr:rowOff>
                  </from>
                  <to>
                    <xdr:col>24</xdr:col>
                    <xdr:colOff>133350</xdr:colOff>
                    <xdr:row>90</xdr:row>
                    <xdr:rowOff>238125</xdr:rowOff>
                  </to>
                </anchor>
              </controlPr>
            </control>
          </mc:Choice>
        </mc:AlternateContent>
        <mc:AlternateContent xmlns:mc="http://schemas.openxmlformats.org/markup-compatibility/2006">
          <mc:Choice Requires="x14">
            <control shapeId="1074" r:id="rId26" name="Option Button 50">
              <controlPr defaultSize="0" autoFill="0" autoLine="0" autoPict="0">
                <anchor moveWithCells="1">
                  <from>
                    <xdr:col>22</xdr:col>
                    <xdr:colOff>152400</xdr:colOff>
                    <xdr:row>91</xdr:row>
                    <xdr:rowOff>142875</xdr:rowOff>
                  </from>
                  <to>
                    <xdr:col>24</xdr:col>
                    <xdr:colOff>133350</xdr:colOff>
                    <xdr:row>93</xdr:row>
                    <xdr:rowOff>47625</xdr:rowOff>
                  </to>
                </anchor>
              </controlPr>
            </control>
          </mc:Choice>
        </mc:AlternateContent>
        <mc:AlternateContent xmlns:mc="http://schemas.openxmlformats.org/markup-compatibility/2006">
          <mc:Choice Requires="x14">
            <control shapeId="1075" r:id="rId27" name="Option Button 51">
              <controlPr defaultSize="0" autoFill="0" autoLine="0" autoPict="0">
                <anchor moveWithCells="1">
                  <from>
                    <xdr:col>22</xdr:col>
                    <xdr:colOff>152400</xdr:colOff>
                    <xdr:row>94</xdr:row>
                    <xdr:rowOff>0</xdr:rowOff>
                  </from>
                  <to>
                    <xdr:col>24</xdr:col>
                    <xdr:colOff>133350</xdr:colOff>
                    <xdr:row>94</xdr:row>
                    <xdr:rowOff>247650</xdr:rowOff>
                  </to>
                </anchor>
              </controlPr>
            </control>
          </mc:Choice>
        </mc:AlternateContent>
        <mc:AlternateContent xmlns:mc="http://schemas.openxmlformats.org/markup-compatibility/2006">
          <mc:Choice Requires="x14">
            <control shapeId="1076" r:id="rId28" name="Option Button 52">
              <controlPr defaultSize="0" autoFill="0" autoLine="0" autoPict="0">
                <anchor moveWithCells="1">
                  <from>
                    <xdr:col>30</xdr:col>
                    <xdr:colOff>142875</xdr:colOff>
                    <xdr:row>88</xdr:row>
                    <xdr:rowOff>247650</xdr:rowOff>
                  </from>
                  <to>
                    <xdr:col>32</xdr:col>
                    <xdr:colOff>123825</xdr:colOff>
                    <xdr:row>89</xdr:row>
                    <xdr:rowOff>228600</xdr:rowOff>
                  </to>
                </anchor>
              </controlPr>
            </control>
          </mc:Choice>
        </mc:AlternateContent>
        <mc:AlternateContent xmlns:mc="http://schemas.openxmlformats.org/markup-compatibility/2006">
          <mc:Choice Requires="x14">
            <control shapeId="1077" r:id="rId29" name="Option Button 53">
              <controlPr defaultSize="0" autoFill="0" autoLine="0" autoPict="0">
                <anchor moveWithCells="1">
                  <from>
                    <xdr:col>30</xdr:col>
                    <xdr:colOff>142875</xdr:colOff>
                    <xdr:row>91</xdr:row>
                    <xdr:rowOff>133350</xdr:rowOff>
                  </from>
                  <to>
                    <xdr:col>32</xdr:col>
                    <xdr:colOff>123825</xdr:colOff>
                    <xdr:row>93</xdr:row>
                    <xdr:rowOff>38100</xdr:rowOff>
                  </to>
                </anchor>
              </controlPr>
            </control>
          </mc:Choice>
        </mc:AlternateContent>
        <mc:AlternateContent xmlns:mc="http://schemas.openxmlformats.org/markup-compatibility/2006">
          <mc:Choice Requires="x14">
            <control shapeId="1078" r:id="rId30" name="Option Button 54">
              <controlPr defaultSize="0" autoFill="0" autoLine="0" autoPict="0">
                <anchor moveWithCells="1">
                  <from>
                    <xdr:col>30</xdr:col>
                    <xdr:colOff>142875</xdr:colOff>
                    <xdr:row>94</xdr:row>
                    <xdr:rowOff>0</xdr:rowOff>
                  </from>
                  <to>
                    <xdr:col>32</xdr:col>
                    <xdr:colOff>123825</xdr:colOff>
                    <xdr:row>94</xdr:row>
                    <xdr:rowOff>247650</xdr:rowOff>
                  </to>
                </anchor>
              </controlPr>
            </control>
          </mc:Choice>
        </mc:AlternateContent>
        <mc:AlternateContent xmlns:mc="http://schemas.openxmlformats.org/markup-compatibility/2006">
          <mc:Choice Requires="x14">
            <control shapeId="1079" r:id="rId31" name="Option Button 55">
              <controlPr defaultSize="0" autoFill="0" autoLine="0" autoPict="0">
                <anchor moveWithCells="1">
                  <from>
                    <xdr:col>22</xdr:col>
                    <xdr:colOff>152400</xdr:colOff>
                    <xdr:row>98</xdr:row>
                    <xdr:rowOff>85725</xdr:rowOff>
                  </from>
                  <to>
                    <xdr:col>24</xdr:col>
                    <xdr:colOff>133350</xdr:colOff>
                    <xdr:row>99</xdr:row>
                    <xdr:rowOff>161925</xdr:rowOff>
                  </to>
                </anchor>
              </controlPr>
            </control>
          </mc:Choice>
        </mc:AlternateContent>
        <mc:AlternateContent xmlns:mc="http://schemas.openxmlformats.org/markup-compatibility/2006">
          <mc:Choice Requires="x14">
            <control shapeId="1080" r:id="rId32" name="Option Button 56">
              <controlPr defaultSize="0" autoFill="0" autoLine="0" autoPict="0">
                <anchor moveWithCells="1">
                  <from>
                    <xdr:col>30</xdr:col>
                    <xdr:colOff>142875</xdr:colOff>
                    <xdr:row>98</xdr:row>
                    <xdr:rowOff>76200</xdr:rowOff>
                  </from>
                  <to>
                    <xdr:col>32</xdr:col>
                    <xdr:colOff>123825</xdr:colOff>
                    <xdr:row>100</xdr:row>
                    <xdr:rowOff>19050</xdr:rowOff>
                  </to>
                </anchor>
              </controlPr>
            </control>
          </mc:Choice>
        </mc:AlternateContent>
        <mc:AlternateContent xmlns:mc="http://schemas.openxmlformats.org/markup-compatibility/2006">
          <mc:Choice Requires="x14">
            <control shapeId="1082" r:id="rId33" name="5(2)">
              <controlPr defaultSize="0" autoFill="0" autoPict="0">
                <anchor moveWithCells="1">
                  <from>
                    <xdr:col>22</xdr:col>
                    <xdr:colOff>0</xdr:colOff>
                    <xdr:row>88</xdr:row>
                    <xdr:rowOff>133350</xdr:rowOff>
                  </from>
                  <to>
                    <xdr:col>33</xdr:col>
                    <xdr:colOff>123825</xdr:colOff>
                    <xdr:row>90</xdr:row>
                    <xdr:rowOff>0</xdr:rowOff>
                  </to>
                </anchor>
              </controlPr>
            </control>
          </mc:Choice>
        </mc:AlternateContent>
        <mc:AlternateContent xmlns:mc="http://schemas.openxmlformats.org/markup-compatibility/2006">
          <mc:Choice Requires="x14">
            <control shapeId="1083" r:id="rId34" name="5(4)">
              <controlPr defaultSize="0" autoFill="0" autoPict="0">
                <anchor moveWithCells="1">
                  <from>
                    <xdr:col>20</xdr:col>
                    <xdr:colOff>142875</xdr:colOff>
                    <xdr:row>91</xdr:row>
                    <xdr:rowOff>104775</xdr:rowOff>
                  </from>
                  <to>
                    <xdr:col>34</xdr:col>
                    <xdr:colOff>38100</xdr:colOff>
                    <xdr:row>93</xdr:row>
                    <xdr:rowOff>161925</xdr:rowOff>
                  </to>
                </anchor>
              </controlPr>
            </control>
          </mc:Choice>
        </mc:AlternateContent>
        <mc:AlternateContent xmlns:mc="http://schemas.openxmlformats.org/markup-compatibility/2006">
          <mc:Choice Requires="x14">
            <control shapeId="1084" r:id="rId35" name="5(5)">
              <controlPr defaultSize="0" autoFill="0" autoPict="0">
                <anchor moveWithCells="1">
                  <from>
                    <xdr:col>21</xdr:col>
                    <xdr:colOff>0</xdr:colOff>
                    <xdr:row>93</xdr:row>
                    <xdr:rowOff>0</xdr:rowOff>
                  </from>
                  <to>
                    <xdr:col>33</xdr:col>
                    <xdr:colOff>57150</xdr:colOff>
                    <xdr:row>95</xdr:row>
                    <xdr:rowOff>47625</xdr:rowOff>
                  </to>
                </anchor>
              </controlPr>
            </control>
          </mc:Choice>
        </mc:AlternateContent>
        <mc:AlternateContent xmlns:mc="http://schemas.openxmlformats.org/markup-compatibility/2006">
          <mc:Choice Requires="x14">
            <control shapeId="1086" r:id="rId36" name="5(6)">
              <controlPr defaultSize="0" autoFill="0" autoPict="0">
                <anchor moveWithCells="1">
                  <from>
                    <xdr:col>21</xdr:col>
                    <xdr:colOff>0</xdr:colOff>
                    <xdr:row>94</xdr:row>
                    <xdr:rowOff>0</xdr:rowOff>
                  </from>
                  <to>
                    <xdr:col>36</xdr:col>
                    <xdr:colOff>9525</xdr:colOff>
                    <xdr:row>95</xdr:row>
                    <xdr:rowOff>66675</xdr:rowOff>
                  </to>
                </anchor>
              </controlPr>
            </control>
          </mc:Choice>
        </mc:AlternateContent>
        <mc:AlternateContent xmlns:mc="http://schemas.openxmlformats.org/markup-compatibility/2006">
          <mc:Choice Requires="x14">
            <control shapeId="1090" r:id="rId37" name="Option Button 66">
              <controlPr defaultSize="0" autoFill="0" autoLine="0" autoPict="0">
                <anchor moveWithCells="1">
                  <from>
                    <xdr:col>22</xdr:col>
                    <xdr:colOff>152400</xdr:colOff>
                    <xdr:row>95</xdr:row>
                    <xdr:rowOff>28575</xdr:rowOff>
                  </from>
                  <to>
                    <xdr:col>24</xdr:col>
                    <xdr:colOff>133350</xdr:colOff>
                    <xdr:row>96</xdr:row>
                    <xdr:rowOff>104775</xdr:rowOff>
                  </to>
                </anchor>
              </controlPr>
            </control>
          </mc:Choice>
        </mc:AlternateContent>
        <mc:AlternateContent xmlns:mc="http://schemas.openxmlformats.org/markup-compatibility/2006">
          <mc:Choice Requires="x14">
            <control shapeId="1091" r:id="rId38" name="Option Button 67">
              <controlPr defaultSize="0" autoFill="0" autoLine="0" autoPict="0">
                <anchor moveWithCells="1">
                  <from>
                    <xdr:col>30</xdr:col>
                    <xdr:colOff>142875</xdr:colOff>
                    <xdr:row>95</xdr:row>
                    <xdr:rowOff>28575</xdr:rowOff>
                  </from>
                  <to>
                    <xdr:col>32</xdr:col>
                    <xdr:colOff>123825</xdr:colOff>
                    <xdr:row>96</xdr:row>
                    <xdr:rowOff>104775</xdr:rowOff>
                  </to>
                </anchor>
              </controlPr>
            </control>
          </mc:Choice>
        </mc:AlternateContent>
        <mc:AlternateContent xmlns:mc="http://schemas.openxmlformats.org/markup-compatibility/2006">
          <mc:Choice Requires="x14">
            <control shapeId="1092" r:id="rId39" name="5(7)">
              <controlPr defaultSize="0" autoFill="0" autoPict="0">
                <anchor moveWithCells="1">
                  <from>
                    <xdr:col>22</xdr:col>
                    <xdr:colOff>38100</xdr:colOff>
                    <xdr:row>94</xdr:row>
                    <xdr:rowOff>257175</xdr:rowOff>
                  </from>
                  <to>
                    <xdr:col>35</xdr:col>
                    <xdr:colOff>19050</xdr:colOff>
                    <xdr:row>97</xdr:row>
                    <xdr:rowOff>0</xdr:rowOff>
                  </to>
                </anchor>
              </controlPr>
            </control>
          </mc:Choice>
        </mc:AlternateContent>
        <mc:AlternateContent xmlns:mc="http://schemas.openxmlformats.org/markup-compatibility/2006">
          <mc:Choice Requires="x14">
            <control shapeId="1094" r:id="rId40" name="Option Button 70">
              <controlPr defaultSize="0" autoFill="0" autoLine="0" autoPict="0">
                <anchor moveWithCells="1">
                  <from>
                    <xdr:col>30</xdr:col>
                    <xdr:colOff>142875</xdr:colOff>
                    <xdr:row>89</xdr:row>
                    <xdr:rowOff>257175</xdr:rowOff>
                  </from>
                  <to>
                    <xdr:col>32</xdr:col>
                    <xdr:colOff>123825</xdr:colOff>
                    <xdr:row>90</xdr:row>
                    <xdr:rowOff>238125</xdr:rowOff>
                  </to>
                </anchor>
              </controlPr>
            </control>
          </mc:Choice>
        </mc:AlternateContent>
        <mc:AlternateContent xmlns:mc="http://schemas.openxmlformats.org/markup-compatibility/2006">
          <mc:Choice Requires="x14">
            <control shapeId="1095" r:id="rId41" name="5(3)">
              <controlPr defaultSize="0" autoFill="0" autoPict="0">
                <anchor moveWithCells="1">
                  <from>
                    <xdr:col>22</xdr:col>
                    <xdr:colOff>76200</xdr:colOff>
                    <xdr:row>90</xdr:row>
                    <xdr:rowOff>0</xdr:rowOff>
                  </from>
                  <to>
                    <xdr:col>34</xdr:col>
                    <xdr:colOff>19050</xdr:colOff>
                    <xdr:row>91</xdr:row>
                    <xdr:rowOff>85725</xdr:rowOff>
                  </to>
                </anchor>
              </controlPr>
            </control>
          </mc:Choice>
        </mc:AlternateContent>
        <mc:AlternateContent xmlns:mc="http://schemas.openxmlformats.org/markup-compatibility/2006">
          <mc:Choice Requires="x14">
            <control shapeId="1096" r:id="rId42" name="Option Button 72">
              <controlPr defaultSize="0" autoFill="0" autoLine="0" autoPict="0">
                <anchor moveWithCells="1">
                  <from>
                    <xdr:col>22</xdr:col>
                    <xdr:colOff>152400</xdr:colOff>
                    <xdr:row>102</xdr:row>
                    <xdr:rowOff>95250</xdr:rowOff>
                  </from>
                  <to>
                    <xdr:col>24</xdr:col>
                    <xdr:colOff>133350</xdr:colOff>
                    <xdr:row>104</xdr:row>
                    <xdr:rowOff>0</xdr:rowOff>
                  </to>
                </anchor>
              </controlPr>
            </control>
          </mc:Choice>
        </mc:AlternateContent>
        <mc:AlternateContent xmlns:mc="http://schemas.openxmlformats.org/markup-compatibility/2006">
          <mc:Choice Requires="x14">
            <control shapeId="1097" r:id="rId43" name="Option Button 73">
              <controlPr defaultSize="0" autoFill="0" autoLine="0" autoPict="0">
                <anchor moveWithCells="1">
                  <from>
                    <xdr:col>30</xdr:col>
                    <xdr:colOff>142875</xdr:colOff>
                    <xdr:row>102</xdr:row>
                    <xdr:rowOff>95250</xdr:rowOff>
                  </from>
                  <to>
                    <xdr:col>32</xdr:col>
                    <xdr:colOff>123825</xdr:colOff>
                    <xdr:row>104</xdr:row>
                    <xdr:rowOff>0</xdr:rowOff>
                  </to>
                </anchor>
              </controlPr>
            </control>
          </mc:Choice>
        </mc:AlternateContent>
        <mc:AlternateContent xmlns:mc="http://schemas.openxmlformats.org/markup-compatibility/2006">
          <mc:Choice Requires="x14">
            <control shapeId="1098" r:id="rId44" name="5(9)">
              <controlPr defaultSize="0" autoFill="0" autoPict="0">
                <anchor moveWithCells="1">
                  <from>
                    <xdr:col>20</xdr:col>
                    <xdr:colOff>19050</xdr:colOff>
                    <xdr:row>101</xdr:row>
                    <xdr:rowOff>9525</xdr:rowOff>
                  </from>
                  <to>
                    <xdr:col>35</xdr:col>
                    <xdr:colOff>57150</xdr:colOff>
                    <xdr:row>105</xdr:row>
                    <xdr:rowOff>9525</xdr:rowOff>
                  </to>
                </anchor>
              </controlPr>
            </control>
          </mc:Choice>
        </mc:AlternateContent>
        <mc:AlternateContent xmlns:mc="http://schemas.openxmlformats.org/markup-compatibility/2006">
          <mc:Choice Requires="x14">
            <control shapeId="1085" r:id="rId45" name="5(8)">
              <controlPr defaultSize="0" autoFill="0" autoPict="0">
                <anchor moveWithCells="1">
                  <from>
                    <xdr:col>22</xdr:col>
                    <xdr:colOff>114300</xdr:colOff>
                    <xdr:row>98</xdr:row>
                    <xdr:rowOff>0</xdr:rowOff>
                  </from>
                  <to>
                    <xdr:col>34</xdr:col>
                    <xdr:colOff>0</xdr:colOff>
                    <xdr:row>99</xdr:row>
                    <xdr:rowOff>142875</xdr:rowOff>
                  </to>
                </anchor>
              </controlPr>
            </control>
          </mc:Choice>
        </mc:AlternateContent>
        <mc:AlternateContent xmlns:mc="http://schemas.openxmlformats.org/markup-compatibility/2006">
          <mc:Choice Requires="x14">
            <control shapeId="1100" r:id="rId46" name="Option Button 76">
              <controlPr defaultSize="0" autoFill="0" autoLine="0" autoPict="0">
                <anchor moveWithCells="1">
                  <from>
                    <xdr:col>30</xdr:col>
                    <xdr:colOff>142875</xdr:colOff>
                    <xdr:row>87</xdr:row>
                    <xdr:rowOff>247650</xdr:rowOff>
                  </from>
                  <to>
                    <xdr:col>32</xdr:col>
                    <xdr:colOff>123825</xdr:colOff>
                    <xdr:row>88</xdr:row>
                    <xdr:rowOff>247650</xdr:rowOff>
                  </to>
                </anchor>
              </controlPr>
            </control>
          </mc:Choice>
        </mc:AlternateContent>
        <mc:AlternateContent xmlns:mc="http://schemas.openxmlformats.org/markup-compatibility/2006">
          <mc:Choice Requires="x14">
            <control shapeId="1102" r:id="rId47" name="5(1)">
              <controlPr defaultSize="0" autoFill="0" autoPict="0">
                <anchor moveWithCells="1">
                  <from>
                    <xdr:col>22</xdr:col>
                    <xdr:colOff>0</xdr:colOff>
                    <xdr:row>87</xdr:row>
                    <xdr:rowOff>0</xdr:rowOff>
                  </from>
                  <to>
                    <xdr:col>35</xdr:col>
                    <xdr:colOff>0</xdr:colOff>
                    <xdr:row>89</xdr:row>
                    <xdr:rowOff>0</xdr:rowOff>
                  </to>
                </anchor>
              </controlPr>
            </control>
          </mc:Choice>
        </mc:AlternateContent>
        <mc:AlternateContent xmlns:mc="http://schemas.openxmlformats.org/markup-compatibility/2006">
          <mc:Choice Requires="x14">
            <control shapeId="1117" r:id="rId48" name="Option Button 93">
              <controlPr defaultSize="0" autoFill="0" autoLine="0" autoPict="0">
                <anchor moveWithCells="1">
                  <from>
                    <xdr:col>24</xdr:col>
                    <xdr:colOff>0</xdr:colOff>
                    <xdr:row>43</xdr:row>
                    <xdr:rowOff>314325</xdr:rowOff>
                  </from>
                  <to>
                    <xdr:col>25</xdr:col>
                    <xdr:colOff>142875</xdr:colOff>
                    <xdr:row>43</xdr:row>
                    <xdr:rowOff>571500</xdr:rowOff>
                  </to>
                </anchor>
              </controlPr>
            </control>
          </mc:Choice>
        </mc:AlternateContent>
        <mc:AlternateContent xmlns:mc="http://schemas.openxmlformats.org/markup-compatibility/2006">
          <mc:Choice Requires="x14">
            <control shapeId="1120" r:id="rId49" name="Option Button 96">
              <controlPr defaultSize="0" autoFill="0" autoLine="0" autoPict="0">
                <anchor moveWithCells="1">
                  <from>
                    <xdr:col>24</xdr:col>
                    <xdr:colOff>0</xdr:colOff>
                    <xdr:row>44</xdr:row>
                    <xdr:rowOff>152400</xdr:rowOff>
                  </from>
                  <to>
                    <xdr:col>25</xdr:col>
                    <xdr:colOff>142875</xdr:colOff>
                    <xdr:row>44</xdr:row>
                    <xdr:rowOff>400050</xdr:rowOff>
                  </to>
                </anchor>
              </controlPr>
            </control>
          </mc:Choice>
        </mc:AlternateContent>
        <mc:AlternateContent xmlns:mc="http://schemas.openxmlformats.org/markup-compatibility/2006">
          <mc:Choice Requires="x14">
            <control shapeId="1121" r:id="rId50" name="Option Button 97">
              <controlPr defaultSize="0" autoFill="0" autoLine="0" autoPict="0">
                <anchor moveWithCells="1">
                  <from>
                    <xdr:col>30</xdr:col>
                    <xdr:colOff>47625</xdr:colOff>
                    <xdr:row>44</xdr:row>
                    <xdr:rowOff>152400</xdr:rowOff>
                  </from>
                  <to>
                    <xdr:col>32</xdr:col>
                    <xdr:colOff>28575</xdr:colOff>
                    <xdr:row>44</xdr:row>
                    <xdr:rowOff>400050</xdr:rowOff>
                  </to>
                </anchor>
              </controlPr>
            </control>
          </mc:Choice>
        </mc:AlternateContent>
        <mc:AlternateContent xmlns:mc="http://schemas.openxmlformats.org/markup-compatibility/2006">
          <mc:Choice Requires="x14">
            <control shapeId="1122" r:id="rId51" name="1(7)">
              <controlPr defaultSize="0" autoFill="0" autoPict="0">
                <anchor moveWithCells="1">
                  <from>
                    <xdr:col>22</xdr:col>
                    <xdr:colOff>142875</xdr:colOff>
                    <xdr:row>44</xdr:row>
                    <xdr:rowOff>9525</xdr:rowOff>
                  </from>
                  <to>
                    <xdr:col>37</xdr:col>
                    <xdr:colOff>76200</xdr:colOff>
                    <xdr:row>44</xdr:row>
                    <xdr:rowOff>457200</xdr:rowOff>
                  </to>
                </anchor>
              </controlPr>
            </control>
          </mc:Choice>
        </mc:AlternateContent>
        <mc:AlternateContent xmlns:mc="http://schemas.openxmlformats.org/markup-compatibility/2006">
          <mc:Choice Requires="x14">
            <control shapeId="1123" r:id="rId52" name="Option Button 99">
              <controlPr defaultSize="0" autoFill="0" autoLine="0" autoPict="0">
                <anchor moveWithCells="1">
                  <from>
                    <xdr:col>24</xdr:col>
                    <xdr:colOff>0</xdr:colOff>
                    <xdr:row>45</xdr:row>
                    <xdr:rowOff>9525</xdr:rowOff>
                  </from>
                  <to>
                    <xdr:col>25</xdr:col>
                    <xdr:colOff>114300</xdr:colOff>
                    <xdr:row>45</xdr:row>
                    <xdr:rowOff>209550</xdr:rowOff>
                  </to>
                </anchor>
              </controlPr>
            </control>
          </mc:Choice>
        </mc:AlternateContent>
        <mc:AlternateContent xmlns:mc="http://schemas.openxmlformats.org/markup-compatibility/2006">
          <mc:Choice Requires="x14">
            <control shapeId="1124" r:id="rId53" name="Option Button 100">
              <controlPr defaultSize="0" autoFill="0" autoLine="0" autoPict="0">
                <anchor moveWithCells="1">
                  <from>
                    <xdr:col>30</xdr:col>
                    <xdr:colOff>47625</xdr:colOff>
                    <xdr:row>45</xdr:row>
                    <xdr:rowOff>9525</xdr:rowOff>
                  </from>
                  <to>
                    <xdr:col>32</xdr:col>
                    <xdr:colOff>0</xdr:colOff>
                    <xdr:row>45</xdr:row>
                    <xdr:rowOff>209550</xdr:rowOff>
                  </to>
                </anchor>
              </controlPr>
            </control>
          </mc:Choice>
        </mc:AlternateContent>
        <mc:AlternateContent xmlns:mc="http://schemas.openxmlformats.org/markup-compatibility/2006">
          <mc:Choice Requires="x14">
            <control shapeId="1125" r:id="rId54" name="1(8)">
              <controlPr defaultSize="0" autoFill="0" autoPict="0">
                <anchor moveWithCells="1">
                  <from>
                    <xdr:col>23</xdr:col>
                    <xdr:colOff>0</xdr:colOff>
                    <xdr:row>44</xdr:row>
                    <xdr:rowOff>504825</xdr:rowOff>
                  </from>
                  <to>
                    <xdr:col>36</xdr:col>
                    <xdr:colOff>133350</xdr:colOff>
                    <xdr:row>48</xdr:row>
                    <xdr:rowOff>0</xdr:rowOff>
                  </to>
                </anchor>
              </controlPr>
            </control>
          </mc:Choice>
        </mc:AlternateContent>
        <mc:AlternateContent xmlns:mc="http://schemas.openxmlformats.org/markup-compatibility/2006">
          <mc:Choice Requires="x14">
            <control shapeId="1126" r:id="rId55" name="Option Button 102">
              <controlPr defaultSize="0" autoFill="0" autoLine="0" autoPict="0">
                <anchor moveWithCells="1">
                  <from>
                    <xdr:col>23</xdr:col>
                    <xdr:colOff>133350</xdr:colOff>
                    <xdr:row>50</xdr:row>
                    <xdr:rowOff>47625</xdr:rowOff>
                  </from>
                  <to>
                    <xdr:col>25</xdr:col>
                    <xdr:colOff>142875</xdr:colOff>
                    <xdr:row>50</xdr:row>
                    <xdr:rowOff>295275</xdr:rowOff>
                  </to>
                </anchor>
              </controlPr>
            </control>
          </mc:Choice>
        </mc:AlternateContent>
        <mc:AlternateContent xmlns:mc="http://schemas.openxmlformats.org/markup-compatibility/2006">
          <mc:Choice Requires="x14">
            <control shapeId="1127" r:id="rId56" name="Option Button 103">
              <controlPr defaultSize="0" autoFill="0" autoLine="0" autoPict="0">
                <anchor moveWithCells="1">
                  <from>
                    <xdr:col>30</xdr:col>
                    <xdr:colOff>47625</xdr:colOff>
                    <xdr:row>50</xdr:row>
                    <xdr:rowOff>47625</xdr:rowOff>
                  </from>
                  <to>
                    <xdr:col>32</xdr:col>
                    <xdr:colOff>57150</xdr:colOff>
                    <xdr:row>50</xdr:row>
                    <xdr:rowOff>295275</xdr:rowOff>
                  </to>
                </anchor>
              </controlPr>
            </control>
          </mc:Choice>
        </mc:AlternateContent>
        <mc:AlternateContent xmlns:mc="http://schemas.openxmlformats.org/markup-compatibility/2006">
          <mc:Choice Requires="x14">
            <control shapeId="1128" r:id="rId57" name="1(9)">
              <controlPr defaultSize="0" autoFill="0" autoPict="0">
                <anchor moveWithCells="1">
                  <from>
                    <xdr:col>22</xdr:col>
                    <xdr:colOff>133350</xdr:colOff>
                    <xdr:row>49</xdr:row>
                    <xdr:rowOff>114300</xdr:rowOff>
                  </from>
                  <to>
                    <xdr:col>38</xdr:col>
                    <xdr:colOff>38100</xdr:colOff>
                    <xdr:row>51</xdr:row>
                    <xdr:rowOff>28575</xdr:rowOff>
                  </to>
                </anchor>
              </controlPr>
            </control>
          </mc:Choice>
        </mc:AlternateContent>
        <mc:AlternateContent xmlns:mc="http://schemas.openxmlformats.org/markup-compatibility/2006">
          <mc:Choice Requires="x14">
            <control shapeId="1129" r:id="rId58" name="Option Button 105">
              <controlPr defaultSize="0" autoFill="0" autoLine="0" autoPict="0">
                <anchor moveWithCells="1">
                  <from>
                    <xdr:col>23</xdr:col>
                    <xdr:colOff>133350</xdr:colOff>
                    <xdr:row>51</xdr:row>
                    <xdr:rowOff>323850</xdr:rowOff>
                  </from>
                  <to>
                    <xdr:col>25</xdr:col>
                    <xdr:colOff>142875</xdr:colOff>
                    <xdr:row>51</xdr:row>
                    <xdr:rowOff>581025</xdr:rowOff>
                  </to>
                </anchor>
              </controlPr>
            </control>
          </mc:Choice>
        </mc:AlternateContent>
        <mc:AlternateContent xmlns:mc="http://schemas.openxmlformats.org/markup-compatibility/2006">
          <mc:Choice Requires="x14">
            <control shapeId="1130" r:id="rId59" name="Option Button 106">
              <controlPr defaultSize="0" autoFill="0" autoLine="0" autoPict="0">
                <anchor moveWithCells="1">
                  <from>
                    <xdr:col>30</xdr:col>
                    <xdr:colOff>47625</xdr:colOff>
                    <xdr:row>51</xdr:row>
                    <xdr:rowOff>323850</xdr:rowOff>
                  </from>
                  <to>
                    <xdr:col>32</xdr:col>
                    <xdr:colOff>57150</xdr:colOff>
                    <xdr:row>51</xdr:row>
                    <xdr:rowOff>581025</xdr:rowOff>
                  </to>
                </anchor>
              </controlPr>
            </control>
          </mc:Choice>
        </mc:AlternateContent>
        <mc:AlternateContent xmlns:mc="http://schemas.openxmlformats.org/markup-compatibility/2006">
          <mc:Choice Requires="x14">
            <control shapeId="1131" r:id="rId60" name="1(10)">
              <controlPr defaultSize="0" autoFill="0" autoPict="0">
                <anchor moveWithCells="1">
                  <from>
                    <xdr:col>23</xdr:col>
                    <xdr:colOff>28575</xdr:colOff>
                    <xdr:row>51</xdr:row>
                    <xdr:rowOff>247650</xdr:rowOff>
                  </from>
                  <to>
                    <xdr:col>37</xdr:col>
                    <xdr:colOff>47625</xdr:colOff>
                    <xdr:row>51</xdr:row>
                    <xdr:rowOff>828675</xdr:rowOff>
                  </to>
                </anchor>
              </controlPr>
            </control>
          </mc:Choice>
        </mc:AlternateContent>
        <mc:AlternateContent xmlns:mc="http://schemas.openxmlformats.org/markup-compatibility/2006">
          <mc:Choice Requires="x14">
            <control shapeId="1132" r:id="rId61" name="Option Button 108">
              <controlPr defaultSize="0" autoFill="0" autoLine="0" autoPict="0">
                <anchor moveWithCells="1">
                  <from>
                    <xdr:col>24</xdr:col>
                    <xdr:colOff>0</xdr:colOff>
                    <xdr:row>42</xdr:row>
                    <xdr:rowOff>76200</xdr:rowOff>
                  </from>
                  <to>
                    <xdr:col>25</xdr:col>
                    <xdr:colOff>142875</xdr:colOff>
                    <xdr:row>42</xdr:row>
                    <xdr:rowOff>323850</xdr:rowOff>
                  </to>
                </anchor>
              </controlPr>
            </control>
          </mc:Choice>
        </mc:AlternateContent>
        <mc:AlternateContent xmlns:mc="http://schemas.openxmlformats.org/markup-compatibility/2006">
          <mc:Choice Requires="x14">
            <control shapeId="1118" r:id="rId62" name="Option Button 94">
              <controlPr defaultSize="0" autoFill="0" autoLine="0" autoPict="0">
                <anchor moveWithCells="1">
                  <from>
                    <xdr:col>30</xdr:col>
                    <xdr:colOff>47625</xdr:colOff>
                    <xdr:row>43</xdr:row>
                    <xdr:rowOff>314325</xdr:rowOff>
                  </from>
                  <to>
                    <xdr:col>32</xdr:col>
                    <xdr:colOff>28575</xdr:colOff>
                    <xdr:row>43</xdr:row>
                    <xdr:rowOff>571500</xdr:rowOff>
                  </to>
                </anchor>
              </controlPr>
            </control>
          </mc:Choice>
        </mc:AlternateContent>
        <mc:AlternateContent xmlns:mc="http://schemas.openxmlformats.org/markup-compatibility/2006">
          <mc:Choice Requires="x14">
            <control shapeId="1119" r:id="rId63" name="1(6)">
              <controlPr defaultSize="0" autoFill="0" autoPict="0">
                <anchor moveWithCells="1">
                  <from>
                    <xdr:col>22</xdr:col>
                    <xdr:colOff>104775</xdr:colOff>
                    <xdr:row>43</xdr:row>
                    <xdr:rowOff>152400</xdr:rowOff>
                  </from>
                  <to>
                    <xdr:col>34</xdr:col>
                    <xdr:colOff>76200</xdr:colOff>
                    <xdr:row>44</xdr:row>
                    <xdr:rowOff>28575</xdr:rowOff>
                  </to>
                </anchor>
              </controlPr>
            </control>
          </mc:Choice>
        </mc:AlternateContent>
        <mc:AlternateContent xmlns:mc="http://schemas.openxmlformats.org/markup-compatibility/2006">
          <mc:Choice Requires="x14">
            <control shapeId="1133" r:id="rId64" name="Option Button 109">
              <controlPr defaultSize="0" autoFill="0" autoLine="0" autoPict="0">
                <anchor moveWithCells="1">
                  <from>
                    <xdr:col>30</xdr:col>
                    <xdr:colOff>47625</xdr:colOff>
                    <xdr:row>42</xdr:row>
                    <xdr:rowOff>85725</xdr:rowOff>
                  </from>
                  <to>
                    <xdr:col>32</xdr:col>
                    <xdr:colOff>28575</xdr:colOff>
                    <xdr:row>42</xdr:row>
                    <xdr:rowOff>333375</xdr:rowOff>
                  </to>
                </anchor>
              </controlPr>
            </control>
          </mc:Choice>
        </mc:AlternateContent>
        <mc:AlternateContent xmlns:mc="http://schemas.openxmlformats.org/markup-compatibility/2006">
          <mc:Choice Requires="x14">
            <control shapeId="1134" r:id="rId65" name="1(5)">
              <controlPr defaultSize="0" autoFill="0" autoPict="0">
                <anchor moveWithCells="1">
                  <from>
                    <xdr:col>23</xdr:col>
                    <xdr:colOff>38100</xdr:colOff>
                    <xdr:row>42</xdr:row>
                    <xdr:rowOff>19050</xdr:rowOff>
                  </from>
                  <to>
                    <xdr:col>34</xdr:col>
                    <xdr:colOff>95250</xdr:colOff>
                    <xdr:row>43</xdr:row>
                    <xdr:rowOff>47625</xdr:rowOff>
                  </to>
                </anchor>
              </controlPr>
            </control>
          </mc:Choice>
        </mc:AlternateContent>
        <mc:AlternateContent xmlns:mc="http://schemas.openxmlformats.org/markup-compatibility/2006">
          <mc:Choice Requires="x14">
            <control shapeId="1136" r:id="rId66" name="Option Button 112">
              <controlPr defaultSize="0" autoFill="0" autoLine="0" autoPict="0">
                <anchor moveWithCells="1">
                  <from>
                    <xdr:col>23</xdr:col>
                    <xdr:colOff>133350</xdr:colOff>
                    <xdr:row>52</xdr:row>
                    <xdr:rowOff>323850</xdr:rowOff>
                  </from>
                  <to>
                    <xdr:col>25</xdr:col>
                    <xdr:colOff>142875</xdr:colOff>
                    <xdr:row>52</xdr:row>
                    <xdr:rowOff>581025</xdr:rowOff>
                  </to>
                </anchor>
              </controlPr>
            </control>
          </mc:Choice>
        </mc:AlternateContent>
        <mc:AlternateContent xmlns:mc="http://schemas.openxmlformats.org/markup-compatibility/2006">
          <mc:Choice Requires="x14">
            <control shapeId="1137" r:id="rId67" name="Option Button 113">
              <controlPr defaultSize="0" autoFill="0" autoLine="0" autoPict="0">
                <anchor moveWithCells="1">
                  <from>
                    <xdr:col>30</xdr:col>
                    <xdr:colOff>47625</xdr:colOff>
                    <xdr:row>52</xdr:row>
                    <xdr:rowOff>323850</xdr:rowOff>
                  </from>
                  <to>
                    <xdr:col>32</xdr:col>
                    <xdr:colOff>57150</xdr:colOff>
                    <xdr:row>52</xdr:row>
                    <xdr:rowOff>581025</xdr:rowOff>
                  </to>
                </anchor>
              </controlPr>
            </control>
          </mc:Choice>
        </mc:AlternateContent>
        <mc:AlternateContent xmlns:mc="http://schemas.openxmlformats.org/markup-compatibility/2006">
          <mc:Choice Requires="x14">
            <control shapeId="1138" r:id="rId68" name="1(10)">
              <controlPr defaultSize="0" autoFill="0" autoPict="0">
                <anchor moveWithCells="1">
                  <from>
                    <xdr:col>23</xdr:col>
                    <xdr:colOff>28575</xdr:colOff>
                    <xdr:row>52</xdr:row>
                    <xdr:rowOff>247650</xdr:rowOff>
                  </from>
                  <to>
                    <xdr:col>37</xdr:col>
                    <xdr:colOff>47625</xdr:colOff>
                    <xdr:row>52</xdr:row>
                    <xdr:rowOff>828675</xdr:rowOff>
                  </to>
                </anchor>
              </controlPr>
            </control>
          </mc:Choice>
        </mc:AlternateContent>
        <mc:AlternateContent xmlns:mc="http://schemas.openxmlformats.org/markup-compatibility/2006">
          <mc:Choice Requires="x14">
            <control shapeId="1139" r:id="rId69" name="Group Box 115">
              <controlPr defaultSize="0" autoFill="0" autoPict="0">
                <anchor moveWithCells="1">
                  <from>
                    <xdr:col>23</xdr:col>
                    <xdr:colOff>9525</xdr:colOff>
                    <xdr:row>51</xdr:row>
                    <xdr:rowOff>152400</xdr:rowOff>
                  </from>
                  <to>
                    <xdr:col>35</xdr:col>
                    <xdr:colOff>19050</xdr:colOff>
                    <xdr:row>51</xdr:row>
                    <xdr:rowOff>771525</xdr:rowOff>
                  </to>
                </anchor>
              </controlPr>
            </control>
          </mc:Choice>
        </mc:AlternateContent>
        <mc:AlternateContent xmlns:mc="http://schemas.openxmlformats.org/markup-compatibility/2006">
          <mc:Choice Requires="x14">
            <control shapeId="1140" r:id="rId70" name="Group Box 116">
              <controlPr defaultSize="0" autoFill="0" autoPict="0">
                <anchor moveWithCells="1">
                  <from>
                    <xdr:col>23</xdr:col>
                    <xdr:colOff>0</xdr:colOff>
                    <xdr:row>52</xdr:row>
                    <xdr:rowOff>180975</xdr:rowOff>
                  </from>
                  <to>
                    <xdr:col>35</xdr:col>
                    <xdr:colOff>114300</xdr:colOff>
                    <xdr:row>52</xdr:row>
                    <xdr:rowOff>781050</xdr:rowOff>
                  </to>
                </anchor>
              </controlPr>
            </control>
          </mc:Choice>
        </mc:AlternateContent>
        <mc:AlternateContent xmlns:mc="http://schemas.openxmlformats.org/markup-compatibility/2006">
          <mc:Choice Requires="x14">
            <control shapeId="1143" r:id="rId71" name="Group Box 119">
              <controlPr defaultSize="0" autoFill="0" autoPict="0">
                <anchor moveWithCells="1">
                  <from>
                    <xdr:col>22</xdr:col>
                    <xdr:colOff>95250</xdr:colOff>
                    <xdr:row>93</xdr:row>
                    <xdr:rowOff>123825</xdr:rowOff>
                  </from>
                  <to>
                    <xdr:col>34</xdr:col>
                    <xdr:colOff>19050</xdr:colOff>
                    <xdr:row>95</xdr:row>
                    <xdr:rowOff>28575</xdr:rowOff>
                  </to>
                </anchor>
              </controlPr>
            </control>
          </mc:Choice>
        </mc:AlternateContent>
        <mc:AlternateContent xmlns:mc="http://schemas.openxmlformats.org/markup-compatibility/2006">
          <mc:Choice Requires="x14">
            <control shapeId="1144" r:id="rId72" name="Group Box 120">
              <controlPr defaultSize="0" autoFill="0" autoPict="0">
                <anchor moveWithCells="1">
                  <from>
                    <xdr:col>22</xdr:col>
                    <xdr:colOff>142875</xdr:colOff>
                    <xdr:row>89</xdr:row>
                    <xdr:rowOff>257175</xdr:rowOff>
                  </from>
                  <to>
                    <xdr:col>35</xdr:col>
                    <xdr:colOff>142875</xdr:colOff>
                    <xdr:row>91</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4000000}">
          <x14:formula1>
            <xm:f>リスト!$F$6:$F$7</xm:f>
          </x14:formula1>
          <xm:sqref>J56:U56</xm:sqref>
        </x14:dataValidation>
        <x14:dataValidation type="list" allowBlank="1" showInputMessage="1" showErrorMessage="1" xr:uid="{00000000-0002-0000-0000-000005000000}">
          <x14:formula1>
            <xm:f>リスト!$M$6:$M$7</xm:f>
          </x14:formula1>
          <xm:sqref>AC2:AD2</xm:sqref>
        </x14:dataValidation>
        <x14:dataValidation type="list" allowBlank="1" showInputMessage="1" showErrorMessage="1" xr:uid="{00000000-0002-0000-0000-000006000000}">
          <x14:formula1>
            <xm:f>リスト!$N$6:$N$17</xm:f>
          </x14:formula1>
          <xm:sqref>AF2:AG2</xm:sqref>
        </x14:dataValidation>
        <x14:dataValidation type="list" allowBlank="1" showInputMessage="1" showErrorMessage="1" xr:uid="{00000000-0002-0000-0000-000007000000}">
          <x14:formula1>
            <xm:f>リスト!$O$6:$O$36</xm:f>
          </x14:formula1>
          <xm:sqref>AI2:AJ2</xm:sqref>
        </x14:dataValidation>
        <x14:dataValidation type="list" allowBlank="1" showInputMessage="1" showErrorMessage="1" xr:uid="{00000000-0002-0000-0000-000008000000}">
          <x14:formula1>
            <xm:f>リスト!$B$6:$B$52</xm:f>
          </x14:formula1>
          <xm:sqref>B6:I6</xm:sqref>
        </x14:dataValidation>
        <x14:dataValidation type="list" allowBlank="1" showInputMessage="1" showErrorMessage="1" xr:uid="{00000000-0002-0000-0000-000009000000}">
          <x14:formula1>
            <xm:f>リスト!$L$7:$L$100</xm:f>
          </x14:formula1>
          <xm:sqref>AC38:AL38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287"/>
  <sheetViews>
    <sheetView showGridLines="0" view="pageBreakPreview" zoomScaleNormal="100" zoomScaleSheetLayoutView="100" workbookViewId="0">
      <selection activeCell="P12" sqref="P12:AB12"/>
    </sheetView>
  </sheetViews>
  <sheetFormatPr defaultColWidth="2.25" defaultRowHeight="14.1" customHeight="1"/>
  <cols>
    <col min="1" max="39" width="2.25" style="134"/>
    <col min="40" max="40" width="6.5" style="134" hidden="1" customWidth="1"/>
    <col min="41" max="41" width="6.875" style="134" hidden="1" customWidth="1"/>
    <col min="42" max="42" width="5.875" style="134" hidden="1" customWidth="1"/>
    <col min="43" max="43" width="2.625" style="134" hidden="1" customWidth="1"/>
    <col min="44" max="44" width="2.25" style="134" hidden="1" customWidth="1"/>
    <col min="45" max="45" width="4.875" style="134" hidden="1" customWidth="1"/>
    <col min="46" max="46" width="2.25" style="134" hidden="1" customWidth="1"/>
    <col min="47" max="47" width="5" style="134" hidden="1" customWidth="1"/>
    <col min="48" max="48" width="2.25" style="134" hidden="1" customWidth="1"/>
    <col min="49" max="49" width="6.75" style="134" hidden="1" customWidth="1"/>
    <col min="50" max="53" width="2.25" style="134" hidden="1" customWidth="1"/>
    <col min="54" max="54" width="4.5" style="134" hidden="1" customWidth="1"/>
    <col min="55" max="55" width="9.875" style="134" hidden="1" customWidth="1"/>
    <col min="56" max="56" width="6" style="134" hidden="1" customWidth="1"/>
    <col min="57" max="57" width="4.125" style="134" hidden="1" customWidth="1"/>
    <col min="58" max="60" width="2.25" style="134" customWidth="1"/>
    <col min="61" max="16384" width="2.25" style="134"/>
  </cols>
  <sheetData>
    <row r="1" spans="1:38" ht="14.1" customHeight="1">
      <c r="A1" s="14"/>
      <c r="B1" s="14" t="s">
        <v>392</v>
      </c>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row>
    <row r="2" spans="1:38" ht="14.1" customHeight="1">
      <c r="A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row>
    <row r="3" spans="1:38" ht="14.1" customHeight="1">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row>
    <row r="4" spans="1:38" ht="28.35" customHeight="1">
      <c r="A4" s="645" t="s">
        <v>393</v>
      </c>
      <c r="B4" s="645"/>
      <c r="C4" s="645"/>
      <c r="D4" s="645"/>
      <c r="E4" s="645"/>
      <c r="F4" s="645"/>
      <c r="G4" s="645"/>
      <c r="H4" s="645"/>
      <c r="I4" s="645"/>
      <c r="J4" s="645"/>
      <c r="K4" s="645"/>
      <c r="L4" s="645"/>
      <c r="M4" s="645"/>
      <c r="N4" s="645"/>
      <c r="O4" s="645"/>
      <c r="P4" s="645"/>
      <c r="Q4" s="645"/>
      <c r="R4" s="645"/>
      <c r="S4" s="645"/>
      <c r="T4" s="645"/>
      <c r="U4" s="645"/>
      <c r="V4" s="645"/>
      <c r="W4" s="645"/>
      <c r="X4" s="645"/>
      <c r="Y4" s="645"/>
      <c r="Z4" s="645"/>
      <c r="AA4" s="645"/>
      <c r="AB4" s="645"/>
      <c r="AC4" s="645"/>
      <c r="AD4" s="645"/>
      <c r="AE4" s="645"/>
      <c r="AF4" s="645"/>
      <c r="AG4" s="645"/>
      <c r="AH4" s="645"/>
      <c r="AI4" s="645"/>
      <c r="AJ4" s="645"/>
      <c r="AK4" s="645"/>
      <c r="AL4" s="645"/>
    </row>
    <row r="5" spans="1:38" ht="14.1" customHeight="1">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row>
    <row r="6" spans="1:38" ht="14.1" customHeight="1">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row>
    <row r="7" spans="1:38" ht="14.1" customHeight="1">
      <c r="A7" s="14"/>
      <c r="B7" s="120">
        <v>1</v>
      </c>
      <c r="C7" s="646" t="s">
        <v>394</v>
      </c>
      <c r="D7" s="646"/>
      <c r="E7" s="646"/>
      <c r="F7" s="646"/>
      <c r="G7" s="646"/>
      <c r="H7" s="646"/>
      <c r="I7" s="646"/>
      <c r="J7" s="646"/>
      <c r="K7" s="646"/>
      <c r="L7" s="646"/>
      <c r="M7" s="646"/>
      <c r="N7" s="14"/>
      <c r="O7" s="14"/>
      <c r="P7" s="14"/>
      <c r="Q7" s="14"/>
      <c r="R7" s="14"/>
      <c r="S7" s="14"/>
      <c r="T7" s="14"/>
      <c r="U7" s="14"/>
      <c r="V7" s="14"/>
      <c r="W7" s="14"/>
      <c r="X7" s="14"/>
      <c r="Y7" s="14"/>
      <c r="Z7" s="14"/>
      <c r="AA7" s="14"/>
      <c r="AB7" s="14"/>
      <c r="AC7" s="14"/>
      <c r="AD7" s="14"/>
      <c r="AE7" s="14"/>
      <c r="AF7" s="14"/>
      <c r="AG7" s="14"/>
      <c r="AH7" s="14"/>
      <c r="AI7" s="14"/>
      <c r="AJ7" s="14"/>
      <c r="AK7" s="14"/>
      <c r="AL7" s="14"/>
    </row>
    <row r="8" spans="1:38" ht="14.1" customHeight="1">
      <c r="A8" s="14"/>
      <c r="B8" s="180"/>
      <c r="C8" s="102"/>
      <c r="D8" s="102"/>
      <c r="E8" s="102"/>
      <c r="F8" s="102"/>
      <c r="G8" s="102"/>
      <c r="H8" s="102"/>
      <c r="I8" s="102"/>
      <c r="J8" s="115"/>
      <c r="K8" s="343" t="s">
        <v>395</v>
      </c>
      <c r="L8" s="343"/>
      <c r="M8" s="343"/>
      <c r="N8" s="343"/>
      <c r="O8" s="343"/>
      <c r="P8" s="343"/>
      <c r="Q8" s="343"/>
      <c r="R8" s="343"/>
      <c r="S8" s="343"/>
      <c r="T8" s="343"/>
      <c r="U8" s="343"/>
      <c r="V8" s="343"/>
      <c r="W8" s="343"/>
      <c r="X8" s="343"/>
      <c r="Y8" s="343"/>
      <c r="Z8" s="343"/>
      <c r="AA8" s="343"/>
      <c r="AB8" s="647"/>
      <c r="AC8" s="343" t="s">
        <v>396</v>
      </c>
      <c r="AD8" s="343"/>
      <c r="AE8" s="343"/>
      <c r="AF8" s="343"/>
      <c r="AG8" s="343"/>
      <c r="AH8" s="343"/>
      <c r="AI8" s="343"/>
      <c r="AJ8" s="343"/>
      <c r="AK8" s="365"/>
      <c r="AL8" s="14"/>
    </row>
    <row r="9" spans="1:38" ht="14.1" customHeight="1">
      <c r="A9" s="14"/>
      <c r="B9" s="209"/>
      <c r="C9" s="14"/>
      <c r="D9" s="381" t="s">
        <v>397</v>
      </c>
      <c r="E9" s="381"/>
      <c r="F9" s="381"/>
      <c r="G9" s="381"/>
      <c r="H9" s="381"/>
      <c r="I9" s="381"/>
      <c r="J9" s="382"/>
      <c r="K9" s="639" t="s">
        <v>585</v>
      </c>
      <c r="L9" s="640"/>
      <c r="M9" s="640"/>
      <c r="N9" s="640"/>
      <c r="O9" s="640"/>
      <c r="P9" s="640"/>
      <c r="Q9" s="640"/>
      <c r="R9" s="640"/>
      <c r="S9" s="640"/>
      <c r="T9" s="640"/>
      <c r="U9" s="640"/>
      <c r="V9" s="640"/>
      <c r="W9" s="640"/>
      <c r="X9" s="640"/>
      <c r="Y9" s="640"/>
      <c r="Z9" s="640"/>
      <c r="AA9" s="640"/>
      <c r="AB9" s="641"/>
      <c r="AC9" s="628"/>
      <c r="AD9" s="628"/>
      <c r="AE9" s="628"/>
      <c r="AF9" s="628"/>
      <c r="AG9" s="628"/>
      <c r="AH9" s="628"/>
      <c r="AI9" s="628"/>
      <c r="AJ9" s="628"/>
      <c r="AK9" s="648"/>
      <c r="AL9" s="14"/>
    </row>
    <row r="10" spans="1:38" ht="14.1" customHeight="1">
      <c r="A10" s="14"/>
      <c r="B10" s="209" t="s">
        <v>398</v>
      </c>
      <c r="C10" s="14"/>
      <c r="D10" s="381"/>
      <c r="E10" s="381"/>
      <c r="F10" s="381"/>
      <c r="G10" s="381"/>
      <c r="H10" s="381"/>
      <c r="I10" s="381"/>
      <c r="J10" s="382"/>
      <c r="K10" s="642"/>
      <c r="L10" s="381"/>
      <c r="M10" s="381"/>
      <c r="N10" s="381"/>
      <c r="O10" s="381"/>
      <c r="P10" s="381"/>
      <c r="Q10" s="381"/>
      <c r="R10" s="381"/>
      <c r="S10" s="381"/>
      <c r="T10" s="381"/>
      <c r="U10" s="381"/>
      <c r="V10" s="381"/>
      <c r="W10" s="381"/>
      <c r="X10" s="381"/>
      <c r="Y10" s="381"/>
      <c r="Z10" s="381"/>
      <c r="AA10" s="381"/>
      <c r="AB10" s="385"/>
      <c r="AC10" s="649"/>
      <c r="AD10" s="649"/>
      <c r="AE10" s="649"/>
      <c r="AF10" s="649"/>
      <c r="AG10" s="649"/>
      <c r="AH10" s="649"/>
      <c r="AI10" s="649"/>
      <c r="AJ10" s="649"/>
      <c r="AK10" s="650"/>
      <c r="AL10" s="14"/>
    </row>
    <row r="11" spans="1:38" ht="14.1" customHeight="1">
      <c r="A11" s="14"/>
      <c r="B11" s="104"/>
      <c r="C11" s="14"/>
      <c r="D11" s="381"/>
      <c r="E11" s="381"/>
      <c r="F11" s="381"/>
      <c r="G11" s="381"/>
      <c r="H11" s="381"/>
      <c r="I11" s="381"/>
      <c r="J11" s="382"/>
      <c r="K11" s="642"/>
      <c r="L11" s="381"/>
      <c r="M11" s="381"/>
      <c r="N11" s="381"/>
      <c r="O11" s="381"/>
      <c r="P11" s="381"/>
      <c r="Q11" s="381"/>
      <c r="R11" s="381"/>
      <c r="S11" s="381"/>
      <c r="T11" s="381"/>
      <c r="U11" s="381"/>
      <c r="V11" s="381"/>
      <c r="W11" s="381"/>
      <c r="X11" s="381"/>
      <c r="Y11" s="381"/>
      <c r="Z11" s="381"/>
      <c r="AA11" s="381"/>
      <c r="AB11" s="385"/>
      <c r="AC11" s="649"/>
      <c r="AD11" s="649"/>
      <c r="AE11" s="649"/>
      <c r="AF11" s="649"/>
      <c r="AG11" s="649"/>
      <c r="AH11" s="649"/>
      <c r="AI11" s="649"/>
      <c r="AJ11" s="649"/>
      <c r="AK11" s="650"/>
      <c r="AL11" s="14"/>
    </row>
    <row r="12" spans="1:38" ht="14.1" customHeight="1">
      <c r="A12" s="14"/>
      <c r="B12" s="104"/>
      <c r="C12" s="14"/>
      <c r="D12" s="381"/>
      <c r="E12" s="381"/>
      <c r="F12" s="381"/>
      <c r="G12" s="381"/>
      <c r="H12" s="381"/>
      <c r="I12" s="381"/>
      <c r="J12" s="382"/>
      <c r="K12" s="14" t="s">
        <v>399</v>
      </c>
      <c r="L12" s="14"/>
      <c r="M12" s="14"/>
      <c r="N12" s="14"/>
      <c r="O12" s="14"/>
      <c r="P12" s="432"/>
      <c r="Q12" s="432"/>
      <c r="R12" s="432"/>
      <c r="S12" s="432"/>
      <c r="T12" s="432"/>
      <c r="U12" s="432"/>
      <c r="V12" s="432"/>
      <c r="W12" s="432"/>
      <c r="X12" s="432"/>
      <c r="Y12" s="432"/>
      <c r="Z12" s="432"/>
      <c r="AA12" s="432"/>
      <c r="AB12" s="627"/>
      <c r="AC12" s="649"/>
      <c r="AD12" s="649"/>
      <c r="AE12" s="649"/>
      <c r="AF12" s="649"/>
      <c r="AG12" s="649"/>
      <c r="AH12" s="649"/>
      <c r="AI12" s="649"/>
      <c r="AJ12" s="649"/>
      <c r="AK12" s="650"/>
      <c r="AL12" s="14"/>
    </row>
    <row r="13" spans="1:38" ht="14.1" customHeight="1">
      <c r="A13" s="14"/>
      <c r="B13" s="104"/>
      <c r="C13" s="14"/>
      <c r="D13" s="381"/>
      <c r="E13" s="381"/>
      <c r="F13" s="381"/>
      <c r="G13" s="381"/>
      <c r="H13" s="381"/>
      <c r="I13" s="381"/>
      <c r="J13" s="382"/>
      <c r="K13" s="654" t="s">
        <v>400</v>
      </c>
      <c r="L13" s="655"/>
      <c r="M13" s="655"/>
      <c r="N13" s="655"/>
      <c r="O13" s="655"/>
      <c r="P13" s="655"/>
      <c r="Q13" s="655"/>
      <c r="R13" s="655"/>
      <c r="S13" s="655"/>
      <c r="T13" s="257"/>
      <c r="U13" s="659"/>
      <c r="V13" s="659"/>
      <c r="W13" s="659"/>
      <c r="X13" s="659"/>
      <c r="Y13" s="659"/>
      <c r="Z13" s="659"/>
      <c r="AA13" s="659"/>
      <c r="AB13" s="660"/>
      <c r="AC13" s="649"/>
      <c r="AD13" s="649"/>
      <c r="AE13" s="649"/>
      <c r="AF13" s="649"/>
      <c r="AG13" s="649"/>
      <c r="AH13" s="649"/>
      <c r="AI13" s="649"/>
      <c r="AJ13" s="649"/>
      <c r="AK13" s="650"/>
      <c r="AL13" s="14"/>
    </row>
    <row r="14" spans="1:38" ht="14.1" customHeight="1">
      <c r="A14" s="14"/>
      <c r="B14" s="104"/>
      <c r="C14" s="14"/>
      <c r="D14" s="381"/>
      <c r="E14" s="381"/>
      <c r="F14" s="381"/>
      <c r="G14" s="381"/>
      <c r="H14" s="381"/>
      <c r="I14" s="381"/>
      <c r="J14" s="382"/>
      <c r="K14" s="656"/>
      <c r="L14" s="657"/>
      <c r="M14" s="657"/>
      <c r="N14" s="657"/>
      <c r="O14" s="657"/>
      <c r="P14" s="657"/>
      <c r="Q14" s="657"/>
      <c r="R14" s="657"/>
      <c r="S14" s="657"/>
      <c r="T14" s="68"/>
      <c r="U14" s="661"/>
      <c r="V14" s="661"/>
      <c r="W14" s="661"/>
      <c r="X14" s="661"/>
      <c r="Y14" s="661"/>
      <c r="Z14" s="661"/>
      <c r="AA14" s="661"/>
      <c r="AB14" s="662"/>
      <c r="AC14" s="649"/>
      <c r="AD14" s="649"/>
      <c r="AE14" s="649"/>
      <c r="AF14" s="649"/>
      <c r="AG14" s="649"/>
      <c r="AH14" s="649"/>
      <c r="AI14" s="649"/>
      <c r="AJ14" s="649"/>
      <c r="AK14" s="650"/>
      <c r="AL14" s="14"/>
    </row>
    <row r="15" spans="1:38" ht="14.1" customHeight="1">
      <c r="A15" s="14"/>
      <c r="B15" s="105"/>
      <c r="C15" s="67"/>
      <c r="D15" s="383"/>
      <c r="E15" s="383"/>
      <c r="F15" s="383"/>
      <c r="G15" s="383"/>
      <c r="H15" s="383"/>
      <c r="I15" s="383"/>
      <c r="J15" s="384"/>
      <c r="K15" s="658"/>
      <c r="L15" s="646"/>
      <c r="M15" s="646"/>
      <c r="N15" s="646"/>
      <c r="O15" s="646"/>
      <c r="P15" s="646"/>
      <c r="Q15" s="646"/>
      <c r="R15" s="646"/>
      <c r="S15" s="646"/>
      <c r="T15" s="66"/>
      <c r="U15" s="663"/>
      <c r="V15" s="663"/>
      <c r="W15" s="663"/>
      <c r="X15" s="663"/>
      <c r="Y15" s="663"/>
      <c r="Z15" s="663"/>
      <c r="AA15" s="663"/>
      <c r="AB15" s="664"/>
      <c r="AC15" s="651"/>
      <c r="AD15" s="651"/>
      <c r="AE15" s="651"/>
      <c r="AF15" s="651"/>
      <c r="AG15" s="651"/>
      <c r="AH15" s="651"/>
      <c r="AI15" s="651"/>
      <c r="AJ15" s="651"/>
      <c r="AK15" s="652"/>
      <c r="AL15" s="14"/>
    </row>
    <row r="16" spans="1:38" ht="14.1" customHeight="1">
      <c r="A16" s="14"/>
      <c r="B16" s="117"/>
      <c r="C16" s="90"/>
      <c r="D16" s="640" t="s">
        <v>401</v>
      </c>
      <c r="E16" s="640"/>
      <c r="F16" s="640"/>
      <c r="G16" s="640"/>
      <c r="H16" s="640"/>
      <c r="I16" s="640"/>
      <c r="J16" s="653"/>
      <c r="K16" s="639" t="s">
        <v>586</v>
      </c>
      <c r="L16" s="640"/>
      <c r="M16" s="640"/>
      <c r="N16" s="640"/>
      <c r="O16" s="640"/>
      <c r="P16" s="640"/>
      <c r="Q16" s="640"/>
      <c r="R16" s="640"/>
      <c r="S16" s="640"/>
      <c r="T16" s="640"/>
      <c r="U16" s="640"/>
      <c r="V16" s="640"/>
      <c r="W16" s="640"/>
      <c r="X16" s="640"/>
      <c r="Y16" s="640"/>
      <c r="Z16" s="640"/>
      <c r="AA16" s="640"/>
      <c r="AB16" s="641"/>
      <c r="AC16" s="628"/>
      <c r="AD16" s="629"/>
      <c r="AE16" s="629"/>
      <c r="AF16" s="629"/>
      <c r="AG16" s="629"/>
      <c r="AH16" s="629"/>
      <c r="AI16" s="629"/>
      <c r="AJ16" s="629"/>
      <c r="AK16" s="630"/>
      <c r="AL16" s="14"/>
    </row>
    <row r="17" spans="1:40" ht="14.1" customHeight="1">
      <c r="A17" s="14"/>
      <c r="B17" s="104"/>
      <c r="C17" s="14"/>
      <c r="D17" s="381"/>
      <c r="E17" s="381"/>
      <c r="F17" s="381"/>
      <c r="G17" s="381"/>
      <c r="H17" s="381"/>
      <c r="I17" s="381"/>
      <c r="J17" s="382"/>
      <c r="K17" s="642"/>
      <c r="L17" s="381"/>
      <c r="M17" s="381"/>
      <c r="N17" s="381"/>
      <c r="O17" s="381"/>
      <c r="P17" s="381"/>
      <c r="Q17" s="381"/>
      <c r="R17" s="381"/>
      <c r="S17" s="381"/>
      <c r="T17" s="381"/>
      <c r="U17" s="381"/>
      <c r="V17" s="381"/>
      <c r="W17" s="381"/>
      <c r="X17" s="381"/>
      <c r="Y17" s="381"/>
      <c r="Z17" s="381"/>
      <c r="AA17" s="381"/>
      <c r="AB17" s="385"/>
      <c r="AC17" s="631"/>
      <c r="AD17" s="632"/>
      <c r="AE17" s="632"/>
      <c r="AF17" s="632"/>
      <c r="AG17" s="632"/>
      <c r="AH17" s="632"/>
      <c r="AI17" s="632"/>
      <c r="AJ17" s="632"/>
      <c r="AK17" s="633"/>
      <c r="AL17" s="14"/>
    </row>
    <row r="18" spans="1:40" ht="14.1" customHeight="1">
      <c r="A18" s="14"/>
      <c r="B18" s="118" t="s">
        <v>402</v>
      </c>
      <c r="C18" s="14"/>
      <c r="D18" s="381"/>
      <c r="E18" s="381"/>
      <c r="F18" s="381"/>
      <c r="G18" s="381"/>
      <c r="H18" s="381"/>
      <c r="I18" s="381"/>
      <c r="J18" s="382"/>
      <c r="K18" s="642"/>
      <c r="L18" s="381"/>
      <c r="M18" s="381"/>
      <c r="N18" s="381"/>
      <c r="O18" s="381"/>
      <c r="P18" s="381"/>
      <c r="Q18" s="381"/>
      <c r="R18" s="381"/>
      <c r="S18" s="381"/>
      <c r="T18" s="381"/>
      <c r="U18" s="381"/>
      <c r="V18" s="381"/>
      <c r="W18" s="381"/>
      <c r="X18" s="381"/>
      <c r="Y18" s="381"/>
      <c r="Z18" s="381"/>
      <c r="AA18" s="381"/>
      <c r="AB18" s="385"/>
      <c r="AC18" s="631"/>
      <c r="AD18" s="632"/>
      <c r="AE18" s="632"/>
      <c r="AF18" s="632"/>
      <c r="AG18" s="632"/>
      <c r="AH18" s="632"/>
      <c r="AI18" s="632"/>
      <c r="AJ18" s="632"/>
      <c r="AK18" s="633"/>
      <c r="AL18" s="14"/>
    </row>
    <row r="19" spans="1:40" ht="14.1" customHeight="1">
      <c r="A19" s="14"/>
      <c r="B19" s="104"/>
      <c r="C19" s="14"/>
      <c r="D19" s="381"/>
      <c r="E19" s="381"/>
      <c r="F19" s="381"/>
      <c r="G19" s="381"/>
      <c r="H19" s="381"/>
      <c r="I19" s="381"/>
      <c r="J19" s="382"/>
      <c r="K19" s="14"/>
      <c r="L19" s="32" t="s">
        <v>403</v>
      </c>
      <c r="M19" s="14"/>
      <c r="N19" s="14"/>
      <c r="O19" s="14"/>
      <c r="P19" s="432"/>
      <c r="Q19" s="432"/>
      <c r="R19" s="432"/>
      <c r="S19" s="432"/>
      <c r="T19" s="432"/>
      <c r="U19" s="432"/>
      <c r="V19" s="432"/>
      <c r="W19" s="432"/>
      <c r="X19" s="432"/>
      <c r="Y19" s="432"/>
      <c r="Z19" s="432"/>
      <c r="AA19" s="432"/>
      <c r="AB19" s="627"/>
      <c r="AC19" s="631"/>
      <c r="AD19" s="632"/>
      <c r="AE19" s="632"/>
      <c r="AF19" s="632"/>
      <c r="AG19" s="632"/>
      <c r="AH19" s="632"/>
      <c r="AI19" s="632"/>
      <c r="AJ19" s="632"/>
      <c r="AK19" s="633"/>
      <c r="AL19" s="14"/>
    </row>
    <row r="20" spans="1:40" ht="14.1" customHeight="1">
      <c r="A20" s="14"/>
      <c r="B20" s="104"/>
      <c r="C20" s="14"/>
      <c r="D20" s="381"/>
      <c r="E20" s="381"/>
      <c r="F20" s="381"/>
      <c r="G20" s="381"/>
      <c r="H20" s="381"/>
      <c r="I20" s="381"/>
      <c r="J20" s="382"/>
      <c r="K20" s="14"/>
      <c r="L20" s="133" t="s">
        <v>404</v>
      </c>
      <c r="M20" s="14"/>
      <c r="N20" s="14"/>
      <c r="O20" s="14"/>
      <c r="P20" s="432"/>
      <c r="Q20" s="432"/>
      <c r="R20" s="432"/>
      <c r="S20" s="432"/>
      <c r="T20" s="432"/>
      <c r="U20" s="432"/>
      <c r="V20" s="432"/>
      <c r="W20" s="432"/>
      <c r="X20" s="432"/>
      <c r="Y20" s="432"/>
      <c r="Z20" s="432"/>
      <c r="AA20" s="432"/>
      <c r="AB20" s="627"/>
      <c r="AC20" s="631"/>
      <c r="AD20" s="632"/>
      <c r="AE20" s="632"/>
      <c r="AF20" s="632"/>
      <c r="AG20" s="632"/>
      <c r="AH20" s="632"/>
      <c r="AI20" s="632"/>
      <c r="AJ20" s="632"/>
      <c r="AK20" s="633"/>
      <c r="AL20" s="14"/>
    </row>
    <row r="21" spans="1:40" ht="14.1" customHeight="1">
      <c r="A21" s="14"/>
      <c r="B21" s="104"/>
      <c r="C21" s="14"/>
      <c r="D21" s="381"/>
      <c r="E21" s="381"/>
      <c r="F21" s="381"/>
      <c r="G21" s="381"/>
      <c r="H21" s="381"/>
      <c r="I21" s="381"/>
      <c r="J21" s="382"/>
      <c r="K21" s="14" t="s">
        <v>405</v>
      </c>
      <c r="M21" s="14"/>
      <c r="N21" s="14"/>
      <c r="O21" s="14"/>
      <c r="P21" s="14"/>
      <c r="Q21" s="14"/>
      <c r="R21" s="14"/>
      <c r="S21" s="14"/>
      <c r="T21" s="14"/>
      <c r="U21" s="14"/>
      <c r="V21" s="14"/>
      <c r="W21" s="14"/>
      <c r="X21" s="14"/>
      <c r="Y21" s="14"/>
      <c r="Z21" s="14"/>
      <c r="AA21" s="14"/>
      <c r="AB21" s="206"/>
      <c r="AC21" s="631"/>
      <c r="AD21" s="632"/>
      <c r="AE21" s="632"/>
      <c r="AF21" s="632"/>
      <c r="AG21" s="632"/>
      <c r="AH21" s="632"/>
      <c r="AI21" s="632"/>
      <c r="AJ21" s="632"/>
      <c r="AK21" s="633"/>
      <c r="AL21" s="14"/>
    </row>
    <row r="22" spans="1:40" ht="14.1" customHeight="1">
      <c r="A22" s="14"/>
      <c r="B22" s="104"/>
      <c r="C22" s="14"/>
      <c r="D22" s="381"/>
      <c r="E22" s="381"/>
      <c r="F22" s="381"/>
      <c r="G22" s="381"/>
      <c r="H22" s="381"/>
      <c r="I22" s="381"/>
      <c r="J22" s="382"/>
      <c r="K22" s="14" t="s">
        <v>406</v>
      </c>
      <c r="M22" s="14"/>
      <c r="N22" s="14"/>
      <c r="O22" s="14"/>
      <c r="P22" s="14"/>
      <c r="Q22" s="14"/>
      <c r="R22" s="14"/>
      <c r="S22" s="14"/>
      <c r="T22" s="14"/>
      <c r="U22" s="14"/>
      <c r="V22" s="14"/>
      <c r="W22" s="14"/>
      <c r="X22" s="14"/>
      <c r="Y22" s="14"/>
      <c r="Z22" s="14"/>
      <c r="AA22" s="14"/>
      <c r="AB22" s="206"/>
      <c r="AC22" s="631"/>
      <c r="AD22" s="632"/>
      <c r="AE22" s="632"/>
      <c r="AF22" s="632"/>
      <c r="AG22" s="632"/>
      <c r="AH22" s="632"/>
      <c r="AI22" s="632"/>
      <c r="AJ22" s="632"/>
      <c r="AK22" s="633"/>
      <c r="AL22" s="14"/>
    </row>
    <row r="23" spans="1:40" ht="14.1" customHeight="1">
      <c r="A23" s="14"/>
      <c r="B23" s="105"/>
      <c r="C23" s="67"/>
      <c r="D23" s="383"/>
      <c r="E23" s="383"/>
      <c r="F23" s="383"/>
      <c r="G23" s="383"/>
      <c r="H23" s="383"/>
      <c r="I23" s="383"/>
      <c r="J23" s="384"/>
      <c r="K23" s="67"/>
      <c r="L23" s="67"/>
      <c r="M23" s="67"/>
      <c r="N23" s="67"/>
      <c r="O23" s="67"/>
      <c r="P23" s="67"/>
      <c r="Q23" s="67"/>
      <c r="R23" s="67"/>
      <c r="S23" s="67"/>
      <c r="T23" s="67"/>
      <c r="U23" s="67"/>
      <c r="V23" s="67"/>
      <c r="W23" s="67"/>
      <c r="X23" s="67"/>
      <c r="Y23" s="67"/>
      <c r="Z23" s="67"/>
      <c r="AA23" s="67"/>
      <c r="AB23" s="207"/>
      <c r="AC23" s="634"/>
      <c r="AD23" s="634"/>
      <c r="AE23" s="634"/>
      <c r="AF23" s="634"/>
      <c r="AG23" s="634"/>
      <c r="AH23" s="634"/>
      <c r="AI23" s="634"/>
      <c r="AJ23" s="634"/>
      <c r="AK23" s="635"/>
      <c r="AL23" s="14"/>
    </row>
    <row r="24" spans="1:40" ht="14.1" customHeight="1">
      <c r="A24" s="14"/>
      <c r="B24" s="89"/>
      <c r="C24" s="90"/>
      <c r="D24" s="108"/>
      <c r="E24" s="108"/>
      <c r="F24" s="108"/>
      <c r="G24" s="108"/>
      <c r="H24" s="108"/>
      <c r="I24" s="108"/>
      <c r="J24" s="109"/>
      <c r="K24" s="639" t="s">
        <v>587</v>
      </c>
      <c r="L24" s="640"/>
      <c r="M24" s="640"/>
      <c r="N24" s="640"/>
      <c r="O24" s="640"/>
      <c r="P24" s="640"/>
      <c r="Q24" s="640"/>
      <c r="R24" s="640"/>
      <c r="S24" s="640"/>
      <c r="T24" s="640"/>
      <c r="U24" s="640"/>
      <c r="V24" s="640"/>
      <c r="W24" s="640"/>
      <c r="X24" s="640"/>
      <c r="Y24" s="640"/>
      <c r="Z24" s="640"/>
      <c r="AA24" s="640"/>
      <c r="AB24" s="641"/>
      <c r="AC24" s="628"/>
      <c r="AD24" s="629"/>
      <c r="AE24" s="629"/>
      <c r="AF24" s="629"/>
      <c r="AG24" s="629"/>
      <c r="AH24" s="629"/>
      <c r="AI24" s="629"/>
      <c r="AJ24" s="629"/>
      <c r="AK24" s="630"/>
      <c r="AL24" s="14"/>
    </row>
    <row r="25" spans="1:40" ht="14.1" customHeight="1">
      <c r="A25" s="14"/>
      <c r="B25" s="104"/>
      <c r="C25" s="14"/>
      <c r="D25" s="31"/>
      <c r="E25" s="31"/>
      <c r="F25" s="31"/>
      <c r="G25" s="31"/>
      <c r="H25" s="31"/>
      <c r="I25" s="31"/>
      <c r="J25" s="110"/>
      <c r="K25" s="642"/>
      <c r="L25" s="381"/>
      <c r="M25" s="381"/>
      <c r="N25" s="381"/>
      <c r="O25" s="381"/>
      <c r="P25" s="381"/>
      <c r="Q25" s="381"/>
      <c r="R25" s="381"/>
      <c r="S25" s="381"/>
      <c r="T25" s="381"/>
      <c r="U25" s="381"/>
      <c r="V25" s="381"/>
      <c r="W25" s="381"/>
      <c r="X25" s="381"/>
      <c r="Y25" s="381"/>
      <c r="Z25" s="381"/>
      <c r="AA25" s="381"/>
      <c r="AB25" s="385"/>
      <c r="AC25" s="631"/>
      <c r="AD25" s="632"/>
      <c r="AE25" s="632"/>
      <c r="AF25" s="632"/>
      <c r="AG25" s="632"/>
      <c r="AH25" s="632"/>
      <c r="AI25" s="632"/>
      <c r="AJ25" s="632"/>
      <c r="AK25" s="633"/>
      <c r="AL25" s="14"/>
    </row>
    <row r="26" spans="1:40" ht="14.1" customHeight="1">
      <c r="A26" s="14"/>
      <c r="B26" s="118" t="s">
        <v>407</v>
      </c>
      <c r="C26" s="14"/>
      <c r="D26" s="358" t="s">
        <v>644</v>
      </c>
      <c r="E26" s="358"/>
      <c r="F26" s="358"/>
      <c r="G26" s="358"/>
      <c r="H26" s="358"/>
      <c r="I26" s="358"/>
      <c r="J26" s="359"/>
      <c r="K26" s="642"/>
      <c r="L26" s="381"/>
      <c r="M26" s="381"/>
      <c r="N26" s="381"/>
      <c r="O26" s="381"/>
      <c r="P26" s="381"/>
      <c r="Q26" s="381"/>
      <c r="R26" s="381"/>
      <c r="S26" s="381"/>
      <c r="T26" s="381"/>
      <c r="U26" s="381"/>
      <c r="V26" s="381"/>
      <c r="W26" s="381"/>
      <c r="X26" s="381"/>
      <c r="Y26" s="381"/>
      <c r="Z26" s="381"/>
      <c r="AA26" s="381"/>
      <c r="AB26" s="385"/>
      <c r="AC26" s="631"/>
      <c r="AD26" s="632"/>
      <c r="AE26" s="632"/>
      <c r="AF26" s="632"/>
      <c r="AG26" s="632"/>
      <c r="AH26" s="632"/>
      <c r="AI26" s="632"/>
      <c r="AJ26" s="632"/>
      <c r="AK26" s="633"/>
      <c r="AL26" s="14"/>
    </row>
    <row r="27" spans="1:40" ht="14.1" customHeight="1">
      <c r="A27" s="14"/>
      <c r="B27" s="104"/>
      <c r="C27" s="14"/>
      <c r="D27" s="358"/>
      <c r="E27" s="358"/>
      <c r="F27" s="358"/>
      <c r="G27" s="358"/>
      <c r="H27" s="358"/>
      <c r="I27" s="358"/>
      <c r="J27" s="359"/>
      <c r="K27" s="14"/>
      <c r="L27" s="14"/>
      <c r="M27" s="14"/>
      <c r="N27" s="14" t="s">
        <v>408</v>
      </c>
      <c r="O27" s="14"/>
      <c r="P27" s="14"/>
      <c r="Q27" s="14"/>
      <c r="R27" s="14"/>
      <c r="S27" s="14"/>
      <c r="T27" s="14"/>
      <c r="U27" s="14"/>
      <c r="V27" s="14"/>
      <c r="W27" s="14"/>
      <c r="X27" s="14"/>
      <c r="Y27" s="14"/>
      <c r="Z27" s="14"/>
      <c r="AA27" s="14"/>
      <c r="AB27" s="206"/>
      <c r="AC27" s="631"/>
      <c r="AD27" s="632"/>
      <c r="AE27" s="632"/>
      <c r="AF27" s="632"/>
      <c r="AG27" s="632"/>
      <c r="AH27" s="632"/>
      <c r="AI27" s="632"/>
      <c r="AJ27" s="632"/>
      <c r="AK27" s="633"/>
      <c r="AL27" s="14"/>
      <c r="AN27" s="269" t="b">
        <v>0</v>
      </c>
    </row>
    <row r="28" spans="1:40" ht="14.1" customHeight="1">
      <c r="A28" s="14"/>
      <c r="B28" s="104"/>
      <c r="C28" s="14"/>
      <c r="D28" s="358"/>
      <c r="E28" s="358"/>
      <c r="F28" s="358"/>
      <c r="G28" s="358"/>
      <c r="H28" s="358"/>
      <c r="I28" s="358"/>
      <c r="J28" s="359"/>
      <c r="K28" s="14"/>
      <c r="L28" s="14"/>
      <c r="M28" s="14"/>
      <c r="N28" s="14" t="s">
        <v>409</v>
      </c>
      <c r="O28" s="14"/>
      <c r="P28" s="14"/>
      <c r="Q28" s="14"/>
      <c r="R28" s="14"/>
      <c r="S28" s="14"/>
      <c r="T28" s="14"/>
      <c r="U28" s="14"/>
      <c r="V28" s="14"/>
      <c r="W28" s="14"/>
      <c r="X28" s="14"/>
      <c r="Y28" s="14"/>
      <c r="Z28" s="14"/>
      <c r="AA28" s="14"/>
      <c r="AB28" s="206"/>
      <c r="AC28" s="631"/>
      <c r="AD28" s="632"/>
      <c r="AE28" s="632"/>
      <c r="AF28" s="632"/>
      <c r="AG28" s="632"/>
      <c r="AH28" s="632"/>
      <c r="AI28" s="632"/>
      <c r="AJ28" s="632"/>
      <c r="AK28" s="633"/>
      <c r="AL28" s="14"/>
      <c r="AN28" s="269" t="b">
        <v>0</v>
      </c>
    </row>
    <row r="29" spans="1:40" ht="14.1" customHeight="1">
      <c r="A29" s="14"/>
      <c r="B29" s="104"/>
      <c r="C29" s="14"/>
      <c r="D29" s="358"/>
      <c r="E29" s="358"/>
      <c r="F29" s="358"/>
      <c r="G29" s="358"/>
      <c r="H29" s="358"/>
      <c r="I29" s="358"/>
      <c r="J29" s="359"/>
      <c r="K29" s="14"/>
      <c r="L29" s="14"/>
      <c r="M29" s="14"/>
      <c r="N29" s="14" t="s">
        <v>410</v>
      </c>
      <c r="O29" s="14"/>
      <c r="P29" s="14"/>
      <c r="Q29" s="14"/>
      <c r="R29" s="14"/>
      <c r="S29" s="14"/>
      <c r="T29" s="14"/>
      <c r="U29" s="14"/>
      <c r="V29" s="14"/>
      <c r="W29" s="14"/>
      <c r="X29" s="14"/>
      <c r="Y29" s="14"/>
      <c r="Z29" s="14"/>
      <c r="AA29" s="14"/>
      <c r="AB29" s="206"/>
      <c r="AC29" s="631"/>
      <c r="AD29" s="632"/>
      <c r="AE29" s="632"/>
      <c r="AF29" s="632"/>
      <c r="AG29" s="632"/>
      <c r="AH29" s="632"/>
      <c r="AI29" s="632"/>
      <c r="AJ29" s="632"/>
      <c r="AK29" s="633"/>
      <c r="AL29" s="14"/>
      <c r="AN29" s="269" t="b">
        <v>0</v>
      </c>
    </row>
    <row r="30" spans="1:40" ht="14.1" customHeight="1">
      <c r="A30" s="14"/>
      <c r="B30" s="104"/>
      <c r="C30" s="14"/>
      <c r="D30" s="358"/>
      <c r="E30" s="358"/>
      <c r="F30" s="358"/>
      <c r="G30" s="358"/>
      <c r="H30" s="358"/>
      <c r="I30" s="358"/>
      <c r="J30" s="359"/>
      <c r="K30" s="14"/>
      <c r="L30" s="14"/>
      <c r="M30" s="14"/>
      <c r="N30" s="33" t="s">
        <v>411</v>
      </c>
      <c r="O30" s="14"/>
      <c r="P30" s="14"/>
      <c r="Q30" s="14" t="s">
        <v>412</v>
      </c>
      <c r="R30" s="368"/>
      <c r="S30" s="368"/>
      <c r="T30" s="368"/>
      <c r="U30" s="368"/>
      <c r="V30" s="368"/>
      <c r="W30" s="368"/>
      <c r="X30" s="368"/>
      <c r="Y30" s="368"/>
      <c r="Z30" s="368"/>
      <c r="AA30" s="368"/>
      <c r="AB30" s="206" t="s">
        <v>413</v>
      </c>
      <c r="AC30" s="631"/>
      <c r="AD30" s="632"/>
      <c r="AE30" s="632"/>
      <c r="AF30" s="632"/>
      <c r="AG30" s="632"/>
      <c r="AH30" s="632"/>
      <c r="AI30" s="632"/>
      <c r="AJ30" s="632"/>
      <c r="AK30" s="633"/>
      <c r="AL30" s="14"/>
      <c r="AN30" s="269" t="b">
        <v>0</v>
      </c>
    </row>
    <row r="31" spans="1:40" ht="14.1" customHeight="1">
      <c r="A31" s="14"/>
      <c r="B31" s="105"/>
      <c r="C31" s="67"/>
      <c r="D31" s="360"/>
      <c r="E31" s="360"/>
      <c r="F31" s="360"/>
      <c r="G31" s="360"/>
      <c r="H31" s="360"/>
      <c r="I31" s="360"/>
      <c r="J31" s="361"/>
      <c r="K31" s="67"/>
      <c r="L31" s="67" t="s">
        <v>414</v>
      </c>
      <c r="M31" s="67"/>
      <c r="N31" s="67"/>
      <c r="O31" s="67"/>
      <c r="P31" s="67"/>
      <c r="Q31" s="67"/>
      <c r="R31" s="67"/>
      <c r="S31" s="67"/>
      <c r="T31" s="67"/>
      <c r="U31" s="67"/>
      <c r="V31" s="67"/>
      <c r="W31" s="67"/>
      <c r="X31" s="67"/>
      <c r="Y31" s="67"/>
      <c r="Z31" s="67"/>
      <c r="AA31" s="67"/>
      <c r="AB31" s="207"/>
      <c r="AC31" s="634"/>
      <c r="AD31" s="634"/>
      <c r="AE31" s="634"/>
      <c r="AF31" s="634"/>
      <c r="AG31" s="634"/>
      <c r="AH31" s="634"/>
      <c r="AI31" s="634"/>
      <c r="AJ31" s="634"/>
      <c r="AK31" s="635"/>
      <c r="AL31" s="14"/>
      <c r="AN31" s="269">
        <f>COUNTIFS(AN27:AN30,TRUE)</f>
        <v>0</v>
      </c>
    </row>
    <row r="32" spans="1:40" ht="14.1" customHeight="1">
      <c r="A32" s="14"/>
      <c r="B32" s="14"/>
      <c r="C32" s="14"/>
      <c r="D32" s="119"/>
      <c r="E32" s="119"/>
      <c r="F32" s="119"/>
      <c r="G32" s="119"/>
      <c r="H32" s="119"/>
      <c r="I32" s="119"/>
      <c r="J32" s="119"/>
      <c r="K32" s="14"/>
      <c r="L32" s="14"/>
      <c r="M32" s="14"/>
      <c r="N32" s="14"/>
      <c r="O32" s="14"/>
      <c r="P32" s="14"/>
      <c r="Q32" s="14"/>
      <c r="R32" s="14"/>
      <c r="S32" s="14"/>
      <c r="T32" s="14"/>
      <c r="U32" s="14"/>
      <c r="V32" s="14"/>
      <c r="W32" s="14"/>
      <c r="X32" s="14"/>
      <c r="Y32" s="14"/>
      <c r="Z32" s="14"/>
      <c r="AA32" s="14"/>
      <c r="AB32" s="14"/>
      <c r="AC32" s="210"/>
      <c r="AD32" s="210"/>
      <c r="AE32" s="210"/>
      <c r="AF32" s="210"/>
      <c r="AG32" s="210"/>
      <c r="AH32" s="210"/>
      <c r="AI32" s="210"/>
      <c r="AJ32" s="210"/>
      <c r="AK32" s="210"/>
      <c r="AL32" s="14"/>
      <c r="AN32" s="269"/>
    </row>
    <row r="33" spans="1:38" ht="14.1" customHeight="1">
      <c r="A33" s="14"/>
      <c r="B33" s="14" t="s">
        <v>612</v>
      </c>
      <c r="C33" s="14"/>
      <c r="D33" s="14" t="s">
        <v>645</v>
      </c>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row>
    <row r="34" spans="1:38" ht="14.1" customHeight="1">
      <c r="A34" s="14"/>
      <c r="B34" s="120" t="s">
        <v>610</v>
      </c>
      <c r="C34" s="14"/>
      <c r="D34" s="14" t="s">
        <v>611</v>
      </c>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row>
    <row r="35" spans="1:38" ht="14.1" customHeight="1">
      <c r="A35" s="14"/>
      <c r="B35" s="14" t="s">
        <v>415</v>
      </c>
      <c r="C35" s="14"/>
      <c r="D35" s="358" t="s">
        <v>592</v>
      </c>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14"/>
    </row>
    <row r="36" spans="1:38" ht="14.1" customHeight="1">
      <c r="A36" s="14"/>
      <c r="B36" s="14"/>
      <c r="C36" s="14"/>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14"/>
    </row>
    <row r="37" spans="1:38" ht="14.1" customHeight="1">
      <c r="A37" s="14"/>
      <c r="B37" s="14"/>
      <c r="C37" s="14"/>
      <c r="D37" s="358"/>
      <c r="E37" s="358"/>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c r="AJ37" s="358"/>
      <c r="AK37" s="358"/>
      <c r="AL37" s="14"/>
    </row>
    <row r="38" spans="1:38" ht="14.1" customHeight="1">
      <c r="A38" s="14"/>
      <c r="B38" s="14" t="s">
        <v>501</v>
      </c>
      <c r="C38" s="14"/>
      <c r="D38" s="381" t="s">
        <v>646</v>
      </c>
      <c r="E38" s="381"/>
      <c r="F38" s="381"/>
      <c r="G38" s="381"/>
      <c r="H38" s="381"/>
      <c r="I38" s="381"/>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1"/>
      <c r="AI38" s="381"/>
      <c r="AJ38" s="381"/>
      <c r="AK38" s="381"/>
      <c r="AL38" s="14"/>
    </row>
    <row r="39" spans="1:38" ht="24.75" customHeight="1">
      <c r="A39" s="14"/>
      <c r="B39" s="14"/>
      <c r="C39" s="14"/>
      <c r="D39" s="381"/>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14"/>
    </row>
    <row r="40" spans="1:38" ht="14.1" customHeight="1">
      <c r="A40" s="14"/>
      <c r="B40" s="14" t="s">
        <v>593</v>
      </c>
      <c r="C40" s="14"/>
      <c r="D40" s="14" t="s">
        <v>647</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14"/>
    </row>
    <row r="41" spans="1:38" ht="14.1" customHeight="1">
      <c r="A41" s="14"/>
      <c r="B41" s="14"/>
      <c r="C41" s="14"/>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14"/>
    </row>
    <row r="42" spans="1:38" ht="14.1" customHeight="1">
      <c r="A42" s="14"/>
      <c r="B42" s="14"/>
      <c r="C42" s="14"/>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14"/>
    </row>
    <row r="43" spans="1:38" ht="14.1"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row>
    <row r="44" spans="1:38" ht="14.1"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row>
    <row r="45" spans="1:38" ht="14.1"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row>
    <row r="46" spans="1:38" ht="14.1" customHeight="1">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row>
    <row r="47" spans="1:38" ht="14.1"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row>
    <row r="48" spans="1:38" ht="14.1"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row>
    <row r="57" spans="1:38" ht="14.1" customHeight="1">
      <c r="A57" s="14"/>
      <c r="B57" s="14" t="s">
        <v>416</v>
      </c>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row>
    <row r="58" spans="1:38" ht="14.1"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row>
    <row r="59" spans="1:38" ht="21.2" customHeight="1">
      <c r="A59" s="14"/>
      <c r="B59" s="14">
        <v>2</v>
      </c>
      <c r="C59" s="636" t="s">
        <v>417</v>
      </c>
      <c r="D59" s="636"/>
      <c r="E59" s="636"/>
      <c r="F59" s="636"/>
      <c r="G59" s="636"/>
      <c r="H59" s="636"/>
      <c r="I59" s="636"/>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row>
    <row r="60" spans="1:38" ht="14.1" customHeight="1" thickBo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row>
    <row r="61" spans="1:38" ht="21.2" customHeight="1" thickBot="1">
      <c r="A61" s="14"/>
      <c r="B61" s="228" t="s">
        <v>398</v>
      </c>
      <c r="C61" s="229"/>
      <c r="D61" s="230" t="s">
        <v>418</v>
      </c>
      <c r="E61" s="229"/>
      <c r="F61" s="229"/>
      <c r="G61" s="229"/>
      <c r="H61" s="229"/>
      <c r="I61" s="229"/>
      <c r="J61" s="229"/>
      <c r="K61" s="229"/>
      <c r="L61" s="229"/>
      <c r="M61" s="229"/>
      <c r="N61" s="229"/>
      <c r="O61" s="229"/>
      <c r="P61" s="229"/>
      <c r="Q61" s="229"/>
      <c r="R61" s="229"/>
      <c r="S61" s="229"/>
      <c r="T61" s="231"/>
      <c r="U61" s="637">
        <f>360-COUNTBLANK(C174:E189)-COUNTBLANK(別紙１!C12:E115)</f>
        <v>0</v>
      </c>
      <c r="V61" s="638"/>
      <c r="W61" s="638"/>
      <c r="X61" s="638"/>
      <c r="Y61" s="638"/>
      <c r="Z61" s="638"/>
      <c r="AA61" s="638"/>
      <c r="AB61" s="638"/>
      <c r="AC61" s="638"/>
      <c r="AD61" s="638"/>
      <c r="AE61" s="638"/>
      <c r="AF61" s="638"/>
      <c r="AG61" s="638"/>
      <c r="AH61" s="638"/>
      <c r="AI61" s="230" t="s">
        <v>419</v>
      </c>
      <c r="AJ61" s="229"/>
      <c r="AK61" s="231"/>
      <c r="AL61" s="14"/>
    </row>
    <row r="62" spans="1:38" ht="21.2" customHeight="1">
      <c r="A62" s="14"/>
      <c r="B62" s="209" t="s">
        <v>402</v>
      </c>
      <c r="C62" s="14"/>
      <c r="D62" s="134" t="s">
        <v>420</v>
      </c>
      <c r="E62" s="14"/>
      <c r="F62" s="14"/>
      <c r="G62" s="14"/>
      <c r="H62" s="14"/>
      <c r="I62" s="14"/>
      <c r="J62" s="14"/>
      <c r="K62" s="14"/>
      <c r="L62" s="14"/>
      <c r="M62" s="67"/>
      <c r="N62" s="67"/>
      <c r="O62" s="67"/>
      <c r="P62" s="67"/>
      <c r="Q62" s="67"/>
      <c r="R62" s="67"/>
      <c r="S62" s="67"/>
      <c r="T62" s="107"/>
      <c r="U62" s="643" t="s">
        <v>648</v>
      </c>
      <c r="V62" s="644"/>
      <c r="W62" s="644"/>
      <c r="X62" s="644"/>
      <c r="Y62" s="644"/>
      <c r="Z62" s="315" t="s">
        <v>47</v>
      </c>
      <c r="AA62" s="67" t="s">
        <v>422</v>
      </c>
      <c r="AB62" s="67"/>
      <c r="AC62" s="370"/>
      <c r="AD62" s="370"/>
      <c r="AE62" s="67" t="s">
        <v>421</v>
      </c>
      <c r="AF62" s="370"/>
      <c r="AG62" s="370"/>
      <c r="AH62" s="67" t="s">
        <v>47</v>
      </c>
      <c r="AI62" s="67" t="s">
        <v>423</v>
      </c>
      <c r="AJ62" s="67"/>
      <c r="AK62" s="107"/>
      <c r="AL62" s="14"/>
    </row>
    <row r="63" spans="1:38" ht="21.2" customHeight="1">
      <c r="A63" s="14"/>
      <c r="B63" s="121" t="s">
        <v>424</v>
      </c>
      <c r="C63" s="90"/>
      <c r="D63" s="90" t="s">
        <v>425</v>
      </c>
      <c r="E63" s="90"/>
      <c r="F63" s="90"/>
      <c r="G63" s="90"/>
      <c r="H63" s="90"/>
      <c r="I63" s="90"/>
      <c r="J63" s="90"/>
      <c r="K63" s="90"/>
      <c r="L63" s="90"/>
      <c r="M63" s="67"/>
      <c r="N63" s="14"/>
      <c r="O63" s="14"/>
      <c r="P63" s="14"/>
      <c r="Q63" s="14"/>
      <c r="R63" s="14"/>
      <c r="S63" s="14"/>
      <c r="T63" s="14"/>
      <c r="U63" s="14"/>
      <c r="V63" s="14"/>
      <c r="W63" s="14"/>
      <c r="X63" s="14"/>
      <c r="Y63" s="14"/>
      <c r="Z63" s="14"/>
      <c r="AA63" s="14"/>
      <c r="AB63" s="14"/>
      <c r="AC63" s="14"/>
      <c r="AD63" s="14"/>
      <c r="AE63" s="14"/>
      <c r="AF63" s="14"/>
      <c r="AG63" s="14"/>
      <c r="AH63" s="14"/>
      <c r="AI63" s="14"/>
      <c r="AJ63" s="14"/>
      <c r="AK63" s="106"/>
      <c r="AL63" s="14"/>
    </row>
    <row r="64" spans="1:38" ht="21.2" customHeight="1">
      <c r="A64" s="14"/>
      <c r="B64" s="623" t="s">
        <v>584</v>
      </c>
      <c r="C64" s="624"/>
      <c r="D64" s="624"/>
      <c r="E64" s="624"/>
      <c r="F64" s="624"/>
      <c r="G64" s="624"/>
      <c r="H64" s="624"/>
      <c r="I64" s="624"/>
      <c r="J64" s="624"/>
      <c r="K64" s="624"/>
      <c r="L64" s="624"/>
      <c r="M64" s="625"/>
      <c r="N64" s="624" t="s">
        <v>426</v>
      </c>
      <c r="O64" s="624"/>
      <c r="P64" s="624"/>
      <c r="Q64" s="624"/>
      <c r="R64" s="624"/>
      <c r="S64" s="624"/>
      <c r="T64" s="625"/>
      <c r="U64" s="202"/>
      <c r="V64" s="102"/>
      <c r="W64" s="102"/>
      <c r="X64" s="102"/>
      <c r="Y64" s="102"/>
      <c r="Z64" s="343" t="s">
        <v>427</v>
      </c>
      <c r="AA64" s="343"/>
      <c r="AB64" s="343"/>
      <c r="AC64" s="343"/>
      <c r="AD64" s="343"/>
      <c r="AE64" s="102" t="s">
        <v>428</v>
      </c>
      <c r="AF64" s="626"/>
      <c r="AG64" s="626"/>
      <c r="AH64" s="626"/>
      <c r="AI64" s="102" t="s">
        <v>429</v>
      </c>
      <c r="AJ64" s="102"/>
      <c r="AK64" s="115"/>
      <c r="AL64" s="14"/>
    </row>
    <row r="65" spans="1:38" ht="14.1" customHeight="1">
      <c r="A65" s="14"/>
      <c r="B65" s="208" t="s">
        <v>650</v>
      </c>
      <c r="C65" s="90"/>
      <c r="D65" s="90"/>
      <c r="E65" s="90"/>
      <c r="F65" s="90"/>
      <c r="G65" s="90"/>
      <c r="H65" s="90"/>
      <c r="I65" s="90"/>
      <c r="J65" s="90"/>
      <c r="K65" s="90"/>
      <c r="L65" s="90"/>
      <c r="M65" s="116"/>
      <c r="N65" s="70"/>
      <c r="O65" s="70"/>
      <c r="P65" s="70"/>
      <c r="Q65" s="70"/>
      <c r="R65" s="70"/>
      <c r="S65" s="70"/>
      <c r="T65" s="70"/>
      <c r="U65" s="70"/>
      <c r="V65" s="70"/>
      <c r="W65" s="70"/>
      <c r="X65" s="70"/>
      <c r="Y65" s="70"/>
      <c r="Z65" s="70"/>
      <c r="AA65" s="70"/>
      <c r="AB65" s="70"/>
      <c r="AC65" s="70"/>
      <c r="AD65" s="70"/>
      <c r="AE65" s="70"/>
      <c r="AF65" s="70"/>
      <c r="AG65" s="70"/>
      <c r="AH65" s="70"/>
      <c r="AI65" s="70"/>
      <c r="AJ65" s="70"/>
      <c r="AK65" s="123"/>
      <c r="AL65" s="14"/>
    </row>
    <row r="66" spans="1:38" ht="14.1" customHeight="1">
      <c r="A66" s="14"/>
      <c r="B66" s="619"/>
      <c r="C66" s="620"/>
      <c r="D66" s="620"/>
      <c r="E66" s="620"/>
      <c r="F66" s="620"/>
      <c r="G66" s="620"/>
      <c r="H66" s="620"/>
      <c r="I66" s="620"/>
      <c r="J66" s="620"/>
      <c r="K66" s="620"/>
      <c r="L66" s="620"/>
      <c r="M66" s="621"/>
      <c r="N66" s="616"/>
      <c r="O66" s="617"/>
      <c r="P66" s="617"/>
      <c r="Q66" s="617"/>
      <c r="R66" s="617"/>
      <c r="S66" s="617"/>
      <c r="T66" s="618"/>
      <c r="U66" s="616"/>
      <c r="V66" s="617"/>
      <c r="W66" s="617"/>
      <c r="X66" s="617"/>
      <c r="Y66" s="617"/>
      <c r="Z66" s="617"/>
      <c r="AA66" s="617"/>
      <c r="AB66" s="617"/>
      <c r="AC66" s="617"/>
      <c r="AD66" s="617"/>
      <c r="AE66" s="617"/>
      <c r="AF66" s="617"/>
      <c r="AG66" s="617"/>
      <c r="AH66" s="617"/>
      <c r="AI66" s="617"/>
      <c r="AJ66" s="617"/>
      <c r="AK66" s="618"/>
      <c r="AL66" s="14"/>
    </row>
    <row r="67" spans="1:38" ht="14.1" customHeight="1">
      <c r="A67" s="14"/>
      <c r="B67" s="609"/>
      <c r="C67" s="420"/>
      <c r="D67" s="420"/>
      <c r="E67" s="420"/>
      <c r="F67" s="420"/>
      <c r="G67" s="420"/>
      <c r="H67" s="420"/>
      <c r="I67" s="420"/>
      <c r="J67" s="420"/>
      <c r="K67" s="420"/>
      <c r="L67" s="420"/>
      <c r="M67" s="610"/>
      <c r="N67" s="609"/>
      <c r="O67" s="420"/>
      <c r="P67" s="420"/>
      <c r="Q67" s="420"/>
      <c r="R67" s="420"/>
      <c r="S67" s="420"/>
      <c r="T67" s="610"/>
      <c r="U67" s="609"/>
      <c r="V67" s="420"/>
      <c r="W67" s="420"/>
      <c r="X67" s="420"/>
      <c r="Y67" s="420"/>
      <c r="Z67" s="420"/>
      <c r="AA67" s="420"/>
      <c r="AB67" s="420"/>
      <c r="AC67" s="420"/>
      <c r="AD67" s="420"/>
      <c r="AE67" s="420"/>
      <c r="AF67" s="420"/>
      <c r="AG67" s="420"/>
      <c r="AH67" s="420"/>
      <c r="AI67" s="420"/>
      <c r="AJ67" s="420"/>
      <c r="AK67" s="610"/>
      <c r="AL67" s="14"/>
    </row>
    <row r="68" spans="1:38" ht="14.1" customHeight="1">
      <c r="A68" s="14"/>
      <c r="B68" s="609"/>
      <c r="C68" s="420"/>
      <c r="D68" s="420"/>
      <c r="E68" s="420"/>
      <c r="F68" s="420"/>
      <c r="G68" s="420"/>
      <c r="H68" s="420"/>
      <c r="I68" s="420"/>
      <c r="J68" s="420"/>
      <c r="K68" s="420"/>
      <c r="L68" s="420"/>
      <c r="M68" s="610"/>
      <c r="N68" s="609"/>
      <c r="O68" s="420"/>
      <c r="P68" s="420"/>
      <c r="Q68" s="420"/>
      <c r="R68" s="420"/>
      <c r="S68" s="420"/>
      <c r="T68" s="610"/>
      <c r="U68" s="609"/>
      <c r="V68" s="420"/>
      <c r="W68" s="420"/>
      <c r="X68" s="420"/>
      <c r="Y68" s="420"/>
      <c r="Z68" s="420"/>
      <c r="AA68" s="420"/>
      <c r="AB68" s="420"/>
      <c r="AC68" s="420"/>
      <c r="AD68" s="420"/>
      <c r="AE68" s="420"/>
      <c r="AF68" s="420"/>
      <c r="AG68" s="420"/>
      <c r="AH68" s="420"/>
      <c r="AI68" s="420"/>
      <c r="AJ68" s="420"/>
      <c r="AK68" s="610"/>
      <c r="AL68" s="14"/>
    </row>
    <row r="69" spans="1:38" ht="14.1" customHeight="1">
      <c r="A69" s="14"/>
      <c r="B69" s="609"/>
      <c r="C69" s="420"/>
      <c r="D69" s="420"/>
      <c r="E69" s="420"/>
      <c r="F69" s="420"/>
      <c r="G69" s="420"/>
      <c r="H69" s="420"/>
      <c r="I69" s="420"/>
      <c r="J69" s="420"/>
      <c r="K69" s="420"/>
      <c r="L69" s="420"/>
      <c r="M69" s="610"/>
      <c r="N69" s="609"/>
      <c r="O69" s="420"/>
      <c r="P69" s="420"/>
      <c r="Q69" s="420"/>
      <c r="R69" s="420"/>
      <c r="S69" s="420"/>
      <c r="T69" s="610"/>
      <c r="U69" s="609"/>
      <c r="V69" s="420"/>
      <c r="W69" s="420"/>
      <c r="X69" s="420"/>
      <c r="Y69" s="420"/>
      <c r="Z69" s="420"/>
      <c r="AA69" s="420"/>
      <c r="AB69" s="420"/>
      <c r="AC69" s="420"/>
      <c r="AD69" s="420"/>
      <c r="AE69" s="420"/>
      <c r="AF69" s="420"/>
      <c r="AG69" s="420"/>
      <c r="AH69" s="420"/>
      <c r="AI69" s="420"/>
      <c r="AJ69" s="420"/>
      <c r="AK69" s="610"/>
      <c r="AL69" s="14"/>
    </row>
    <row r="70" spans="1:38" ht="14.1" customHeight="1">
      <c r="A70" s="14"/>
      <c r="B70" s="609"/>
      <c r="C70" s="420"/>
      <c r="D70" s="420"/>
      <c r="E70" s="420"/>
      <c r="F70" s="420"/>
      <c r="G70" s="420"/>
      <c r="H70" s="420"/>
      <c r="I70" s="420"/>
      <c r="J70" s="420"/>
      <c r="K70" s="420"/>
      <c r="L70" s="420"/>
      <c r="M70" s="610"/>
      <c r="N70" s="609"/>
      <c r="O70" s="420"/>
      <c r="P70" s="420"/>
      <c r="Q70" s="420"/>
      <c r="R70" s="420"/>
      <c r="S70" s="420"/>
      <c r="T70" s="610"/>
      <c r="U70" s="609"/>
      <c r="V70" s="420"/>
      <c r="W70" s="420"/>
      <c r="X70" s="420"/>
      <c r="Y70" s="420"/>
      <c r="Z70" s="420"/>
      <c r="AA70" s="420"/>
      <c r="AB70" s="420"/>
      <c r="AC70" s="420"/>
      <c r="AD70" s="420"/>
      <c r="AE70" s="420"/>
      <c r="AF70" s="420"/>
      <c r="AG70" s="420"/>
      <c r="AH70" s="420"/>
      <c r="AI70" s="420"/>
      <c r="AJ70" s="420"/>
      <c r="AK70" s="610"/>
      <c r="AL70" s="14"/>
    </row>
    <row r="71" spans="1:38" ht="14.1" customHeight="1">
      <c r="A71" s="14"/>
      <c r="B71" s="609"/>
      <c r="C71" s="420"/>
      <c r="D71" s="420"/>
      <c r="E71" s="420"/>
      <c r="F71" s="420"/>
      <c r="G71" s="420"/>
      <c r="H71" s="420"/>
      <c r="I71" s="420"/>
      <c r="J71" s="420"/>
      <c r="K71" s="420"/>
      <c r="L71" s="420"/>
      <c r="M71" s="610"/>
      <c r="N71" s="609"/>
      <c r="O71" s="420"/>
      <c r="P71" s="420"/>
      <c r="Q71" s="420"/>
      <c r="R71" s="420"/>
      <c r="S71" s="420"/>
      <c r="T71" s="610"/>
      <c r="U71" s="609"/>
      <c r="V71" s="420"/>
      <c r="W71" s="420"/>
      <c r="X71" s="420"/>
      <c r="Y71" s="420"/>
      <c r="Z71" s="420"/>
      <c r="AA71" s="420"/>
      <c r="AB71" s="420"/>
      <c r="AC71" s="420"/>
      <c r="AD71" s="420"/>
      <c r="AE71" s="420"/>
      <c r="AF71" s="420"/>
      <c r="AG71" s="420"/>
      <c r="AH71" s="420"/>
      <c r="AI71" s="420"/>
      <c r="AJ71" s="420"/>
      <c r="AK71" s="610"/>
      <c r="AL71" s="14"/>
    </row>
    <row r="72" spans="1:38" ht="14.1" customHeight="1">
      <c r="A72" s="14"/>
      <c r="B72" s="609"/>
      <c r="C72" s="420"/>
      <c r="D72" s="420"/>
      <c r="E72" s="420"/>
      <c r="F72" s="420"/>
      <c r="G72" s="420"/>
      <c r="H72" s="420"/>
      <c r="I72" s="420"/>
      <c r="J72" s="420"/>
      <c r="K72" s="420"/>
      <c r="L72" s="420"/>
      <c r="M72" s="610"/>
      <c r="N72" s="609"/>
      <c r="O72" s="420"/>
      <c r="P72" s="420"/>
      <c r="Q72" s="420"/>
      <c r="R72" s="420"/>
      <c r="S72" s="420"/>
      <c r="T72" s="610"/>
      <c r="U72" s="609"/>
      <c r="V72" s="420"/>
      <c r="W72" s="420"/>
      <c r="X72" s="420"/>
      <c r="Y72" s="420"/>
      <c r="Z72" s="420"/>
      <c r="AA72" s="420"/>
      <c r="AB72" s="420"/>
      <c r="AC72" s="420"/>
      <c r="AD72" s="420"/>
      <c r="AE72" s="420"/>
      <c r="AF72" s="420"/>
      <c r="AG72" s="420"/>
      <c r="AH72" s="420"/>
      <c r="AI72" s="420"/>
      <c r="AJ72" s="420"/>
      <c r="AK72" s="610"/>
      <c r="AL72" s="14"/>
    </row>
    <row r="73" spans="1:38" ht="14.1" customHeight="1">
      <c r="A73" s="14"/>
      <c r="B73" s="609"/>
      <c r="C73" s="420"/>
      <c r="D73" s="420"/>
      <c r="E73" s="420"/>
      <c r="F73" s="420"/>
      <c r="G73" s="420"/>
      <c r="H73" s="420"/>
      <c r="I73" s="420"/>
      <c r="J73" s="420"/>
      <c r="K73" s="420"/>
      <c r="L73" s="420"/>
      <c r="M73" s="610"/>
      <c r="N73" s="609"/>
      <c r="O73" s="420"/>
      <c r="P73" s="420"/>
      <c r="Q73" s="420"/>
      <c r="R73" s="420"/>
      <c r="S73" s="420"/>
      <c r="T73" s="610"/>
      <c r="U73" s="609"/>
      <c r="V73" s="420"/>
      <c r="W73" s="420"/>
      <c r="X73" s="420"/>
      <c r="Y73" s="420"/>
      <c r="Z73" s="420"/>
      <c r="AA73" s="420"/>
      <c r="AB73" s="420"/>
      <c r="AC73" s="420"/>
      <c r="AD73" s="420"/>
      <c r="AE73" s="420"/>
      <c r="AF73" s="420"/>
      <c r="AG73" s="420"/>
      <c r="AH73" s="420"/>
      <c r="AI73" s="420"/>
      <c r="AJ73" s="420"/>
      <c r="AK73" s="610"/>
      <c r="AL73" s="14"/>
    </row>
    <row r="74" spans="1:38" ht="14.1" customHeight="1">
      <c r="A74" s="14"/>
      <c r="B74" s="609"/>
      <c r="C74" s="420"/>
      <c r="D74" s="420"/>
      <c r="E74" s="420"/>
      <c r="F74" s="420"/>
      <c r="G74" s="420"/>
      <c r="H74" s="420"/>
      <c r="I74" s="420"/>
      <c r="J74" s="420"/>
      <c r="K74" s="420"/>
      <c r="L74" s="420"/>
      <c r="M74" s="610"/>
      <c r="N74" s="609"/>
      <c r="O74" s="420"/>
      <c r="P74" s="420"/>
      <c r="Q74" s="420"/>
      <c r="R74" s="420"/>
      <c r="S74" s="420"/>
      <c r="T74" s="610"/>
      <c r="U74" s="609"/>
      <c r="V74" s="420"/>
      <c r="W74" s="420"/>
      <c r="X74" s="420"/>
      <c r="Y74" s="420"/>
      <c r="Z74" s="420"/>
      <c r="AA74" s="420"/>
      <c r="AB74" s="420"/>
      <c r="AC74" s="420"/>
      <c r="AD74" s="420"/>
      <c r="AE74" s="420"/>
      <c r="AF74" s="420"/>
      <c r="AG74" s="420"/>
      <c r="AH74" s="420"/>
      <c r="AI74" s="420"/>
      <c r="AJ74" s="420"/>
      <c r="AK74" s="610"/>
      <c r="AL74" s="14"/>
    </row>
    <row r="75" spans="1:38" ht="14.1" customHeight="1">
      <c r="A75" s="14"/>
      <c r="B75" s="609"/>
      <c r="C75" s="420"/>
      <c r="D75" s="420"/>
      <c r="E75" s="420"/>
      <c r="F75" s="420"/>
      <c r="G75" s="420"/>
      <c r="H75" s="420"/>
      <c r="I75" s="420"/>
      <c r="J75" s="420"/>
      <c r="K75" s="420"/>
      <c r="L75" s="420"/>
      <c r="M75" s="610"/>
      <c r="N75" s="609"/>
      <c r="O75" s="420"/>
      <c r="P75" s="420"/>
      <c r="Q75" s="420"/>
      <c r="R75" s="420"/>
      <c r="S75" s="420"/>
      <c r="T75" s="610"/>
      <c r="U75" s="609"/>
      <c r="V75" s="420"/>
      <c r="W75" s="420"/>
      <c r="X75" s="420"/>
      <c r="Y75" s="420"/>
      <c r="Z75" s="420"/>
      <c r="AA75" s="420"/>
      <c r="AB75" s="420"/>
      <c r="AC75" s="420"/>
      <c r="AD75" s="420"/>
      <c r="AE75" s="420"/>
      <c r="AF75" s="420"/>
      <c r="AG75" s="420"/>
      <c r="AH75" s="420"/>
      <c r="AI75" s="420"/>
      <c r="AJ75" s="420"/>
      <c r="AK75" s="610"/>
      <c r="AL75" s="14"/>
    </row>
    <row r="76" spans="1:38" ht="14.1" customHeight="1">
      <c r="A76" s="14"/>
      <c r="B76" s="609"/>
      <c r="C76" s="420"/>
      <c r="D76" s="420"/>
      <c r="E76" s="420"/>
      <c r="F76" s="420"/>
      <c r="G76" s="420"/>
      <c r="H76" s="420"/>
      <c r="I76" s="420"/>
      <c r="J76" s="420"/>
      <c r="K76" s="420"/>
      <c r="L76" s="420"/>
      <c r="M76" s="610"/>
      <c r="N76" s="609"/>
      <c r="O76" s="420"/>
      <c r="P76" s="420"/>
      <c r="Q76" s="420"/>
      <c r="R76" s="420"/>
      <c r="S76" s="420"/>
      <c r="T76" s="610"/>
      <c r="U76" s="609"/>
      <c r="V76" s="420"/>
      <c r="W76" s="420"/>
      <c r="X76" s="420"/>
      <c r="Y76" s="420"/>
      <c r="Z76" s="420"/>
      <c r="AA76" s="420"/>
      <c r="AB76" s="420"/>
      <c r="AC76" s="420"/>
      <c r="AD76" s="420"/>
      <c r="AE76" s="420"/>
      <c r="AF76" s="420"/>
      <c r="AG76" s="420"/>
      <c r="AH76" s="420"/>
      <c r="AI76" s="420"/>
      <c r="AJ76" s="420"/>
      <c r="AK76" s="610"/>
      <c r="AL76" s="14"/>
    </row>
    <row r="77" spans="1:38" ht="14.1" customHeight="1">
      <c r="A77" s="14"/>
      <c r="B77" s="609"/>
      <c r="C77" s="420"/>
      <c r="D77" s="420"/>
      <c r="E77" s="420"/>
      <c r="F77" s="420"/>
      <c r="G77" s="420"/>
      <c r="H77" s="420"/>
      <c r="I77" s="420"/>
      <c r="J77" s="420"/>
      <c r="K77" s="420"/>
      <c r="L77" s="420"/>
      <c r="M77" s="610"/>
      <c r="N77" s="609"/>
      <c r="O77" s="420"/>
      <c r="P77" s="420"/>
      <c r="Q77" s="420"/>
      <c r="R77" s="420"/>
      <c r="S77" s="420"/>
      <c r="T77" s="610"/>
      <c r="U77" s="609"/>
      <c r="V77" s="420"/>
      <c r="W77" s="420"/>
      <c r="X77" s="420"/>
      <c r="Y77" s="420"/>
      <c r="Z77" s="420"/>
      <c r="AA77" s="420"/>
      <c r="AB77" s="420"/>
      <c r="AC77" s="420"/>
      <c r="AD77" s="420"/>
      <c r="AE77" s="420"/>
      <c r="AF77" s="420"/>
      <c r="AG77" s="420"/>
      <c r="AH77" s="420"/>
      <c r="AI77" s="420"/>
      <c r="AJ77" s="420"/>
      <c r="AK77" s="610"/>
      <c r="AL77" s="14"/>
    </row>
    <row r="78" spans="1:38" ht="14.1" customHeight="1">
      <c r="A78" s="14"/>
      <c r="B78" s="609"/>
      <c r="C78" s="420"/>
      <c r="D78" s="420"/>
      <c r="E78" s="420"/>
      <c r="F78" s="420"/>
      <c r="G78" s="420"/>
      <c r="H78" s="420"/>
      <c r="I78" s="420"/>
      <c r="J78" s="420"/>
      <c r="K78" s="420"/>
      <c r="L78" s="420"/>
      <c r="M78" s="610"/>
      <c r="N78" s="609"/>
      <c r="O78" s="420"/>
      <c r="P78" s="420"/>
      <c r="Q78" s="420"/>
      <c r="R78" s="420"/>
      <c r="S78" s="420"/>
      <c r="T78" s="610"/>
      <c r="U78" s="609"/>
      <c r="V78" s="420"/>
      <c r="W78" s="420"/>
      <c r="X78" s="420"/>
      <c r="Y78" s="420"/>
      <c r="Z78" s="420"/>
      <c r="AA78" s="420"/>
      <c r="AB78" s="420"/>
      <c r="AC78" s="420"/>
      <c r="AD78" s="420"/>
      <c r="AE78" s="420"/>
      <c r="AF78" s="420"/>
      <c r="AG78" s="420"/>
      <c r="AH78" s="420"/>
      <c r="AI78" s="420"/>
      <c r="AJ78" s="420"/>
      <c r="AK78" s="610"/>
      <c r="AL78" s="14"/>
    </row>
    <row r="79" spans="1:38" ht="14.1" customHeight="1">
      <c r="A79" s="14"/>
      <c r="B79" s="609"/>
      <c r="C79" s="420"/>
      <c r="D79" s="420"/>
      <c r="E79" s="420"/>
      <c r="F79" s="420"/>
      <c r="G79" s="420"/>
      <c r="H79" s="420"/>
      <c r="I79" s="420"/>
      <c r="J79" s="420"/>
      <c r="K79" s="420"/>
      <c r="L79" s="420"/>
      <c r="M79" s="610"/>
      <c r="N79" s="609"/>
      <c r="O79" s="420"/>
      <c r="P79" s="420"/>
      <c r="Q79" s="420"/>
      <c r="R79" s="420"/>
      <c r="S79" s="420"/>
      <c r="T79" s="610"/>
      <c r="U79" s="609"/>
      <c r="V79" s="420"/>
      <c r="W79" s="420"/>
      <c r="X79" s="420"/>
      <c r="Y79" s="420"/>
      <c r="Z79" s="420"/>
      <c r="AA79" s="420"/>
      <c r="AB79" s="420"/>
      <c r="AC79" s="420"/>
      <c r="AD79" s="420"/>
      <c r="AE79" s="420"/>
      <c r="AF79" s="420"/>
      <c r="AG79" s="420"/>
      <c r="AH79" s="420"/>
      <c r="AI79" s="420"/>
      <c r="AJ79" s="420"/>
      <c r="AK79" s="610"/>
      <c r="AL79" s="14"/>
    </row>
    <row r="80" spans="1:38" ht="14.1" customHeight="1">
      <c r="A80" s="14"/>
      <c r="B80" s="609"/>
      <c r="C80" s="420"/>
      <c r="D80" s="420"/>
      <c r="E80" s="420"/>
      <c r="F80" s="420"/>
      <c r="G80" s="420"/>
      <c r="H80" s="420"/>
      <c r="I80" s="420"/>
      <c r="J80" s="420"/>
      <c r="K80" s="420"/>
      <c r="L80" s="420"/>
      <c r="M80" s="610"/>
      <c r="N80" s="609"/>
      <c r="O80" s="420"/>
      <c r="P80" s="420"/>
      <c r="Q80" s="420"/>
      <c r="R80" s="420"/>
      <c r="S80" s="420"/>
      <c r="T80" s="610"/>
      <c r="U80" s="609"/>
      <c r="V80" s="420"/>
      <c r="W80" s="420"/>
      <c r="X80" s="420"/>
      <c r="Y80" s="420"/>
      <c r="Z80" s="420"/>
      <c r="AA80" s="420"/>
      <c r="AB80" s="420"/>
      <c r="AC80" s="420"/>
      <c r="AD80" s="420"/>
      <c r="AE80" s="420"/>
      <c r="AF80" s="420"/>
      <c r="AG80" s="420"/>
      <c r="AH80" s="420"/>
      <c r="AI80" s="420"/>
      <c r="AJ80" s="420"/>
      <c r="AK80" s="610"/>
      <c r="AL80" s="14"/>
    </row>
    <row r="81" spans="1:38" ht="14.1" customHeight="1">
      <c r="A81" s="14"/>
      <c r="B81" s="609"/>
      <c r="C81" s="420"/>
      <c r="D81" s="420"/>
      <c r="E81" s="420"/>
      <c r="F81" s="420"/>
      <c r="G81" s="420"/>
      <c r="H81" s="420"/>
      <c r="I81" s="420"/>
      <c r="J81" s="420"/>
      <c r="K81" s="420"/>
      <c r="L81" s="420"/>
      <c r="M81" s="610"/>
      <c r="N81" s="609"/>
      <c r="O81" s="420"/>
      <c r="P81" s="420"/>
      <c r="Q81" s="420"/>
      <c r="R81" s="420"/>
      <c r="S81" s="420"/>
      <c r="T81" s="610"/>
      <c r="U81" s="609"/>
      <c r="V81" s="420"/>
      <c r="W81" s="420"/>
      <c r="X81" s="420"/>
      <c r="Y81" s="420"/>
      <c r="Z81" s="420"/>
      <c r="AA81" s="420"/>
      <c r="AB81" s="420"/>
      <c r="AC81" s="420"/>
      <c r="AD81" s="420"/>
      <c r="AE81" s="420"/>
      <c r="AF81" s="420"/>
      <c r="AG81" s="420"/>
      <c r="AH81" s="420"/>
      <c r="AI81" s="420"/>
      <c r="AJ81" s="420"/>
      <c r="AK81" s="610"/>
      <c r="AL81" s="14"/>
    </row>
    <row r="82" spans="1:38" ht="14.1" customHeight="1">
      <c r="A82" s="14"/>
      <c r="B82" s="609"/>
      <c r="C82" s="420"/>
      <c r="D82" s="420"/>
      <c r="E82" s="420"/>
      <c r="F82" s="420"/>
      <c r="G82" s="420"/>
      <c r="H82" s="420"/>
      <c r="I82" s="420"/>
      <c r="J82" s="420"/>
      <c r="K82" s="420"/>
      <c r="L82" s="420"/>
      <c r="M82" s="610"/>
      <c r="N82" s="609"/>
      <c r="O82" s="420"/>
      <c r="P82" s="420"/>
      <c r="Q82" s="420"/>
      <c r="R82" s="420"/>
      <c r="S82" s="420"/>
      <c r="T82" s="610"/>
      <c r="U82" s="609"/>
      <c r="V82" s="420"/>
      <c r="W82" s="420"/>
      <c r="X82" s="420"/>
      <c r="Y82" s="420"/>
      <c r="Z82" s="420"/>
      <c r="AA82" s="420"/>
      <c r="AB82" s="420"/>
      <c r="AC82" s="420"/>
      <c r="AD82" s="420"/>
      <c r="AE82" s="420"/>
      <c r="AF82" s="420"/>
      <c r="AG82" s="420"/>
      <c r="AH82" s="420"/>
      <c r="AI82" s="420"/>
      <c r="AJ82" s="420"/>
      <c r="AK82" s="610"/>
      <c r="AL82" s="14"/>
    </row>
    <row r="83" spans="1:38" ht="14.1" customHeight="1">
      <c r="A83" s="14"/>
      <c r="B83" s="609"/>
      <c r="C83" s="420"/>
      <c r="D83" s="420"/>
      <c r="E83" s="420"/>
      <c r="F83" s="420"/>
      <c r="G83" s="420"/>
      <c r="H83" s="420"/>
      <c r="I83" s="420"/>
      <c r="J83" s="420"/>
      <c r="K83" s="420"/>
      <c r="L83" s="420"/>
      <c r="M83" s="610"/>
      <c r="N83" s="609"/>
      <c r="O83" s="420"/>
      <c r="P83" s="420"/>
      <c r="Q83" s="420"/>
      <c r="R83" s="420"/>
      <c r="S83" s="420"/>
      <c r="T83" s="610"/>
      <c r="U83" s="609"/>
      <c r="V83" s="420"/>
      <c r="W83" s="420"/>
      <c r="X83" s="420"/>
      <c r="Y83" s="420"/>
      <c r="Z83" s="420"/>
      <c r="AA83" s="420"/>
      <c r="AB83" s="420"/>
      <c r="AC83" s="420"/>
      <c r="AD83" s="420"/>
      <c r="AE83" s="420"/>
      <c r="AF83" s="420"/>
      <c r="AG83" s="420"/>
      <c r="AH83" s="420"/>
      <c r="AI83" s="420"/>
      <c r="AJ83" s="420"/>
      <c r="AK83" s="610"/>
      <c r="AL83" s="14"/>
    </row>
    <row r="84" spans="1:38" ht="14.1" customHeight="1">
      <c r="A84" s="14"/>
      <c r="B84" s="609"/>
      <c r="C84" s="420"/>
      <c r="D84" s="420"/>
      <c r="E84" s="420"/>
      <c r="F84" s="420"/>
      <c r="G84" s="420"/>
      <c r="H84" s="420"/>
      <c r="I84" s="420"/>
      <c r="J84" s="420"/>
      <c r="K84" s="420"/>
      <c r="L84" s="420"/>
      <c r="M84" s="610"/>
      <c r="N84" s="609"/>
      <c r="O84" s="420"/>
      <c r="P84" s="420"/>
      <c r="Q84" s="420"/>
      <c r="R84" s="420"/>
      <c r="S84" s="420"/>
      <c r="T84" s="610"/>
      <c r="U84" s="609"/>
      <c r="V84" s="420"/>
      <c r="W84" s="420"/>
      <c r="X84" s="420"/>
      <c r="Y84" s="420"/>
      <c r="Z84" s="420"/>
      <c r="AA84" s="420"/>
      <c r="AB84" s="420"/>
      <c r="AC84" s="420"/>
      <c r="AD84" s="420"/>
      <c r="AE84" s="420"/>
      <c r="AF84" s="420"/>
      <c r="AG84" s="420"/>
      <c r="AH84" s="420"/>
      <c r="AI84" s="420"/>
      <c r="AJ84" s="420"/>
      <c r="AK84" s="610"/>
      <c r="AL84" s="14"/>
    </row>
    <row r="85" spans="1:38" ht="14.1" customHeight="1">
      <c r="A85" s="106"/>
      <c r="B85" s="611"/>
      <c r="C85" s="612"/>
      <c r="D85" s="612"/>
      <c r="E85" s="612"/>
      <c r="F85" s="612"/>
      <c r="G85" s="612"/>
      <c r="H85" s="612"/>
      <c r="I85" s="612"/>
      <c r="J85" s="612"/>
      <c r="K85" s="612"/>
      <c r="L85" s="612"/>
      <c r="M85" s="613"/>
      <c r="N85" s="611"/>
      <c r="O85" s="612"/>
      <c r="P85" s="612"/>
      <c r="Q85" s="612"/>
      <c r="R85" s="612"/>
      <c r="S85" s="612"/>
      <c r="T85" s="613"/>
      <c r="U85" s="247" t="s">
        <v>649</v>
      </c>
      <c r="V85" s="247"/>
      <c r="W85" s="247"/>
      <c r="X85" s="247"/>
      <c r="Y85" s="247"/>
      <c r="Z85" s="622"/>
      <c r="AA85" s="622"/>
      <c r="AB85" s="622"/>
      <c r="AC85" s="622"/>
      <c r="AD85" s="622"/>
      <c r="AE85" s="622"/>
      <c r="AF85" s="622"/>
      <c r="AG85" s="622"/>
      <c r="AH85" s="622"/>
      <c r="AI85" s="622"/>
      <c r="AJ85" s="247" t="s">
        <v>29</v>
      </c>
      <c r="AK85" s="248"/>
      <c r="AL85" s="14"/>
    </row>
    <row r="86" spans="1:38" ht="14.1" customHeight="1">
      <c r="A86" s="106"/>
      <c r="B86" s="124" t="s">
        <v>651</v>
      </c>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123"/>
      <c r="AL86" s="14"/>
    </row>
    <row r="87" spans="1:38" ht="14.1" customHeight="1">
      <c r="A87" s="14"/>
      <c r="B87" s="616"/>
      <c r="C87" s="617"/>
      <c r="D87" s="617"/>
      <c r="E87" s="617"/>
      <c r="F87" s="617"/>
      <c r="G87" s="617"/>
      <c r="H87" s="617"/>
      <c r="I87" s="617"/>
      <c r="J87" s="617"/>
      <c r="K87" s="617"/>
      <c r="L87" s="617"/>
      <c r="M87" s="618"/>
      <c r="N87" s="616"/>
      <c r="O87" s="617"/>
      <c r="P87" s="617"/>
      <c r="Q87" s="617"/>
      <c r="R87" s="617"/>
      <c r="S87" s="617"/>
      <c r="T87" s="618"/>
      <c r="U87" s="616"/>
      <c r="V87" s="617"/>
      <c r="W87" s="617"/>
      <c r="X87" s="617"/>
      <c r="Y87" s="617"/>
      <c r="Z87" s="617"/>
      <c r="AA87" s="617"/>
      <c r="AB87" s="617"/>
      <c r="AC87" s="617"/>
      <c r="AD87" s="617"/>
      <c r="AE87" s="617"/>
      <c r="AF87" s="617"/>
      <c r="AG87" s="617"/>
      <c r="AH87" s="617"/>
      <c r="AI87" s="617"/>
      <c r="AJ87" s="617"/>
      <c r="AK87" s="618"/>
      <c r="AL87" s="14"/>
    </row>
    <row r="88" spans="1:38" ht="14.1" customHeight="1">
      <c r="A88" s="14"/>
      <c r="B88" s="609"/>
      <c r="C88" s="420"/>
      <c r="D88" s="420"/>
      <c r="E88" s="420"/>
      <c r="F88" s="420"/>
      <c r="G88" s="420"/>
      <c r="H88" s="420"/>
      <c r="I88" s="420"/>
      <c r="J88" s="420"/>
      <c r="K88" s="420"/>
      <c r="L88" s="420"/>
      <c r="M88" s="610"/>
      <c r="N88" s="609"/>
      <c r="O88" s="420"/>
      <c r="P88" s="420"/>
      <c r="Q88" s="420"/>
      <c r="R88" s="420"/>
      <c r="S88" s="420"/>
      <c r="T88" s="610"/>
      <c r="U88" s="609"/>
      <c r="V88" s="420"/>
      <c r="W88" s="420"/>
      <c r="X88" s="420"/>
      <c r="Y88" s="420"/>
      <c r="Z88" s="420"/>
      <c r="AA88" s="420"/>
      <c r="AB88" s="420"/>
      <c r="AC88" s="420"/>
      <c r="AD88" s="420"/>
      <c r="AE88" s="420"/>
      <c r="AF88" s="420"/>
      <c r="AG88" s="420"/>
      <c r="AH88" s="420"/>
      <c r="AI88" s="420"/>
      <c r="AJ88" s="420"/>
      <c r="AK88" s="610"/>
      <c r="AL88" s="14"/>
    </row>
    <row r="89" spans="1:38" ht="14.1" customHeight="1">
      <c r="A89" s="14"/>
      <c r="B89" s="609"/>
      <c r="C89" s="420"/>
      <c r="D89" s="420"/>
      <c r="E89" s="420"/>
      <c r="F89" s="420"/>
      <c r="G89" s="420"/>
      <c r="H89" s="420"/>
      <c r="I89" s="420"/>
      <c r="J89" s="420"/>
      <c r="K89" s="420"/>
      <c r="L89" s="420"/>
      <c r="M89" s="610"/>
      <c r="N89" s="609"/>
      <c r="O89" s="420"/>
      <c r="P89" s="420"/>
      <c r="Q89" s="420"/>
      <c r="R89" s="420"/>
      <c r="S89" s="420"/>
      <c r="T89" s="610"/>
      <c r="U89" s="609"/>
      <c r="V89" s="420"/>
      <c r="W89" s="420"/>
      <c r="X89" s="420"/>
      <c r="Y89" s="420"/>
      <c r="Z89" s="420"/>
      <c r="AA89" s="420"/>
      <c r="AB89" s="420"/>
      <c r="AC89" s="420"/>
      <c r="AD89" s="420"/>
      <c r="AE89" s="420"/>
      <c r="AF89" s="420"/>
      <c r="AG89" s="420"/>
      <c r="AH89" s="420"/>
      <c r="AI89" s="420"/>
      <c r="AJ89" s="420"/>
      <c r="AK89" s="610"/>
      <c r="AL89" s="14"/>
    </row>
    <row r="90" spans="1:38" ht="14.1" customHeight="1">
      <c r="A90" s="14"/>
      <c r="B90" s="609"/>
      <c r="C90" s="420"/>
      <c r="D90" s="420"/>
      <c r="E90" s="420"/>
      <c r="F90" s="420"/>
      <c r="G90" s="420"/>
      <c r="H90" s="420"/>
      <c r="I90" s="420"/>
      <c r="J90" s="420"/>
      <c r="K90" s="420"/>
      <c r="L90" s="420"/>
      <c r="M90" s="610"/>
      <c r="N90" s="609"/>
      <c r="O90" s="420"/>
      <c r="P90" s="420"/>
      <c r="Q90" s="420"/>
      <c r="R90" s="420"/>
      <c r="S90" s="420"/>
      <c r="T90" s="610"/>
      <c r="U90" s="609"/>
      <c r="V90" s="420"/>
      <c r="W90" s="420"/>
      <c r="X90" s="420"/>
      <c r="Y90" s="420"/>
      <c r="Z90" s="420"/>
      <c r="AA90" s="420"/>
      <c r="AB90" s="420"/>
      <c r="AC90" s="420"/>
      <c r="AD90" s="420"/>
      <c r="AE90" s="420"/>
      <c r="AF90" s="420"/>
      <c r="AG90" s="420"/>
      <c r="AH90" s="420"/>
      <c r="AI90" s="420"/>
      <c r="AJ90" s="420"/>
      <c r="AK90" s="610"/>
      <c r="AL90" s="14"/>
    </row>
    <row r="91" spans="1:38" ht="14.1" customHeight="1">
      <c r="A91" s="14"/>
      <c r="B91" s="609"/>
      <c r="C91" s="420"/>
      <c r="D91" s="420"/>
      <c r="E91" s="420"/>
      <c r="F91" s="420"/>
      <c r="G91" s="420"/>
      <c r="H91" s="420"/>
      <c r="I91" s="420"/>
      <c r="J91" s="420"/>
      <c r="K91" s="420"/>
      <c r="L91" s="420"/>
      <c r="M91" s="610"/>
      <c r="N91" s="609"/>
      <c r="O91" s="420"/>
      <c r="P91" s="420"/>
      <c r="Q91" s="420"/>
      <c r="R91" s="420"/>
      <c r="S91" s="420"/>
      <c r="T91" s="610"/>
      <c r="U91" s="609"/>
      <c r="V91" s="420"/>
      <c r="W91" s="420"/>
      <c r="X91" s="420"/>
      <c r="Y91" s="420"/>
      <c r="Z91" s="420"/>
      <c r="AA91" s="420"/>
      <c r="AB91" s="420"/>
      <c r="AC91" s="420"/>
      <c r="AD91" s="420"/>
      <c r="AE91" s="420"/>
      <c r="AF91" s="420"/>
      <c r="AG91" s="420"/>
      <c r="AH91" s="420"/>
      <c r="AI91" s="420"/>
      <c r="AJ91" s="420"/>
      <c r="AK91" s="610"/>
      <c r="AL91" s="14"/>
    </row>
    <row r="92" spans="1:38" ht="14.1" customHeight="1">
      <c r="A92" s="14"/>
      <c r="B92" s="609"/>
      <c r="C92" s="420"/>
      <c r="D92" s="420"/>
      <c r="E92" s="420"/>
      <c r="F92" s="420"/>
      <c r="G92" s="420"/>
      <c r="H92" s="420"/>
      <c r="I92" s="420"/>
      <c r="J92" s="420"/>
      <c r="K92" s="420"/>
      <c r="L92" s="420"/>
      <c r="M92" s="610"/>
      <c r="N92" s="609"/>
      <c r="O92" s="420"/>
      <c r="P92" s="420"/>
      <c r="Q92" s="420"/>
      <c r="R92" s="420"/>
      <c r="S92" s="420"/>
      <c r="T92" s="610"/>
      <c r="U92" s="609"/>
      <c r="V92" s="420"/>
      <c r="W92" s="420"/>
      <c r="X92" s="420"/>
      <c r="Y92" s="420"/>
      <c r="Z92" s="420"/>
      <c r="AA92" s="420"/>
      <c r="AB92" s="420"/>
      <c r="AC92" s="420"/>
      <c r="AD92" s="420"/>
      <c r="AE92" s="420"/>
      <c r="AF92" s="420"/>
      <c r="AG92" s="420"/>
      <c r="AH92" s="420"/>
      <c r="AI92" s="420"/>
      <c r="AJ92" s="420"/>
      <c r="AK92" s="610"/>
      <c r="AL92" s="14"/>
    </row>
    <row r="93" spans="1:38" ht="14.1" customHeight="1">
      <c r="A93" s="14"/>
      <c r="B93" s="609"/>
      <c r="C93" s="420"/>
      <c r="D93" s="420"/>
      <c r="E93" s="420"/>
      <c r="F93" s="420"/>
      <c r="G93" s="420"/>
      <c r="H93" s="420"/>
      <c r="I93" s="420"/>
      <c r="J93" s="420"/>
      <c r="K93" s="420"/>
      <c r="L93" s="420"/>
      <c r="M93" s="610"/>
      <c r="N93" s="609"/>
      <c r="O93" s="420"/>
      <c r="P93" s="420"/>
      <c r="Q93" s="420"/>
      <c r="R93" s="420"/>
      <c r="S93" s="420"/>
      <c r="T93" s="610"/>
      <c r="U93" s="609"/>
      <c r="V93" s="420"/>
      <c r="W93" s="420"/>
      <c r="X93" s="420"/>
      <c r="Y93" s="420"/>
      <c r="Z93" s="420"/>
      <c r="AA93" s="420"/>
      <c r="AB93" s="420"/>
      <c r="AC93" s="420"/>
      <c r="AD93" s="420"/>
      <c r="AE93" s="420"/>
      <c r="AF93" s="420"/>
      <c r="AG93" s="420"/>
      <c r="AH93" s="420"/>
      <c r="AI93" s="420"/>
      <c r="AJ93" s="420"/>
      <c r="AK93" s="610"/>
      <c r="AL93" s="14"/>
    </row>
    <row r="94" spans="1:38" ht="14.1" customHeight="1">
      <c r="A94" s="14"/>
      <c r="B94" s="609"/>
      <c r="C94" s="420"/>
      <c r="D94" s="420"/>
      <c r="E94" s="420"/>
      <c r="F94" s="420"/>
      <c r="G94" s="420"/>
      <c r="H94" s="420"/>
      <c r="I94" s="420"/>
      <c r="J94" s="420"/>
      <c r="K94" s="420"/>
      <c r="L94" s="420"/>
      <c r="M94" s="610"/>
      <c r="N94" s="609"/>
      <c r="O94" s="420"/>
      <c r="P94" s="420"/>
      <c r="Q94" s="420"/>
      <c r="R94" s="420"/>
      <c r="S94" s="420"/>
      <c r="T94" s="610"/>
      <c r="U94" s="609"/>
      <c r="V94" s="420"/>
      <c r="W94" s="420"/>
      <c r="X94" s="420"/>
      <c r="Y94" s="420"/>
      <c r="Z94" s="420"/>
      <c r="AA94" s="420"/>
      <c r="AB94" s="420"/>
      <c r="AC94" s="420"/>
      <c r="AD94" s="420"/>
      <c r="AE94" s="420"/>
      <c r="AF94" s="420"/>
      <c r="AG94" s="420"/>
      <c r="AH94" s="420"/>
      <c r="AI94" s="420"/>
      <c r="AJ94" s="420"/>
      <c r="AK94" s="610"/>
      <c r="AL94" s="14"/>
    </row>
    <row r="95" spans="1:38" ht="14.1" customHeight="1">
      <c r="A95" s="14"/>
      <c r="B95" s="609"/>
      <c r="C95" s="420"/>
      <c r="D95" s="420"/>
      <c r="E95" s="420"/>
      <c r="F95" s="420"/>
      <c r="G95" s="420"/>
      <c r="H95" s="420"/>
      <c r="I95" s="420"/>
      <c r="J95" s="420"/>
      <c r="K95" s="420"/>
      <c r="L95" s="420"/>
      <c r="M95" s="610"/>
      <c r="N95" s="609"/>
      <c r="O95" s="420"/>
      <c r="P95" s="420"/>
      <c r="Q95" s="420"/>
      <c r="R95" s="420"/>
      <c r="S95" s="420"/>
      <c r="T95" s="610"/>
      <c r="U95" s="609"/>
      <c r="V95" s="420"/>
      <c r="W95" s="420"/>
      <c r="X95" s="420"/>
      <c r="Y95" s="420"/>
      <c r="Z95" s="420"/>
      <c r="AA95" s="420"/>
      <c r="AB95" s="420"/>
      <c r="AC95" s="420"/>
      <c r="AD95" s="420"/>
      <c r="AE95" s="420"/>
      <c r="AF95" s="420"/>
      <c r="AG95" s="420"/>
      <c r="AH95" s="420"/>
      <c r="AI95" s="420"/>
      <c r="AJ95" s="420"/>
      <c r="AK95" s="610"/>
      <c r="AL95" s="14"/>
    </row>
    <row r="96" spans="1:38" ht="14.1" customHeight="1">
      <c r="A96" s="14"/>
      <c r="B96" s="609"/>
      <c r="C96" s="420"/>
      <c r="D96" s="420"/>
      <c r="E96" s="420"/>
      <c r="F96" s="420"/>
      <c r="G96" s="420"/>
      <c r="H96" s="420"/>
      <c r="I96" s="420"/>
      <c r="J96" s="420"/>
      <c r="K96" s="420"/>
      <c r="L96" s="420"/>
      <c r="M96" s="610"/>
      <c r="N96" s="609"/>
      <c r="O96" s="420"/>
      <c r="P96" s="420"/>
      <c r="Q96" s="420"/>
      <c r="R96" s="420"/>
      <c r="S96" s="420"/>
      <c r="T96" s="610"/>
      <c r="U96" s="609"/>
      <c r="V96" s="420"/>
      <c r="W96" s="420"/>
      <c r="X96" s="420"/>
      <c r="Y96" s="420"/>
      <c r="Z96" s="420"/>
      <c r="AA96" s="420"/>
      <c r="AB96" s="420"/>
      <c r="AC96" s="420"/>
      <c r="AD96" s="420"/>
      <c r="AE96" s="420"/>
      <c r="AF96" s="420"/>
      <c r="AG96" s="420"/>
      <c r="AH96" s="420"/>
      <c r="AI96" s="420"/>
      <c r="AJ96" s="420"/>
      <c r="AK96" s="610"/>
      <c r="AL96" s="14"/>
    </row>
    <row r="97" spans="1:38" ht="14.1" customHeight="1">
      <c r="A97" s="14"/>
      <c r="B97" s="609"/>
      <c r="C97" s="420"/>
      <c r="D97" s="420"/>
      <c r="E97" s="420"/>
      <c r="F97" s="420"/>
      <c r="G97" s="420"/>
      <c r="H97" s="420"/>
      <c r="I97" s="420"/>
      <c r="J97" s="420"/>
      <c r="K97" s="420"/>
      <c r="L97" s="420"/>
      <c r="M97" s="610"/>
      <c r="N97" s="609"/>
      <c r="O97" s="420"/>
      <c r="P97" s="420"/>
      <c r="Q97" s="420"/>
      <c r="R97" s="420"/>
      <c r="S97" s="420"/>
      <c r="T97" s="610"/>
      <c r="U97" s="609"/>
      <c r="V97" s="420"/>
      <c r="W97" s="420"/>
      <c r="X97" s="420"/>
      <c r="Y97" s="420"/>
      <c r="Z97" s="420"/>
      <c r="AA97" s="420"/>
      <c r="AB97" s="420"/>
      <c r="AC97" s="420"/>
      <c r="AD97" s="420"/>
      <c r="AE97" s="420"/>
      <c r="AF97" s="420"/>
      <c r="AG97" s="420"/>
      <c r="AH97" s="420"/>
      <c r="AI97" s="420"/>
      <c r="AJ97" s="420"/>
      <c r="AK97" s="610"/>
      <c r="AL97" s="14"/>
    </row>
    <row r="98" spans="1:38" ht="14.1" customHeight="1">
      <c r="A98" s="14"/>
      <c r="B98" s="609"/>
      <c r="C98" s="420"/>
      <c r="D98" s="420"/>
      <c r="E98" s="420"/>
      <c r="F98" s="420"/>
      <c r="G98" s="420"/>
      <c r="H98" s="420"/>
      <c r="I98" s="420"/>
      <c r="J98" s="420"/>
      <c r="K98" s="420"/>
      <c r="L98" s="420"/>
      <c r="M98" s="610"/>
      <c r="N98" s="609"/>
      <c r="O98" s="420"/>
      <c r="P98" s="420"/>
      <c r="Q98" s="420"/>
      <c r="R98" s="420"/>
      <c r="S98" s="420"/>
      <c r="T98" s="610"/>
      <c r="U98" s="609"/>
      <c r="V98" s="420"/>
      <c r="W98" s="420"/>
      <c r="X98" s="420"/>
      <c r="Y98" s="420"/>
      <c r="Z98" s="420"/>
      <c r="AA98" s="420"/>
      <c r="AB98" s="420"/>
      <c r="AC98" s="420"/>
      <c r="AD98" s="420"/>
      <c r="AE98" s="420"/>
      <c r="AF98" s="420"/>
      <c r="AG98" s="420"/>
      <c r="AH98" s="420"/>
      <c r="AI98" s="420"/>
      <c r="AJ98" s="420"/>
      <c r="AK98" s="610"/>
      <c r="AL98" s="14"/>
    </row>
    <row r="99" spans="1:38" ht="14.1" customHeight="1">
      <c r="A99" s="14"/>
      <c r="B99" s="609"/>
      <c r="C99" s="420"/>
      <c r="D99" s="420"/>
      <c r="E99" s="420"/>
      <c r="F99" s="420"/>
      <c r="G99" s="420"/>
      <c r="H99" s="420"/>
      <c r="I99" s="420"/>
      <c r="J99" s="420"/>
      <c r="K99" s="420"/>
      <c r="L99" s="420"/>
      <c r="M99" s="610"/>
      <c r="N99" s="609"/>
      <c r="O99" s="420"/>
      <c r="P99" s="420"/>
      <c r="Q99" s="420"/>
      <c r="R99" s="420"/>
      <c r="S99" s="420"/>
      <c r="T99" s="610"/>
      <c r="U99" s="609"/>
      <c r="V99" s="420"/>
      <c r="W99" s="420"/>
      <c r="X99" s="420"/>
      <c r="Y99" s="420"/>
      <c r="Z99" s="420"/>
      <c r="AA99" s="420"/>
      <c r="AB99" s="420"/>
      <c r="AC99" s="420"/>
      <c r="AD99" s="420"/>
      <c r="AE99" s="420"/>
      <c r="AF99" s="420"/>
      <c r="AG99" s="420"/>
      <c r="AH99" s="420"/>
      <c r="AI99" s="420"/>
      <c r="AJ99" s="420"/>
      <c r="AK99" s="610"/>
      <c r="AL99" s="14"/>
    </row>
    <row r="100" spans="1:38" ht="14.1" customHeight="1">
      <c r="A100" s="14"/>
      <c r="B100" s="609"/>
      <c r="C100" s="420"/>
      <c r="D100" s="420"/>
      <c r="E100" s="420"/>
      <c r="F100" s="420"/>
      <c r="G100" s="420"/>
      <c r="H100" s="420"/>
      <c r="I100" s="420"/>
      <c r="J100" s="420"/>
      <c r="K100" s="420"/>
      <c r="L100" s="420"/>
      <c r="M100" s="610"/>
      <c r="N100" s="609"/>
      <c r="O100" s="420"/>
      <c r="P100" s="420"/>
      <c r="Q100" s="420"/>
      <c r="R100" s="420"/>
      <c r="S100" s="420"/>
      <c r="T100" s="610"/>
      <c r="U100" s="609"/>
      <c r="V100" s="420"/>
      <c r="W100" s="420"/>
      <c r="X100" s="420"/>
      <c r="Y100" s="420"/>
      <c r="Z100" s="420"/>
      <c r="AA100" s="420"/>
      <c r="AB100" s="420"/>
      <c r="AC100" s="420"/>
      <c r="AD100" s="420"/>
      <c r="AE100" s="420"/>
      <c r="AF100" s="420"/>
      <c r="AG100" s="420"/>
      <c r="AH100" s="420"/>
      <c r="AI100" s="420"/>
      <c r="AJ100" s="420"/>
      <c r="AK100" s="610"/>
      <c r="AL100" s="14"/>
    </row>
    <row r="101" spans="1:38" ht="14.1" customHeight="1">
      <c r="A101" s="14"/>
      <c r="B101" s="609"/>
      <c r="C101" s="420"/>
      <c r="D101" s="420"/>
      <c r="E101" s="420"/>
      <c r="F101" s="420"/>
      <c r="G101" s="420"/>
      <c r="H101" s="420"/>
      <c r="I101" s="420"/>
      <c r="J101" s="420"/>
      <c r="K101" s="420"/>
      <c r="L101" s="420"/>
      <c r="M101" s="610"/>
      <c r="N101" s="609"/>
      <c r="O101" s="420"/>
      <c r="P101" s="420"/>
      <c r="Q101" s="420"/>
      <c r="R101" s="420"/>
      <c r="S101" s="420"/>
      <c r="T101" s="610"/>
      <c r="U101" s="609"/>
      <c r="V101" s="420"/>
      <c r="W101" s="420"/>
      <c r="X101" s="420"/>
      <c r="Y101" s="420"/>
      <c r="Z101" s="420"/>
      <c r="AA101" s="420"/>
      <c r="AB101" s="420"/>
      <c r="AC101" s="420"/>
      <c r="AD101" s="420"/>
      <c r="AE101" s="420"/>
      <c r="AF101" s="420"/>
      <c r="AG101" s="420"/>
      <c r="AH101" s="420"/>
      <c r="AI101" s="420"/>
      <c r="AJ101" s="420"/>
      <c r="AK101" s="610"/>
      <c r="AL101" s="14"/>
    </row>
    <row r="102" spans="1:38" ht="14.1" customHeight="1">
      <c r="A102" s="14"/>
      <c r="B102" s="609"/>
      <c r="C102" s="420"/>
      <c r="D102" s="420"/>
      <c r="E102" s="420"/>
      <c r="F102" s="420"/>
      <c r="G102" s="420"/>
      <c r="H102" s="420"/>
      <c r="I102" s="420"/>
      <c r="J102" s="420"/>
      <c r="K102" s="420"/>
      <c r="L102" s="420"/>
      <c r="M102" s="610"/>
      <c r="N102" s="609"/>
      <c r="O102" s="420"/>
      <c r="P102" s="420"/>
      <c r="Q102" s="420"/>
      <c r="R102" s="420"/>
      <c r="S102" s="420"/>
      <c r="T102" s="610"/>
      <c r="U102" s="609"/>
      <c r="V102" s="420"/>
      <c r="W102" s="420"/>
      <c r="X102" s="420"/>
      <c r="Y102" s="420"/>
      <c r="Z102" s="420"/>
      <c r="AA102" s="420"/>
      <c r="AB102" s="420"/>
      <c r="AC102" s="420"/>
      <c r="AD102" s="420"/>
      <c r="AE102" s="420"/>
      <c r="AF102" s="420"/>
      <c r="AG102" s="420"/>
      <c r="AH102" s="420"/>
      <c r="AI102" s="420"/>
      <c r="AJ102" s="420"/>
      <c r="AK102" s="610"/>
      <c r="AL102" s="14"/>
    </row>
    <row r="103" spans="1:38" ht="14.1" customHeight="1">
      <c r="A103" s="14"/>
      <c r="B103" s="609"/>
      <c r="C103" s="420"/>
      <c r="D103" s="420"/>
      <c r="E103" s="420"/>
      <c r="F103" s="420"/>
      <c r="G103" s="420"/>
      <c r="H103" s="420"/>
      <c r="I103" s="420"/>
      <c r="J103" s="420"/>
      <c r="K103" s="420"/>
      <c r="L103" s="420"/>
      <c r="M103" s="610"/>
      <c r="N103" s="609"/>
      <c r="O103" s="420"/>
      <c r="P103" s="420"/>
      <c r="Q103" s="420"/>
      <c r="R103" s="420"/>
      <c r="S103" s="420"/>
      <c r="T103" s="610"/>
      <c r="U103" s="609"/>
      <c r="V103" s="420"/>
      <c r="W103" s="420"/>
      <c r="X103" s="420"/>
      <c r="Y103" s="420"/>
      <c r="Z103" s="420"/>
      <c r="AA103" s="420"/>
      <c r="AB103" s="420"/>
      <c r="AC103" s="420"/>
      <c r="AD103" s="420"/>
      <c r="AE103" s="420"/>
      <c r="AF103" s="420"/>
      <c r="AG103" s="420"/>
      <c r="AH103" s="420"/>
      <c r="AI103" s="420"/>
      <c r="AJ103" s="420"/>
      <c r="AK103" s="610"/>
      <c r="AL103" s="14"/>
    </row>
    <row r="104" spans="1:38" ht="14.1" customHeight="1">
      <c r="A104" s="14"/>
      <c r="B104" s="609"/>
      <c r="C104" s="420"/>
      <c r="D104" s="420"/>
      <c r="E104" s="420"/>
      <c r="F104" s="420"/>
      <c r="G104" s="420"/>
      <c r="H104" s="420"/>
      <c r="I104" s="420"/>
      <c r="J104" s="420"/>
      <c r="K104" s="420"/>
      <c r="L104" s="420"/>
      <c r="M104" s="610"/>
      <c r="N104" s="609"/>
      <c r="O104" s="420"/>
      <c r="P104" s="420"/>
      <c r="Q104" s="420"/>
      <c r="R104" s="420"/>
      <c r="S104" s="420"/>
      <c r="T104" s="610"/>
      <c r="U104" s="609"/>
      <c r="V104" s="420"/>
      <c r="W104" s="420"/>
      <c r="X104" s="420"/>
      <c r="Y104" s="420"/>
      <c r="Z104" s="420"/>
      <c r="AA104" s="420"/>
      <c r="AB104" s="420"/>
      <c r="AC104" s="420"/>
      <c r="AD104" s="420"/>
      <c r="AE104" s="420"/>
      <c r="AF104" s="420"/>
      <c r="AG104" s="420"/>
      <c r="AH104" s="420"/>
      <c r="AI104" s="420"/>
      <c r="AJ104" s="420"/>
      <c r="AK104" s="610"/>
      <c r="AL104" s="14"/>
    </row>
    <row r="105" spans="1:38" ht="14.1" customHeight="1">
      <c r="A105" s="14"/>
      <c r="B105" s="609"/>
      <c r="C105" s="420"/>
      <c r="D105" s="420"/>
      <c r="E105" s="420"/>
      <c r="F105" s="420"/>
      <c r="G105" s="420"/>
      <c r="H105" s="420"/>
      <c r="I105" s="420"/>
      <c r="J105" s="420"/>
      <c r="K105" s="420"/>
      <c r="L105" s="420"/>
      <c r="M105" s="610"/>
      <c r="N105" s="609"/>
      <c r="O105" s="420"/>
      <c r="P105" s="420"/>
      <c r="Q105" s="420"/>
      <c r="R105" s="420"/>
      <c r="S105" s="420"/>
      <c r="T105" s="610"/>
      <c r="U105" s="609"/>
      <c r="V105" s="420"/>
      <c r="W105" s="420"/>
      <c r="X105" s="420"/>
      <c r="Y105" s="420"/>
      <c r="Z105" s="420"/>
      <c r="AA105" s="420"/>
      <c r="AB105" s="420"/>
      <c r="AC105" s="420"/>
      <c r="AD105" s="420"/>
      <c r="AE105" s="420"/>
      <c r="AF105" s="420"/>
      <c r="AG105" s="420"/>
      <c r="AH105" s="420"/>
      <c r="AI105" s="420"/>
      <c r="AJ105" s="420"/>
      <c r="AK105" s="610"/>
      <c r="AL105" s="14"/>
    </row>
    <row r="106" spans="1:38" ht="14.1" customHeight="1">
      <c r="A106" s="14"/>
      <c r="B106" s="609"/>
      <c r="C106" s="420"/>
      <c r="D106" s="420"/>
      <c r="E106" s="420"/>
      <c r="F106" s="420"/>
      <c r="G106" s="420"/>
      <c r="H106" s="420"/>
      <c r="I106" s="420"/>
      <c r="J106" s="420"/>
      <c r="K106" s="420"/>
      <c r="L106" s="420"/>
      <c r="M106" s="610"/>
      <c r="N106" s="609"/>
      <c r="O106" s="420"/>
      <c r="P106" s="420"/>
      <c r="Q106" s="420"/>
      <c r="R106" s="420"/>
      <c r="S106" s="420"/>
      <c r="T106" s="610"/>
      <c r="U106" s="609"/>
      <c r="V106" s="420"/>
      <c r="W106" s="420"/>
      <c r="X106" s="420"/>
      <c r="Y106" s="420"/>
      <c r="Z106" s="420"/>
      <c r="AA106" s="420"/>
      <c r="AB106" s="420"/>
      <c r="AC106" s="420"/>
      <c r="AD106" s="420"/>
      <c r="AE106" s="420"/>
      <c r="AF106" s="420"/>
      <c r="AG106" s="420"/>
      <c r="AH106" s="420"/>
      <c r="AI106" s="420"/>
      <c r="AJ106" s="420"/>
      <c r="AK106" s="610"/>
      <c r="AL106" s="14"/>
    </row>
    <row r="107" spans="1:38" ht="14.1" customHeight="1">
      <c r="A107" s="14"/>
      <c r="B107" s="611"/>
      <c r="C107" s="612"/>
      <c r="D107" s="612"/>
      <c r="E107" s="612"/>
      <c r="F107" s="612"/>
      <c r="G107" s="612"/>
      <c r="H107" s="612"/>
      <c r="I107" s="612"/>
      <c r="J107" s="612"/>
      <c r="K107" s="612"/>
      <c r="L107" s="612"/>
      <c r="M107" s="613"/>
      <c r="N107" s="611"/>
      <c r="O107" s="612"/>
      <c r="P107" s="612"/>
      <c r="Q107" s="612"/>
      <c r="R107" s="612"/>
      <c r="S107" s="612"/>
      <c r="T107" s="613"/>
      <c r="U107" s="247" t="s">
        <v>652</v>
      </c>
      <c r="V107" s="247"/>
      <c r="W107" s="247"/>
      <c r="X107" s="247"/>
      <c r="Y107" s="247"/>
      <c r="Z107" s="622"/>
      <c r="AA107" s="622"/>
      <c r="AB107" s="622"/>
      <c r="AC107" s="622"/>
      <c r="AD107" s="622"/>
      <c r="AE107" s="622"/>
      <c r="AF107" s="622"/>
      <c r="AG107" s="622"/>
      <c r="AH107" s="622"/>
      <c r="AI107" s="622"/>
      <c r="AJ107" s="247" t="s">
        <v>29</v>
      </c>
      <c r="AK107" s="248"/>
      <c r="AL107" s="14"/>
    </row>
    <row r="108" spans="1:38" ht="14.1" customHeight="1">
      <c r="B108" s="344" t="s">
        <v>600</v>
      </c>
      <c r="C108" s="614"/>
      <c r="D108" s="614"/>
      <c r="E108" s="614"/>
      <c r="F108" s="614"/>
      <c r="G108" s="614"/>
      <c r="H108" s="614"/>
      <c r="I108" s="614"/>
      <c r="J108" s="614"/>
      <c r="K108" s="614"/>
      <c r="L108" s="614"/>
      <c r="M108" s="614"/>
      <c r="N108" s="614"/>
      <c r="O108" s="614"/>
      <c r="P108" s="614"/>
      <c r="Q108" s="614"/>
      <c r="R108" s="614"/>
      <c r="S108" s="614"/>
      <c r="T108" s="614"/>
      <c r="U108" s="614"/>
      <c r="V108" s="614"/>
      <c r="W108" s="614"/>
      <c r="X108" s="614"/>
      <c r="Y108" s="614"/>
      <c r="Z108" s="614"/>
      <c r="AA108" s="614"/>
      <c r="AB108" s="614"/>
      <c r="AC108" s="614"/>
      <c r="AD108" s="614"/>
      <c r="AE108" s="614"/>
      <c r="AF108" s="614"/>
      <c r="AG108" s="614"/>
      <c r="AH108" s="614"/>
      <c r="AI108" s="614"/>
      <c r="AJ108" s="614"/>
      <c r="AK108" s="614"/>
    </row>
    <row r="109" spans="1:38" ht="14.1" customHeight="1">
      <c r="B109" s="615"/>
      <c r="C109" s="615"/>
      <c r="D109" s="615"/>
      <c r="E109" s="615"/>
      <c r="F109" s="615"/>
      <c r="G109" s="615"/>
      <c r="H109" s="615"/>
      <c r="I109" s="615"/>
      <c r="J109" s="615"/>
      <c r="K109" s="615"/>
      <c r="L109" s="615"/>
      <c r="M109" s="615"/>
      <c r="N109" s="615"/>
      <c r="O109" s="615"/>
      <c r="P109" s="615"/>
      <c r="Q109" s="615"/>
      <c r="R109" s="615"/>
      <c r="S109" s="615"/>
      <c r="T109" s="615"/>
      <c r="U109" s="615"/>
      <c r="V109" s="615"/>
      <c r="W109" s="615"/>
      <c r="X109" s="615"/>
      <c r="Y109" s="615"/>
      <c r="Z109" s="615"/>
      <c r="AA109" s="615"/>
      <c r="AB109" s="615"/>
      <c r="AC109" s="615"/>
      <c r="AD109" s="615"/>
      <c r="AE109" s="615"/>
      <c r="AF109" s="615"/>
      <c r="AG109" s="615"/>
      <c r="AH109" s="615"/>
      <c r="AI109" s="615"/>
      <c r="AJ109" s="615"/>
      <c r="AK109" s="615"/>
    </row>
    <row r="111" spans="1:38" ht="14.1" customHeight="1">
      <c r="B111" s="120" t="s">
        <v>434</v>
      </c>
    </row>
    <row r="112" spans="1:38" ht="14.1" customHeight="1">
      <c r="B112" s="120"/>
    </row>
    <row r="113" spans="1:97" ht="14.1" customHeight="1">
      <c r="A113" s="106"/>
      <c r="B113" s="211" t="s">
        <v>430</v>
      </c>
      <c r="C113" s="70"/>
      <c r="D113" s="70" t="s">
        <v>431</v>
      </c>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123"/>
      <c r="AL113" s="14"/>
    </row>
    <row r="114" spans="1:97" ht="14.1" customHeight="1">
      <c r="A114" s="106"/>
      <c r="B114" s="69" t="s">
        <v>432</v>
      </c>
      <c r="C114" s="14"/>
      <c r="D114" s="14"/>
      <c r="E114" s="14"/>
      <c r="F114" s="14"/>
      <c r="G114" s="14"/>
      <c r="H114" s="14"/>
      <c r="I114" s="14"/>
      <c r="J114" s="14"/>
      <c r="K114" s="14"/>
      <c r="L114" s="14"/>
      <c r="M114" s="14"/>
      <c r="N114" s="14"/>
      <c r="O114" s="607"/>
      <c r="P114" s="607"/>
      <c r="Q114" s="607"/>
      <c r="R114" s="607"/>
      <c r="S114" s="607"/>
      <c r="T114" s="607"/>
      <c r="U114" s="607"/>
      <c r="V114" s="607"/>
      <c r="W114" s="607"/>
      <c r="X114" s="607"/>
      <c r="Y114" s="607"/>
      <c r="Z114" s="607"/>
      <c r="AA114" s="607"/>
      <c r="AB114" s="607"/>
      <c r="AC114" s="607"/>
      <c r="AD114" s="607"/>
      <c r="AE114" s="607"/>
      <c r="AF114" s="607"/>
      <c r="AG114" s="607"/>
      <c r="AH114" s="607"/>
      <c r="AI114" s="607"/>
      <c r="AJ114" s="607"/>
      <c r="AK114" s="608"/>
      <c r="AL114" s="14"/>
    </row>
    <row r="115" spans="1:97" ht="14.1" customHeight="1">
      <c r="A115" s="14"/>
      <c r="B115" s="136" t="s">
        <v>433</v>
      </c>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06"/>
      <c r="AL115" s="14"/>
    </row>
    <row r="116" spans="1:97" ht="14.1" customHeight="1">
      <c r="A116" s="14"/>
      <c r="B116" s="609"/>
      <c r="C116" s="420"/>
      <c r="D116" s="420"/>
      <c r="E116" s="420"/>
      <c r="F116" s="420"/>
      <c r="G116" s="420"/>
      <c r="H116" s="420"/>
      <c r="I116" s="420"/>
      <c r="J116" s="420"/>
      <c r="K116" s="420"/>
      <c r="L116" s="420"/>
      <c r="M116" s="420"/>
      <c r="N116" s="420"/>
      <c r="O116" s="420"/>
      <c r="P116" s="420"/>
      <c r="Q116" s="420"/>
      <c r="R116" s="420"/>
      <c r="S116" s="420"/>
      <c r="T116" s="420"/>
      <c r="U116" s="420"/>
      <c r="V116" s="420"/>
      <c r="W116" s="420"/>
      <c r="X116" s="420"/>
      <c r="Y116" s="420"/>
      <c r="Z116" s="420"/>
      <c r="AA116" s="420"/>
      <c r="AB116" s="420"/>
      <c r="AC116" s="420"/>
      <c r="AD116" s="420"/>
      <c r="AE116" s="420"/>
      <c r="AF116" s="420"/>
      <c r="AG116" s="420"/>
      <c r="AH116" s="420"/>
      <c r="AI116" s="420"/>
      <c r="AJ116" s="420"/>
      <c r="AK116" s="610"/>
      <c r="AL116" s="14"/>
    </row>
    <row r="117" spans="1:97" ht="14.1" customHeight="1">
      <c r="A117" s="14"/>
      <c r="B117" s="611"/>
      <c r="C117" s="612"/>
      <c r="D117" s="612"/>
      <c r="E117" s="612"/>
      <c r="F117" s="612"/>
      <c r="G117" s="612"/>
      <c r="H117" s="612"/>
      <c r="I117" s="612"/>
      <c r="J117" s="612"/>
      <c r="K117" s="612"/>
      <c r="L117" s="612"/>
      <c r="M117" s="612"/>
      <c r="N117" s="612"/>
      <c r="O117" s="612"/>
      <c r="P117" s="612"/>
      <c r="Q117" s="612"/>
      <c r="R117" s="612"/>
      <c r="S117" s="612"/>
      <c r="T117" s="612"/>
      <c r="U117" s="612"/>
      <c r="V117" s="612"/>
      <c r="W117" s="612"/>
      <c r="X117" s="612"/>
      <c r="Y117" s="612"/>
      <c r="Z117" s="612"/>
      <c r="AA117" s="612"/>
      <c r="AB117" s="612"/>
      <c r="AC117" s="612"/>
      <c r="AD117" s="612"/>
      <c r="AE117" s="612"/>
      <c r="AF117" s="612"/>
      <c r="AG117" s="612"/>
      <c r="AH117" s="612"/>
      <c r="AI117" s="612"/>
      <c r="AJ117" s="612"/>
      <c r="AK117" s="613"/>
      <c r="AL117" s="14"/>
    </row>
    <row r="118" spans="1:97" ht="14.1" customHeight="1">
      <c r="A118" s="14"/>
      <c r="B118" s="128" t="s">
        <v>435</v>
      </c>
      <c r="C118" s="102"/>
      <c r="D118" s="129" t="s">
        <v>436</v>
      </c>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15"/>
      <c r="AL118" s="14"/>
    </row>
    <row r="119" spans="1:97" ht="14.1" customHeight="1">
      <c r="A119" s="14"/>
      <c r="B119" s="591" t="s">
        <v>653</v>
      </c>
      <c r="C119" s="592"/>
      <c r="D119" s="592"/>
      <c r="E119" s="592"/>
      <c r="F119" s="592"/>
      <c r="G119" s="592"/>
      <c r="H119" s="592"/>
      <c r="I119" s="592"/>
      <c r="J119" s="592"/>
      <c r="K119" s="592"/>
      <c r="L119" s="592"/>
      <c r="M119" s="592"/>
      <c r="N119" s="592"/>
      <c r="O119" s="592"/>
      <c r="P119" s="592"/>
      <c r="Q119" s="592"/>
      <c r="R119" s="592"/>
      <c r="S119" s="592"/>
      <c r="T119" s="592"/>
      <c r="U119" s="592"/>
      <c r="V119" s="592"/>
      <c r="W119" s="592"/>
      <c r="X119" s="592"/>
      <c r="Y119" s="592"/>
      <c r="Z119" s="592"/>
      <c r="AA119" s="592"/>
      <c r="AB119" s="593"/>
      <c r="AC119" s="130" t="s">
        <v>657</v>
      </c>
      <c r="AD119" s="90"/>
      <c r="AE119" s="90"/>
      <c r="AF119" s="90"/>
      <c r="AG119" s="90"/>
      <c r="AH119" s="90"/>
      <c r="AI119" s="90"/>
      <c r="AJ119" s="90"/>
      <c r="AK119" s="116"/>
      <c r="AL119" s="14"/>
    </row>
    <row r="120" spans="1:97" ht="14.1" customHeight="1">
      <c r="A120" s="14"/>
      <c r="B120" s="594"/>
      <c r="C120" s="399"/>
      <c r="D120" s="399"/>
      <c r="E120" s="399"/>
      <c r="F120" s="399"/>
      <c r="G120" s="399"/>
      <c r="H120" s="399"/>
      <c r="I120" s="399"/>
      <c r="J120" s="399"/>
      <c r="K120" s="399"/>
      <c r="L120" s="399"/>
      <c r="M120" s="399"/>
      <c r="N120" s="399"/>
      <c r="O120" s="399"/>
      <c r="P120" s="399"/>
      <c r="Q120" s="399"/>
      <c r="R120" s="399"/>
      <c r="S120" s="399"/>
      <c r="T120" s="399"/>
      <c r="U120" s="399"/>
      <c r="V120" s="399"/>
      <c r="W120" s="399"/>
      <c r="X120" s="399"/>
      <c r="Y120" s="399"/>
      <c r="Z120" s="399"/>
      <c r="AA120" s="399"/>
      <c r="AB120" s="595"/>
      <c r="AC120" s="587">
        <f>IF(AN126&gt;=2,"①～④の１つのみ選択してください",IF(AN122=TRUE,800000,IF(AN123=TRUE,1000000,IF(AN124=TRUE,400000,IF(AN125=TRUE,500000,0)))))</f>
        <v>0</v>
      </c>
      <c r="AD120" s="588"/>
      <c r="AE120" s="588"/>
      <c r="AF120" s="588"/>
      <c r="AG120" s="588"/>
      <c r="AH120" s="588"/>
      <c r="AI120" s="588"/>
      <c r="AJ120" s="588"/>
      <c r="AK120" s="106"/>
      <c r="AL120" s="14"/>
    </row>
    <row r="121" spans="1:97" ht="14.1" customHeight="1">
      <c r="A121" s="14"/>
      <c r="B121" s="596"/>
      <c r="C121" s="597"/>
      <c r="D121" s="597"/>
      <c r="E121" s="597"/>
      <c r="F121" s="597"/>
      <c r="G121" s="597"/>
      <c r="H121" s="597"/>
      <c r="I121" s="597"/>
      <c r="J121" s="597"/>
      <c r="K121" s="597"/>
      <c r="L121" s="597"/>
      <c r="M121" s="597"/>
      <c r="N121" s="597"/>
      <c r="O121" s="597"/>
      <c r="P121" s="597"/>
      <c r="Q121" s="597"/>
      <c r="R121" s="597"/>
      <c r="S121" s="597"/>
      <c r="T121" s="597"/>
      <c r="U121" s="597"/>
      <c r="V121" s="597"/>
      <c r="W121" s="597"/>
      <c r="X121" s="597"/>
      <c r="Y121" s="597"/>
      <c r="Z121" s="597"/>
      <c r="AA121" s="597"/>
      <c r="AB121" s="598"/>
      <c r="AC121" s="589"/>
      <c r="AD121" s="590"/>
      <c r="AE121" s="590"/>
      <c r="AF121" s="590"/>
      <c r="AG121" s="590"/>
      <c r="AH121" s="590"/>
      <c r="AI121" s="590"/>
      <c r="AJ121" s="590"/>
      <c r="AK121" s="132" t="s">
        <v>29</v>
      </c>
      <c r="AL121" s="14"/>
    </row>
    <row r="122" spans="1:97" ht="21.2" customHeight="1">
      <c r="B122" s="363"/>
      <c r="C122" s="352"/>
      <c r="D122" s="14" t="s">
        <v>639</v>
      </c>
      <c r="E122" s="133" t="s">
        <v>438</v>
      </c>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06"/>
      <c r="AN122" s="269" t="b">
        <v>0</v>
      </c>
    </row>
    <row r="123" spans="1:97" ht="21.2" customHeight="1">
      <c r="B123" s="363"/>
      <c r="C123" s="352"/>
      <c r="D123" s="14" t="s">
        <v>640</v>
      </c>
      <c r="E123" s="133" t="s">
        <v>439</v>
      </c>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06"/>
      <c r="AN123" s="269" t="b">
        <v>0</v>
      </c>
    </row>
    <row r="124" spans="1:97" ht="21.2" customHeight="1">
      <c r="B124" s="363"/>
      <c r="C124" s="352"/>
      <c r="D124" s="15" t="s">
        <v>654</v>
      </c>
      <c r="E124" s="133" t="s">
        <v>440</v>
      </c>
      <c r="F124" s="138"/>
      <c r="G124" s="138"/>
      <c r="H124" s="138"/>
      <c r="I124" s="138"/>
      <c r="J124" s="138"/>
      <c r="K124" s="138"/>
      <c r="L124" s="138"/>
      <c r="M124" s="138"/>
      <c r="N124" s="138"/>
      <c r="O124" s="138"/>
      <c r="P124" s="138"/>
      <c r="Q124" s="138"/>
      <c r="R124" s="138"/>
      <c r="S124" s="138"/>
      <c r="T124" s="14"/>
      <c r="U124" s="14"/>
      <c r="V124" s="14"/>
      <c r="W124" s="14"/>
      <c r="X124" s="14"/>
      <c r="Y124" s="14"/>
      <c r="Z124" s="14"/>
      <c r="AA124" s="14"/>
      <c r="AB124" s="14"/>
      <c r="AC124" s="14"/>
      <c r="AD124" s="14"/>
      <c r="AE124" s="14"/>
      <c r="AF124" s="14"/>
      <c r="AG124" s="14"/>
      <c r="AH124" s="14"/>
      <c r="AI124" s="14"/>
      <c r="AJ124" s="14"/>
      <c r="AK124" s="106"/>
      <c r="AN124" s="269" t="b">
        <v>0</v>
      </c>
      <c r="AZ124" s="179"/>
      <c r="BA124" s="179"/>
      <c r="BB124" s="179"/>
      <c r="BC124" s="179"/>
      <c r="BD124" s="179"/>
      <c r="BE124" s="179"/>
      <c r="BF124" s="179"/>
      <c r="BG124" s="179"/>
      <c r="BH124" s="179"/>
      <c r="BI124" s="179"/>
      <c r="BJ124" s="179"/>
      <c r="BK124" s="179"/>
      <c r="BL124" s="179"/>
      <c r="BM124" s="179"/>
      <c r="BN124" s="179"/>
      <c r="BO124" s="179"/>
      <c r="BP124" s="179"/>
      <c r="BQ124" s="179"/>
      <c r="BR124" s="179"/>
      <c r="BS124" s="179"/>
      <c r="BT124" s="179"/>
      <c r="BU124" s="179"/>
      <c r="BV124" s="179"/>
      <c r="BW124" s="179"/>
      <c r="BX124" s="179"/>
      <c r="BY124" s="179"/>
      <c r="BZ124" s="179"/>
      <c r="CA124" s="179"/>
      <c r="CB124" s="179"/>
      <c r="CC124" s="179"/>
      <c r="CD124" s="179"/>
      <c r="CE124" s="179"/>
      <c r="CF124" s="179"/>
      <c r="CG124" s="179"/>
      <c r="CH124" s="179"/>
      <c r="CI124" s="179"/>
      <c r="CJ124" s="179"/>
      <c r="CK124" s="179"/>
      <c r="CL124" s="179"/>
      <c r="CM124" s="179"/>
      <c r="CN124" s="179"/>
      <c r="CO124" s="179"/>
      <c r="CP124" s="179"/>
      <c r="CQ124" s="179"/>
      <c r="CR124" s="179"/>
      <c r="CS124" s="179"/>
    </row>
    <row r="125" spans="1:97" ht="21.2" customHeight="1">
      <c r="B125" s="364"/>
      <c r="C125" s="354"/>
      <c r="D125" s="103" t="s">
        <v>655</v>
      </c>
      <c r="E125" s="181" t="s">
        <v>441</v>
      </c>
      <c r="F125" s="143"/>
      <c r="G125" s="143"/>
      <c r="H125" s="143"/>
      <c r="I125" s="143"/>
      <c r="J125" s="143"/>
      <c r="K125" s="143"/>
      <c r="L125" s="143"/>
      <c r="M125" s="143"/>
      <c r="N125" s="143"/>
      <c r="O125" s="143"/>
      <c r="P125" s="143"/>
      <c r="Q125" s="143"/>
      <c r="R125" s="143"/>
      <c r="S125" s="143"/>
      <c r="T125" s="143"/>
      <c r="U125" s="143"/>
      <c r="V125" s="143"/>
      <c r="W125" s="143"/>
      <c r="X125" s="143"/>
      <c r="Y125" s="143"/>
      <c r="Z125" s="143"/>
      <c r="AA125" s="143"/>
      <c r="AB125" s="143"/>
      <c r="AC125" s="143"/>
      <c r="AD125" s="143"/>
      <c r="AE125" s="143"/>
      <c r="AF125" s="143"/>
      <c r="AG125" s="143"/>
      <c r="AH125" s="67"/>
      <c r="AI125" s="67"/>
      <c r="AJ125" s="67"/>
      <c r="AK125" s="107"/>
      <c r="AN125" s="269" t="b">
        <v>0</v>
      </c>
      <c r="AZ125" s="179"/>
      <c r="BA125" s="179"/>
      <c r="BB125" s="179"/>
      <c r="BC125" s="179"/>
      <c r="BD125" s="179"/>
      <c r="BE125" s="179"/>
      <c r="BF125" s="179"/>
      <c r="BG125" s="179"/>
      <c r="BH125" s="179"/>
      <c r="BI125" s="179"/>
      <c r="BJ125" s="179"/>
      <c r="BK125" s="179"/>
      <c r="BL125" s="179"/>
      <c r="BM125" s="179"/>
      <c r="BN125" s="179"/>
      <c r="BO125" s="179"/>
      <c r="BP125" s="179"/>
      <c r="BQ125" s="179"/>
      <c r="BR125" s="179"/>
      <c r="BS125" s="179"/>
      <c r="BT125" s="179"/>
      <c r="BU125" s="179"/>
      <c r="BV125" s="179"/>
      <c r="BW125" s="179"/>
      <c r="BX125" s="179"/>
      <c r="BY125" s="179"/>
      <c r="BZ125" s="179"/>
      <c r="CA125" s="179"/>
      <c r="CB125" s="179"/>
      <c r="CC125" s="179"/>
      <c r="CD125" s="179"/>
      <c r="CE125" s="179"/>
      <c r="CF125" s="179"/>
      <c r="CG125" s="179"/>
      <c r="CH125" s="179"/>
      <c r="CI125" s="179"/>
      <c r="CJ125" s="179"/>
      <c r="CK125" s="179"/>
      <c r="CL125" s="179"/>
      <c r="CM125" s="179"/>
      <c r="CN125" s="179"/>
      <c r="CO125" s="179"/>
      <c r="CP125" s="179"/>
      <c r="CQ125" s="179"/>
      <c r="CR125" s="179"/>
      <c r="CS125" s="179"/>
    </row>
    <row r="126" spans="1:97" ht="14.25" customHeight="1">
      <c r="B126" s="591" t="s">
        <v>656</v>
      </c>
      <c r="C126" s="592"/>
      <c r="D126" s="592"/>
      <c r="E126" s="592"/>
      <c r="F126" s="592"/>
      <c r="G126" s="592"/>
      <c r="H126" s="592"/>
      <c r="I126" s="592"/>
      <c r="J126" s="592"/>
      <c r="K126" s="592"/>
      <c r="L126" s="592"/>
      <c r="M126" s="592"/>
      <c r="N126" s="592"/>
      <c r="O126" s="592"/>
      <c r="P126" s="592"/>
      <c r="Q126" s="592"/>
      <c r="R126" s="592"/>
      <c r="S126" s="592"/>
      <c r="T126" s="592"/>
      <c r="U126" s="592"/>
      <c r="V126" s="593"/>
      <c r="W126" s="599"/>
      <c r="X126" s="600"/>
      <c r="Y126" s="600"/>
      <c r="Z126" s="600"/>
      <c r="AA126" s="600"/>
      <c r="AB126" s="601"/>
      <c r="AC126" s="69" t="s">
        <v>50</v>
      </c>
      <c r="AD126" s="14"/>
      <c r="AE126" s="14"/>
      <c r="AF126" s="14"/>
      <c r="AG126" s="14"/>
      <c r="AH126" s="14"/>
      <c r="AI126" s="14"/>
      <c r="AJ126" s="14"/>
      <c r="AK126" s="106"/>
      <c r="AN126" s="269">
        <f>COUNTIFS(AN122:AN125,TRUE)</f>
        <v>0</v>
      </c>
      <c r="AZ126" s="179"/>
      <c r="BA126" s="179"/>
      <c r="BB126" s="179"/>
      <c r="BC126" s="179"/>
      <c r="BD126" s="179"/>
      <c r="BE126" s="179"/>
      <c r="BF126" s="179"/>
      <c r="BG126" s="179"/>
      <c r="BH126" s="179"/>
      <c r="BI126" s="179"/>
      <c r="BJ126" s="179"/>
      <c r="BK126" s="179"/>
      <c r="BL126" s="179"/>
      <c r="BM126" s="179"/>
      <c r="BN126" s="179"/>
      <c r="BO126" s="179"/>
      <c r="BP126" s="179"/>
      <c r="BQ126" s="179"/>
      <c r="BR126" s="179"/>
      <c r="BS126" s="179"/>
      <c r="BT126" s="179"/>
      <c r="BU126" s="179"/>
      <c r="BV126" s="179"/>
      <c r="BW126" s="179"/>
      <c r="BX126" s="179"/>
      <c r="BY126" s="179"/>
      <c r="BZ126" s="179"/>
      <c r="CA126" s="179"/>
      <c r="CB126" s="179"/>
      <c r="CC126" s="179"/>
      <c r="CD126" s="179"/>
      <c r="CE126" s="179"/>
      <c r="CF126" s="179"/>
      <c r="CG126" s="179"/>
      <c r="CH126" s="179"/>
      <c r="CI126" s="179"/>
      <c r="CJ126" s="179"/>
      <c r="CK126" s="179"/>
      <c r="CL126" s="179"/>
      <c r="CM126" s="179"/>
      <c r="CN126" s="179"/>
      <c r="CO126" s="179"/>
      <c r="CP126" s="179"/>
      <c r="CQ126" s="179"/>
      <c r="CR126" s="179"/>
      <c r="CS126" s="179"/>
    </row>
    <row r="127" spans="1:97" ht="14.1" customHeight="1">
      <c r="B127" s="594"/>
      <c r="C127" s="399"/>
      <c r="D127" s="399"/>
      <c r="E127" s="399"/>
      <c r="F127" s="399"/>
      <c r="G127" s="399"/>
      <c r="H127" s="399"/>
      <c r="I127" s="399"/>
      <c r="J127" s="399"/>
      <c r="K127" s="399"/>
      <c r="L127" s="399"/>
      <c r="M127" s="399"/>
      <c r="N127" s="399"/>
      <c r="O127" s="399"/>
      <c r="P127" s="399"/>
      <c r="Q127" s="399"/>
      <c r="R127" s="399"/>
      <c r="S127" s="399"/>
      <c r="T127" s="399"/>
      <c r="U127" s="399"/>
      <c r="V127" s="595"/>
      <c r="W127" s="602"/>
      <c r="X127" s="487"/>
      <c r="Y127" s="487"/>
      <c r="Z127" s="487"/>
      <c r="AA127" s="487"/>
      <c r="AB127" s="603"/>
      <c r="AC127" s="587">
        <f>IF(AQ130&gt;1,"エラー",IF(AND(W126="有",W134&gt;=1,W134&lt;=3,AN131=1),150000,IF(AND(W126="有",W134&gt;=4,W134&lt;=6,AN131=1),300000,IF(AND(W126="有",W134&gt;=7,W134&lt;=10,AN131=1),500000,IF(AND(W126="有",W134&gt;=11,W134&lt;=30,AN131=1),W134*50000,IF(AND(W126="有",W134&gt;=0,W134&lt;=3,AO131=1),240000,IF(AND(W126="有",W134&gt;=4,W134&lt;=6,AO131=1),480000,IF(AND(W126="有",W134&gt;=7,W134&lt;=10,AO131=1),800000,IF(AND(W126="有",W134&gt;=11,W134&lt;=30,AO131=1),W134*80000,IF(AND(W134&gt;30,AN131=1),1500000,IF(AND(W134&gt;30,AO131=1),2400000,0)))))))))))</f>
        <v>0</v>
      </c>
      <c r="AD127" s="588"/>
      <c r="AE127" s="588"/>
      <c r="AF127" s="588"/>
      <c r="AG127" s="588"/>
      <c r="AH127" s="588"/>
      <c r="AI127" s="588"/>
      <c r="AJ127" s="588"/>
      <c r="AK127" s="106"/>
      <c r="AZ127" s="179"/>
      <c r="BA127" s="179"/>
      <c r="BB127" s="179"/>
      <c r="BC127" s="179"/>
      <c r="BD127" s="179"/>
      <c r="BE127" s="179"/>
      <c r="BF127" s="179"/>
      <c r="BG127" s="179"/>
      <c r="BH127" s="179"/>
      <c r="BI127" s="179"/>
      <c r="BJ127" s="179"/>
      <c r="BK127" s="179"/>
      <c r="BL127" s="179"/>
      <c r="BM127" s="179"/>
      <c r="BN127" s="179"/>
      <c r="BO127" s="179"/>
      <c r="BP127" s="179"/>
      <c r="BQ127" s="179"/>
      <c r="BR127" s="179"/>
      <c r="BS127" s="179"/>
      <c r="BT127" s="179"/>
      <c r="BU127" s="179"/>
      <c r="BV127" s="179"/>
      <c r="BW127" s="179"/>
      <c r="BX127" s="179"/>
      <c r="BY127" s="179"/>
      <c r="BZ127" s="179"/>
      <c r="CA127" s="179"/>
      <c r="CB127" s="179"/>
      <c r="CC127" s="179"/>
      <c r="CD127" s="179"/>
      <c r="CE127" s="179"/>
      <c r="CF127" s="179"/>
      <c r="CG127" s="179"/>
      <c r="CH127" s="179"/>
      <c r="CI127" s="179"/>
      <c r="CJ127" s="179"/>
      <c r="CK127" s="179"/>
      <c r="CL127" s="179"/>
      <c r="CM127" s="179"/>
      <c r="CN127" s="179"/>
      <c r="CO127" s="179"/>
      <c r="CP127" s="179"/>
      <c r="CQ127" s="179"/>
      <c r="CR127" s="179"/>
      <c r="CS127" s="179"/>
    </row>
    <row r="128" spans="1:97" ht="13.5" customHeight="1">
      <c r="B128" s="596"/>
      <c r="C128" s="597"/>
      <c r="D128" s="597"/>
      <c r="E128" s="597"/>
      <c r="F128" s="597"/>
      <c r="G128" s="597"/>
      <c r="H128" s="597"/>
      <c r="I128" s="597"/>
      <c r="J128" s="597"/>
      <c r="K128" s="597"/>
      <c r="L128" s="597"/>
      <c r="M128" s="597"/>
      <c r="N128" s="597"/>
      <c r="O128" s="597"/>
      <c r="P128" s="597"/>
      <c r="Q128" s="597"/>
      <c r="R128" s="597"/>
      <c r="S128" s="597"/>
      <c r="T128" s="597"/>
      <c r="U128" s="597"/>
      <c r="V128" s="598"/>
      <c r="W128" s="604"/>
      <c r="X128" s="605"/>
      <c r="Y128" s="605"/>
      <c r="Z128" s="605"/>
      <c r="AA128" s="605"/>
      <c r="AB128" s="606"/>
      <c r="AC128" s="589"/>
      <c r="AD128" s="590"/>
      <c r="AE128" s="590"/>
      <c r="AF128" s="590"/>
      <c r="AG128" s="590"/>
      <c r="AH128" s="590"/>
      <c r="AI128" s="590"/>
      <c r="AJ128" s="590"/>
      <c r="AK128" s="132" t="s">
        <v>29</v>
      </c>
      <c r="AZ128" s="179"/>
      <c r="BA128" s="179"/>
      <c r="BB128" s="179"/>
      <c r="BC128" s="179"/>
      <c r="BD128" s="179"/>
      <c r="BE128" s="179"/>
      <c r="BF128" s="179"/>
      <c r="BG128" s="179"/>
      <c r="BH128" s="179"/>
      <c r="BI128" s="179"/>
      <c r="BJ128" s="179"/>
      <c r="BK128" s="179"/>
      <c r="BL128" s="179"/>
      <c r="BM128" s="179"/>
      <c r="BN128" s="179"/>
      <c r="BO128" s="179"/>
      <c r="BP128" s="179"/>
      <c r="BQ128" s="179"/>
      <c r="BR128" s="179"/>
      <c r="BS128" s="179"/>
      <c r="BT128" s="179"/>
      <c r="BU128" s="179"/>
      <c r="BV128" s="179"/>
      <c r="BW128" s="179"/>
      <c r="BX128" s="179"/>
      <c r="BY128" s="179"/>
      <c r="BZ128" s="179"/>
      <c r="CA128" s="179"/>
      <c r="CB128" s="179"/>
      <c r="CC128" s="179"/>
      <c r="CD128" s="179"/>
      <c r="CE128" s="179"/>
      <c r="CF128" s="179"/>
      <c r="CG128" s="179"/>
      <c r="CH128" s="179"/>
      <c r="CI128" s="179"/>
      <c r="CJ128" s="179"/>
      <c r="CK128" s="179"/>
      <c r="CL128" s="179"/>
      <c r="CM128" s="179"/>
      <c r="CN128" s="179"/>
      <c r="CO128" s="179"/>
      <c r="CP128" s="179"/>
      <c r="CQ128" s="179"/>
      <c r="CR128" s="179"/>
      <c r="CS128" s="179"/>
    </row>
    <row r="129" spans="2:97" ht="21" customHeight="1">
      <c r="B129" s="137" t="s">
        <v>597</v>
      </c>
      <c r="C129" s="12"/>
      <c r="D129" s="12"/>
      <c r="E129" s="12"/>
      <c r="F129" s="12"/>
      <c r="G129" s="12"/>
      <c r="H129" s="12"/>
      <c r="I129" s="12"/>
      <c r="J129" s="12"/>
      <c r="K129" s="12"/>
      <c r="L129" s="12"/>
      <c r="M129" s="12"/>
      <c r="N129" s="12"/>
      <c r="O129" s="12"/>
      <c r="P129" s="12"/>
      <c r="Q129" s="12"/>
      <c r="R129" s="12"/>
      <c r="S129" s="12"/>
      <c r="T129" s="12"/>
      <c r="U129" s="141"/>
      <c r="V129" s="245"/>
      <c r="W129" s="142"/>
      <c r="X129" s="142"/>
      <c r="Y129" s="142"/>
      <c r="Z129" s="142"/>
      <c r="AA129" s="142"/>
      <c r="AB129" s="142"/>
      <c r="AC129" s="140"/>
      <c r="AD129" s="140"/>
      <c r="AE129" s="140"/>
      <c r="AF129" s="140"/>
      <c r="AG129" s="140"/>
      <c r="AH129" s="140"/>
      <c r="AI129" s="140"/>
      <c r="AJ129" s="140"/>
      <c r="AK129" s="132"/>
      <c r="AZ129" s="179"/>
      <c r="BA129" s="179"/>
      <c r="BB129" s="179"/>
      <c r="BC129" s="179"/>
      <c r="BD129" s="179"/>
      <c r="BE129" s="179"/>
      <c r="BF129" s="179"/>
      <c r="BG129" s="179"/>
      <c r="BH129" s="179"/>
      <c r="BI129" s="179"/>
      <c r="BJ129" s="179"/>
      <c r="BK129" s="179"/>
      <c r="BL129" s="179"/>
      <c r="BM129" s="179"/>
      <c r="BN129" s="179"/>
      <c r="BO129" s="179"/>
      <c r="BP129" s="179"/>
      <c r="BQ129" s="179"/>
      <c r="BR129" s="179"/>
      <c r="BS129" s="179"/>
      <c r="BT129" s="179"/>
      <c r="BU129" s="179"/>
      <c r="BV129" s="179"/>
      <c r="BW129" s="179"/>
      <c r="BX129" s="179"/>
      <c r="BY129" s="179"/>
      <c r="BZ129" s="179"/>
      <c r="CA129" s="179"/>
      <c r="CB129" s="179"/>
      <c r="CC129" s="179"/>
      <c r="CD129" s="179"/>
      <c r="CE129" s="179"/>
      <c r="CF129" s="179"/>
      <c r="CG129" s="179"/>
      <c r="CH129" s="179"/>
      <c r="CI129" s="179"/>
      <c r="CJ129" s="179"/>
      <c r="CK129" s="179"/>
      <c r="CL129" s="179"/>
      <c r="CM129" s="179"/>
      <c r="CN129" s="179"/>
      <c r="CO129" s="179"/>
      <c r="CP129" s="179"/>
      <c r="CQ129" s="179"/>
      <c r="CR129" s="179"/>
      <c r="CS129" s="179"/>
    </row>
    <row r="130" spans="2:97" ht="21.2" customHeight="1">
      <c r="B130" s="585"/>
      <c r="C130" s="586"/>
      <c r="D130" s="28" t="s">
        <v>639</v>
      </c>
      <c r="E130" s="182" t="s">
        <v>442</v>
      </c>
      <c r="F130" s="28"/>
      <c r="G130" s="28"/>
      <c r="H130" s="28"/>
      <c r="I130" s="28"/>
      <c r="J130" s="28"/>
      <c r="K130" s="28"/>
      <c r="L130" s="28"/>
      <c r="M130" s="28"/>
      <c r="N130" s="28"/>
      <c r="O130" s="28"/>
      <c r="P130" s="28"/>
      <c r="Q130" s="28"/>
      <c r="R130" s="28"/>
      <c r="S130" s="28"/>
      <c r="T130" s="28"/>
      <c r="U130" s="28"/>
      <c r="V130" s="29"/>
      <c r="W130" s="28"/>
      <c r="X130" s="28"/>
      <c r="Y130" s="575" t="s">
        <v>447</v>
      </c>
      <c r="Z130" s="575"/>
      <c r="AA130" s="575"/>
      <c r="AB130" s="575"/>
      <c r="AC130" s="575"/>
      <c r="AD130" s="28"/>
      <c r="AE130" s="28"/>
      <c r="AF130" s="575" t="s">
        <v>448</v>
      </c>
      <c r="AG130" s="575"/>
      <c r="AH130" s="575"/>
      <c r="AI130" s="575"/>
      <c r="AJ130" s="575"/>
      <c r="AK130" s="576"/>
      <c r="AN130" s="269" t="b">
        <v>0</v>
      </c>
      <c r="AO130" s="269" t="b">
        <v>0</v>
      </c>
      <c r="AQ130" s="269">
        <f>COUNTIFS(AN130:AO130,TRUE)</f>
        <v>0</v>
      </c>
      <c r="AZ130" s="179"/>
      <c r="BA130" s="179"/>
      <c r="BB130" s="179"/>
      <c r="BC130" s="179"/>
      <c r="BD130" s="179"/>
      <c r="BE130" s="179"/>
      <c r="BF130" s="179"/>
      <c r="BG130" s="179"/>
      <c r="BH130" s="179"/>
      <c r="BI130" s="179"/>
      <c r="BJ130" s="179"/>
      <c r="BK130" s="179"/>
      <c r="BL130" s="179"/>
      <c r="BM130" s="179"/>
      <c r="BN130" s="179"/>
      <c r="BO130" s="179"/>
      <c r="BP130" s="179"/>
      <c r="BQ130" s="179"/>
      <c r="BR130" s="179"/>
      <c r="BS130" s="179"/>
      <c r="BT130" s="179"/>
      <c r="BU130" s="179"/>
      <c r="BV130" s="179"/>
      <c r="BW130" s="179"/>
      <c r="BX130" s="179"/>
      <c r="BY130" s="179"/>
      <c r="BZ130" s="179"/>
      <c r="CA130" s="179"/>
      <c r="CB130" s="179"/>
      <c r="CC130" s="179"/>
      <c r="CD130" s="179"/>
      <c r="CE130" s="179"/>
      <c r="CF130" s="179"/>
      <c r="CG130" s="179"/>
      <c r="CH130" s="179"/>
      <c r="CI130" s="179"/>
      <c r="CJ130" s="179"/>
      <c r="CK130" s="179"/>
      <c r="CL130" s="179"/>
      <c r="CM130" s="179"/>
      <c r="CN130" s="179"/>
      <c r="CO130" s="179"/>
      <c r="CP130" s="179"/>
      <c r="CQ130" s="179"/>
      <c r="CR130" s="179"/>
      <c r="CS130" s="179"/>
    </row>
    <row r="131" spans="2:97" ht="21.2" customHeight="1">
      <c r="B131" s="585"/>
      <c r="C131" s="586"/>
      <c r="D131" s="28" t="s">
        <v>640</v>
      </c>
      <c r="E131" s="182" t="s">
        <v>443</v>
      </c>
      <c r="F131" s="28"/>
      <c r="G131" s="28"/>
      <c r="H131" s="28"/>
      <c r="I131" s="28"/>
      <c r="J131" s="28"/>
      <c r="K131" s="28"/>
      <c r="L131" s="28"/>
      <c r="M131" s="28"/>
      <c r="N131" s="28"/>
      <c r="O131" s="28"/>
      <c r="P131" s="28"/>
      <c r="Q131" s="28"/>
      <c r="R131" s="28"/>
      <c r="S131" s="28"/>
      <c r="T131" s="28"/>
      <c r="U131" s="28"/>
      <c r="V131" s="29"/>
      <c r="W131" s="375"/>
      <c r="X131" s="376"/>
      <c r="Y131" s="376"/>
      <c r="Z131" s="376"/>
      <c r="AA131" s="376"/>
      <c r="AB131" s="376"/>
      <c r="AC131" s="376"/>
      <c r="AD131" s="376"/>
      <c r="AE131" s="376"/>
      <c r="AF131" s="376"/>
      <c r="AG131" s="376"/>
      <c r="AH131" s="376"/>
      <c r="AI131" s="376"/>
      <c r="AJ131" s="376"/>
      <c r="AK131" s="378"/>
      <c r="AN131" s="269">
        <f>COUNTIFS(AN130,TRUE)</f>
        <v>0</v>
      </c>
      <c r="AO131" s="269">
        <f>COUNTIFS(AO130,TRUE)</f>
        <v>0</v>
      </c>
      <c r="AZ131" s="179"/>
      <c r="BA131" s="179"/>
      <c r="BB131" s="179"/>
      <c r="BC131" s="179"/>
      <c r="BD131" s="179"/>
      <c r="BE131" s="179"/>
      <c r="BF131" s="179"/>
      <c r="BG131" s="179"/>
      <c r="BH131" s="179"/>
      <c r="BI131" s="179"/>
      <c r="BJ131" s="179"/>
      <c r="BK131" s="179"/>
      <c r="BL131" s="179"/>
      <c r="BM131" s="179"/>
      <c r="BN131" s="179"/>
      <c r="BO131" s="179"/>
      <c r="BP131" s="179"/>
      <c r="BQ131" s="179"/>
      <c r="BR131" s="179"/>
      <c r="BS131" s="179"/>
      <c r="BT131" s="179"/>
      <c r="BU131" s="179"/>
      <c r="BV131" s="179"/>
      <c r="BW131" s="179"/>
      <c r="BX131" s="179"/>
      <c r="BY131" s="179"/>
      <c r="BZ131" s="179"/>
      <c r="CA131" s="179"/>
      <c r="CB131" s="179"/>
      <c r="CC131" s="179"/>
      <c r="CD131" s="179"/>
      <c r="CE131" s="179"/>
      <c r="CF131" s="179"/>
      <c r="CG131" s="179"/>
      <c r="CH131" s="179"/>
      <c r="CI131" s="179"/>
      <c r="CJ131" s="179"/>
      <c r="CK131" s="179"/>
      <c r="CL131" s="179"/>
      <c r="CM131" s="179"/>
      <c r="CN131" s="179"/>
      <c r="CO131" s="179"/>
      <c r="CP131" s="179"/>
      <c r="CQ131" s="179"/>
      <c r="CR131" s="179"/>
      <c r="CS131" s="179"/>
    </row>
    <row r="132" spans="2:97" ht="21.2" customHeight="1">
      <c r="B132" s="585"/>
      <c r="C132" s="586"/>
      <c r="D132" s="18" t="s">
        <v>654</v>
      </c>
      <c r="E132" s="182" t="s">
        <v>444</v>
      </c>
      <c r="F132" s="182"/>
      <c r="G132" s="182"/>
      <c r="H132" s="182"/>
      <c r="I132" s="182"/>
      <c r="J132" s="182"/>
      <c r="K132" s="182"/>
      <c r="L132" s="182"/>
      <c r="M132" s="182"/>
      <c r="N132" s="182"/>
      <c r="O132" s="182"/>
      <c r="P132" s="182"/>
      <c r="Q132" s="182"/>
      <c r="R132" s="182"/>
      <c r="S132" s="182"/>
      <c r="T132" s="183"/>
      <c r="U132" s="183"/>
      <c r="V132" s="184"/>
      <c r="W132" s="375"/>
      <c r="X132" s="376"/>
      <c r="Y132" s="376"/>
      <c r="Z132" s="376"/>
      <c r="AA132" s="376"/>
      <c r="AB132" s="376"/>
      <c r="AC132" s="376"/>
      <c r="AD132" s="376"/>
      <c r="AE132" s="376"/>
      <c r="AF132" s="376"/>
      <c r="AG132" s="376"/>
      <c r="AH132" s="376"/>
      <c r="AI132" s="376"/>
      <c r="AJ132" s="376"/>
      <c r="AK132" s="378"/>
      <c r="AN132" s="134">
        <f>SUM(AN131:AO131)</f>
        <v>0</v>
      </c>
      <c r="AZ132" s="179"/>
      <c r="BA132" s="179"/>
      <c r="BB132" s="179"/>
      <c r="BC132" s="179"/>
      <c r="BD132" s="179"/>
      <c r="BE132" s="179"/>
      <c r="BF132" s="179"/>
      <c r="BG132" s="179"/>
      <c r="BH132" s="179"/>
      <c r="BI132" s="179"/>
      <c r="BJ132" s="179"/>
      <c r="BK132" s="179"/>
      <c r="BL132" s="179"/>
      <c r="BM132" s="179"/>
      <c r="BN132" s="179"/>
      <c r="BO132" s="179"/>
      <c r="BP132" s="179"/>
      <c r="BQ132" s="179"/>
      <c r="BR132" s="179"/>
      <c r="BS132" s="179"/>
      <c r="BT132" s="179"/>
      <c r="BU132" s="179"/>
      <c r="BV132" s="179"/>
      <c r="BW132" s="179"/>
      <c r="BX132" s="179"/>
      <c r="BY132" s="179"/>
      <c r="BZ132" s="179"/>
      <c r="CA132" s="179"/>
      <c r="CB132" s="179"/>
      <c r="CC132" s="179"/>
      <c r="CD132" s="179"/>
      <c r="CE132" s="179"/>
      <c r="CF132" s="179"/>
      <c r="CG132" s="179"/>
      <c r="CH132" s="179"/>
      <c r="CI132" s="179"/>
      <c r="CJ132" s="179"/>
      <c r="CK132" s="179"/>
      <c r="CL132" s="179"/>
      <c r="CM132" s="179"/>
      <c r="CN132" s="179"/>
      <c r="CO132" s="179"/>
      <c r="CP132" s="179"/>
      <c r="CQ132" s="179"/>
      <c r="CR132" s="179"/>
      <c r="CS132" s="179"/>
    </row>
    <row r="133" spans="2:97" ht="21.2" customHeight="1">
      <c r="B133" s="585"/>
      <c r="C133" s="586"/>
      <c r="D133" s="18" t="s">
        <v>655</v>
      </c>
      <c r="E133" s="182" t="s">
        <v>445</v>
      </c>
      <c r="F133" s="182"/>
      <c r="G133" s="182"/>
      <c r="H133" s="182"/>
      <c r="I133" s="182"/>
      <c r="J133" s="182"/>
      <c r="K133" s="182"/>
      <c r="L133" s="182"/>
      <c r="M133" s="182"/>
      <c r="N133" s="182"/>
      <c r="O133" s="182"/>
      <c r="P133" s="182"/>
      <c r="Q133" s="182"/>
      <c r="R133" s="182"/>
      <c r="S133" s="182"/>
      <c r="T133" s="182"/>
      <c r="U133" s="182"/>
      <c r="V133" s="185"/>
      <c r="W133" s="579"/>
      <c r="X133" s="580"/>
      <c r="Y133" s="580"/>
      <c r="Z133" s="580"/>
      <c r="AA133" s="580"/>
      <c r="AB133" s="580"/>
      <c r="AC133" s="580"/>
      <c r="AD133" s="580"/>
      <c r="AE133" s="580"/>
      <c r="AF133" s="580"/>
      <c r="AG133" s="580"/>
      <c r="AH133" s="580"/>
      <c r="AI133" s="580"/>
      <c r="AJ133" s="580"/>
      <c r="AK133" s="581"/>
      <c r="AZ133" s="179"/>
      <c r="BA133" s="179"/>
      <c r="BB133" s="179"/>
      <c r="BC133" s="179"/>
      <c r="BD133" s="179"/>
      <c r="BE133" s="179"/>
      <c r="BF133" s="179"/>
      <c r="BG133" s="179"/>
      <c r="BH133" s="179"/>
      <c r="BI133" s="179"/>
      <c r="BJ133" s="179"/>
      <c r="BK133" s="179"/>
      <c r="BL133" s="179"/>
      <c r="BM133" s="179"/>
      <c r="BN133" s="179"/>
      <c r="BO133" s="179"/>
      <c r="BP133" s="179"/>
      <c r="BQ133" s="179"/>
      <c r="BR133" s="179"/>
      <c r="BS133" s="179"/>
      <c r="BT133" s="179"/>
      <c r="BU133" s="179"/>
      <c r="BV133" s="179"/>
      <c r="BW133" s="179"/>
      <c r="BX133" s="179"/>
      <c r="BY133" s="179"/>
      <c r="BZ133" s="179"/>
      <c r="CA133" s="179"/>
      <c r="CB133" s="179"/>
      <c r="CC133" s="179"/>
      <c r="CD133" s="179"/>
      <c r="CE133" s="179"/>
      <c r="CF133" s="179"/>
      <c r="CG133" s="179"/>
      <c r="CH133" s="179"/>
      <c r="CI133" s="179"/>
      <c r="CJ133" s="179"/>
      <c r="CK133" s="179"/>
      <c r="CL133" s="179"/>
      <c r="CM133" s="179"/>
      <c r="CN133" s="179"/>
      <c r="CO133" s="179"/>
      <c r="CP133" s="179"/>
      <c r="CQ133" s="179"/>
      <c r="CR133" s="179"/>
      <c r="CS133" s="179"/>
    </row>
    <row r="134" spans="2:97" ht="21.2" customHeight="1">
      <c r="B134" s="363"/>
      <c r="C134" s="352"/>
      <c r="D134" s="15" t="s">
        <v>658</v>
      </c>
      <c r="E134" s="583" t="s">
        <v>446</v>
      </c>
      <c r="F134" s="583"/>
      <c r="G134" s="583"/>
      <c r="H134" s="583"/>
      <c r="I134" s="583"/>
      <c r="J134" s="583"/>
      <c r="K134" s="583"/>
      <c r="L134" s="583"/>
      <c r="M134" s="583"/>
      <c r="N134" s="583"/>
      <c r="O134" s="583"/>
      <c r="P134" s="583"/>
      <c r="Q134" s="583"/>
      <c r="R134" s="583"/>
      <c r="S134" s="583"/>
      <c r="T134" s="583"/>
      <c r="U134" s="583"/>
      <c r="V134" s="584"/>
      <c r="W134" s="582"/>
      <c r="X134" s="368"/>
      <c r="Y134" s="368"/>
      <c r="Z134" s="368"/>
      <c r="AA134" s="368"/>
      <c r="AB134" s="368"/>
      <c r="AC134" s="368"/>
      <c r="AD134" s="368"/>
      <c r="AE134" s="368"/>
      <c r="AF134" s="368"/>
      <c r="AG134" s="368"/>
      <c r="AH134" s="368"/>
      <c r="AI134" s="368"/>
      <c r="AJ134" s="352" t="s">
        <v>32</v>
      </c>
      <c r="AK134" s="353"/>
      <c r="AZ134" s="179"/>
      <c r="BA134" s="179"/>
      <c r="BB134" s="179"/>
      <c r="BC134" s="179"/>
      <c r="BD134" s="179"/>
      <c r="BE134" s="179"/>
      <c r="BF134" s="179"/>
      <c r="BG134" s="179"/>
      <c r="BH134" s="179"/>
      <c r="BI134" s="179"/>
      <c r="BJ134" s="179"/>
      <c r="BK134" s="179"/>
      <c r="BL134" s="179"/>
      <c r="BM134" s="179"/>
      <c r="BN134" s="179"/>
      <c r="BO134" s="179"/>
      <c r="BP134" s="179"/>
      <c r="BQ134" s="179"/>
      <c r="BR134" s="179"/>
      <c r="BS134" s="179"/>
      <c r="BT134" s="179"/>
      <c r="BU134" s="179"/>
      <c r="BV134" s="179"/>
      <c r="BW134" s="179"/>
      <c r="BX134" s="179"/>
      <c r="BY134" s="179"/>
      <c r="BZ134" s="179"/>
      <c r="CA134" s="179"/>
      <c r="CB134" s="179"/>
      <c r="CC134" s="179"/>
      <c r="CD134" s="179"/>
      <c r="CE134" s="179"/>
      <c r="CF134" s="179"/>
      <c r="CG134" s="179"/>
      <c r="CH134" s="179"/>
      <c r="CI134" s="179"/>
      <c r="CJ134" s="179"/>
      <c r="CK134" s="179"/>
      <c r="CL134" s="179"/>
      <c r="CM134" s="179"/>
      <c r="CN134" s="179"/>
      <c r="CO134" s="179"/>
      <c r="CP134" s="179"/>
      <c r="CQ134" s="179"/>
      <c r="CR134" s="179"/>
      <c r="CS134" s="179"/>
    </row>
    <row r="135" spans="2:97" ht="21" customHeight="1">
      <c r="B135" s="146" t="s">
        <v>449</v>
      </c>
      <c r="C135" s="70"/>
      <c r="D135" s="70" t="s">
        <v>450</v>
      </c>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577">
        <f>ROUNDDOWN((AC137+AC139+AC143),-3)</f>
        <v>0</v>
      </c>
      <c r="AD135" s="578"/>
      <c r="AE135" s="578"/>
      <c r="AF135" s="578"/>
      <c r="AG135" s="578"/>
      <c r="AH135" s="578"/>
      <c r="AI135" s="578"/>
      <c r="AJ135" s="578"/>
      <c r="AK135" s="147" t="s">
        <v>29</v>
      </c>
      <c r="AZ135" s="179"/>
      <c r="BA135" s="179"/>
      <c r="BB135" s="179"/>
      <c r="BC135" s="179"/>
      <c r="BD135" s="179"/>
      <c r="BE135" s="179"/>
      <c r="BF135" s="179"/>
      <c r="BG135" s="179"/>
      <c r="BH135" s="179"/>
      <c r="BI135" s="179"/>
      <c r="BJ135" s="179"/>
      <c r="BK135" s="179"/>
      <c r="BL135" s="179"/>
      <c r="BM135" s="179"/>
      <c r="BN135" s="179"/>
      <c r="BO135" s="179"/>
      <c r="BP135" s="179"/>
      <c r="BQ135" s="179"/>
      <c r="BR135" s="179"/>
      <c r="BS135" s="179"/>
      <c r="BT135" s="179"/>
      <c r="BU135" s="179"/>
      <c r="BV135" s="179"/>
      <c r="BW135" s="179"/>
      <c r="BX135" s="179"/>
      <c r="BY135" s="179"/>
      <c r="BZ135" s="179"/>
      <c r="CA135" s="179"/>
      <c r="CB135" s="179"/>
      <c r="CC135" s="179"/>
      <c r="CD135" s="179"/>
      <c r="CE135" s="179"/>
      <c r="CF135" s="179"/>
      <c r="CG135" s="179"/>
      <c r="CH135" s="179"/>
      <c r="CI135" s="179"/>
      <c r="CJ135" s="179"/>
      <c r="CK135" s="179"/>
      <c r="CL135" s="179"/>
      <c r="CM135" s="179"/>
      <c r="CN135" s="179"/>
      <c r="CO135" s="179"/>
      <c r="CP135" s="179"/>
      <c r="CQ135" s="179"/>
      <c r="CR135" s="179"/>
      <c r="CS135" s="179"/>
    </row>
    <row r="136" spans="2:97" ht="14.1" customHeight="1">
      <c r="B136" s="148" t="s">
        <v>451</v>
      </c>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149"/>
      <c r="AZ136" s="179"/>
      <c r="BA136" s="179"/>
      <c r="BB136" s="179"/>
      <c r="BC136" s="179"/>
      <c r="BD136" s="179"/>
      <c r="BE136" s="179"/>
      <c r="BF136" s="179"/>
      <c r="BG136" s="179"/>
      <c r="BH136" s="179"/>
      <c r="BI136" s="179"/>
      <c r="BJ136" s="179"/>
      <c r="BK136" s="179"/>
      <c r="BL136" s="179"/>
      <c r="BM136" s="179"/>
      <c r="BN136" s="179"/>
      <c r="BO136" s="179"/>
      <c r="BP136" s="179"/>
      <c r="BQ136" s="179"/>
      <c r="BR136" s="179"/>
      <c r="BS136" s="179"/>
      <c r="BT136" s="179"/>
      <c r="BU136" s="179"/>
      <c r="BV136" s="179"/>
      <c r="BW136" s="179"/>
      <c r="BX136" s="179"/>
      <c r="BY136" s="179"/>
      <c r="BZ136" s="179"/>
      <c r="CA136" s="179"/>
      <c r="CB136" s="179"/>
      <c r="CC136" s="179"/>
      <c r="CD136" s="179"/>
      <c r="CE136" s="179"/>
      <c r="CF136" s="179"/>
      <c r="CG136" s="179"/>
      <c r="CH136" s="179"/>
      <c r="CI136" s="179"/>
      <c r="CJ136" s="179"/>
      <c r="CK136" s="179"/>
      <c r="CL136" s="179"/>
      <c r="CM136" s="179"/>
      <c r="CN136" s="179"/>
      <c r="CO136" s="179"/>
      <c r="CP136" s="179"/>
      <c r="CQ136" s="179"/>
      <c r="CR136" s="179"/>
      <c r="CS136" s="179"/>
    </row>
    <row r="137" spans="2:97" ht="14.1" customHeight="1">
      <c r="B137" s="546" t="s">
        <v>659</v>
      </c>
      <c r="C137" s="547"/>
      <c r="D137" s="547"/>
      <c r="E137" s="547"/>
      <c r="F137" s="547"/>
      <c r="G137" s="547"/>
      <c r="H137" s="547"/>
      <c r="I137" s="570">
        <f>Z85</f>
        <v>0</v>
      </c>
      <c r="J137" s="571"/>
      <c r="K137" s="571"/>
      <c r="L137" s="571"/>
      <c r="M137" s="571"/>
      <c r="N137" s="86"/>
      <c r="O137" s="150"/>
      <c r="P137" s="560" t="s">
        <v>452</v>
      </c>
      <c r="Q137" s="563">
        <v>0.75</v>
      </c>
      <c r="R137" s="563"/>
      <c r="S137" s="563"/>
      <c r="T137" s="30"/>
      <c r="U137" s="30"/>
      <c r="V137" s="30"/>
      <c r="W137" s="30"/>
      <c r="X137" s="30"/>
      <c r="Y137" s="30"/>
      <c r="Z137" s="86"/>
      <c r="AA137" s="560" t="s">
        <v>453</v>
      </c>
      <c r="AB137" s="561"/>
      <c r="AC137" s="544">
        <f>I137*Q137</f>
        <v>0</v>
      </c>
      <c r="AD137" s="544"/>
      <c r="AE137" s="544"/>
      <c r="AF137" s="544"/>
      <c r="AG137" s="544"/>
      <c r="AH137" s="544"/>
      <c r="AI137" s="544"/>
      <c r="AJ137" s="544"/>
      <c r="AK137" s="106"/>
      <c r="AZ137" s="179"/>
      <c r="BA137" s="179"/>
      <c r="BB137" s="179"/>
      <c r="BC137" s="179"/>
      <c r="BD137" s="179"/>
      <c r="BE137" s="179"/>
      <c r="BF137" s="179"/>
      <c r="BG137" s="179"/>
      <c r="BH137" s="179"/>
      <c r="BI137" s="179"/>
      <c r="BJ137" s="179"/>
      <c r="BK137" s="179"/>
      <c r="BL137" s="179"/>
      <c r="BM137" s="179"/>
      <c r="BN137" s="179"/>
      <c r="BO137" s="179"/>
      <c r="BP137" s="179"/>
      <c r="BQ137" s="179"/>
      <c r="BR137" s="179"/>
      <c r="BS137" s="179"/>
      <c r="BT137" s="179"/>
      <c r="BU137" s="179"/>
      <c r="BV137" s="179"/>
      <c r="BW137" s="179"/>
      <c r="BX137" s="179"/>
      <c r="BY137" s="179"/>
      <c r="BZ137" s="179"/>
      <c r="CA137" s="179"/>
      <c r="CB137" s="179"/>
      <c r="CC137" s="179"/>
      <c r="CD137" s="179"/>
      <c r="CE137" s="179"/>
      <c r="CF137" s="179"/>
      <c r="CG137" s="179"/>
      <c r="CH137" s="179"/>
      <c r="CI137" s="179"/>
      <c r="CJ137" s="179"/>
      <c r="CK137" s="179"/>
      <c r="CL137" s="179"/>
      <c r="CM137" s="179"/>
      <c r="CN137" s="179"/>
      <c r="CO137" s="179"/>
      <c r="CP137" s="179"/>
      <c r="CQ137" s="179"/>
      <c r="CR137" s="179"/>
      <c r="CS137" s="179"/>
    </row>
    <row r="138" spans="2:97" ht="14.1" customHeight="1">
      <c r="B138" s="568"/>
      <c r="C138" s="569"/>
      <c r="D138" s="569"/>
      <c r="E138" s="569"/>
      <c r="F138" s="569"/>
      <c r="G138" s="569"/>
      <c r="H138" s="569"/>
      <c r="I138" s="572"/>
      <c r="J138" s="573"/>
      <c r="K138" s="573"/>
      <c r="L138" s="573"/>
      <c r="M138" s="573"/>
      <c r="N138" s="24" t="s">
        <v>29</v>
      </c>
      <c r="O138" s="151"/>
      <c r="P138" s="562"/>
      <c r="Q138" s="574"/>
      <c r="R138" s="574"/>
      <c r="S138" s="574"/>
      <c r="T138" s="14"/>
      <c r="U138" s="14"/>
      <c r="V138" s="14"/>
      <c r="W138" s="14"/>
      <c r="X138" s="14"/>
      <c r="Y138" s="14"/>
      <c r="Z138" s="13"/>
      <c r="AA138" s="352"/>
      <c r="AB138" s="542"/>
      <c r="AC138" s="544"/>
      <c r="AD138" s="544"/>
      <c r="AE138" s="544"/>
      <c r="AF138" s="544"/>
      <c r="AG138" s="544"/>
      <c r="AH138" s="544"/>
      <c r="AI138" s="544"/>
      <c r="AJ138" s="544"/>
      <c r="AK138" s="106" t="s">
        <v>29</v>
      </c>
      <c r="AZ138" s="179"/>
      <c r="BA138" s="179"/>
      <c r="BB138" s="179"/>
      <c r="BC138" s="179"/>
      <c r="BD138" s="179"/>
      <c r="BE138" s="179"/>
      <c r="BF138" s="179"/>
      <c r="BG138" s="179"/>
      <c r="BH138" s="179"/>
      <c r="BI138" s="179"/>
      <c r="BJ138" s="179"/>
      <c r="BK138" s="179"/>
      <c r="BL138" s="179"/>
      <c r="BM138" s="179"/>
      <c r="BN138" s="179"/>
      <c r="BO138" s="179"/>
      <c r="BP138" s="179"/>
      <c r="BQ138" s="179"/>
      <c r="BR138" s="179"/>
      <c r="BS138" s="179"/>
      <c r="BT138" s="179"/>
      <c r="BU138" s="179"/>
      <c r="BV138" s="179"/>
      <c r="BW138" s="179"/>
      <c r="BX138" s="179"/>
      <c r="BY138" s="179"/>
      <c r="BZ138" s="179"/>
      <c r="CA138" s="179"/>
      <c r="CB138" s="179"/>
      <c r="CC138" s="179"/>
      <c r="CD138" s="179"/>
      <c r="CE138" s="179"/>
      <c r="CF138" s="179"/>
      <c r="CG138" s="179"/>
      <c r="CH138" s="179"/>
      <c r="CI138" s="179"/>
      <c r="CJ138" s="179"/>
      <c r="CK138" s="179"/>
      <c r="CL138" s="179"/>
      <c r="CM138" s="179"/>
      <c r="CN138" s="179"/>
      <c r="CO138" s="179"/>
      <c r="CP138" s="179"/>
      <c r="CQ138" s="179"/>
      <c r="CR138" s="179"/>
      <c r="CS138" s="179"/>
    </row>
    <row r="139" spans="2:97" ht="14.1" customHeight="1">
      <c r="B139" s="546" t="s">
        <v>660</v>
      </c>
      <c r="C139" s="547"/>
      <c r="D139" s="547"/>
      <c r="E139" s="547"/>
      <c r="F139" s="547"/>
      <c r="G139" s="547"/>
      <c r="H139" s="547"/>
      <c r="I139" s="551">
        <f>Z107</f>
        <v>0</v>
      </c>
      <c r="J139" s="552"/>
      <c r="K139" s="552"/>
      <c r="L139" s="552"/>
      <c r="M139" s="552"/>
      <c r="N139" s="13"/>
      <c r="O139" s="557"/>
      <c r="P139" s="352" t="s">
        <v>454</v>
      </c>
      <c r="Q139" s="559">
        <v>0.75</v>
      </c>
      <c r="R139" s="559"/>
      <c r="S139" s="559"/>
      <c r="T139" s="560" t="s">
        <v>455</v>
      </c>
      <c r="U139" s="560"/>
      <c r="V139" s="560"/>
      <c r="W139" s="560"/>
      <c r="X139" s="560"/>
      <c r="Y139" s="560"/>
      <c r="Z139" s="561"/>
      <c r="AA139" s="560" t="s">
        <v>456</v>
      </c>
      <c r="AB139" s="561"/>
      <c r="AC139" s="565">
        <f>IF(AC143=0,I139*Q139,0)</f>
        <v>0</v>
      </c>
      <c r="AD139" s="565"/>
      <c r="AE139" s="565"/>
      <c r="AF139" s="565"/>
      <c r="AG139" s="565"/>
      <c r="AH139" s="565"/>
      <c r="AI139" s="565"/>
      <c r="AJ139" s="565"/>
      <c r="AK139" s="145"/>
      <c r="AO139" s="14"/>
    </row>
    <row r="140" spans="2:97" ht="14.1" customHeight="1">
      <c r="B140" s="548"/>
      <c r="C140" s="486"/>
      <c r="D140" s="486"/>
      <c r="E140" s="486"/>
      <c r="F140" s="486"/>
      <c r="G140" s="486"/>
      <c r="H140" s="486"/>
      <c r="I140" s="553"/>
      <c r="J140" s="554"/>
      <c r="K140" s="554"/>
      <c r="L140" s="554"/>
      <c r="M140" s="554"/>
      <c r="N140" s="13"/>
      <c r="O140" s="558"/>
      <c r="P140" s="352"/>
      <c r="Q140" s="559"/>
      <c r="R140" s="559"/>
      <c r="S140" s="559"/>
      <c r="T140" s="352"/>
      <c r="U140" s="352"/>
      <c r="V140" s="352"/>
      <c r="W140" s="352"/>
      <c r="X140" s="352"/>
      <c r="Y140" s="352"/>
      <c r="Z140" s="542"/>
      <c r="AA140" s="352"/>
      <c r="AB140" s="542"/>
      <c r="AC140" s="566"/>
      <c r="AD140" s="566"/>
      <c r="AE140" s="566"/>
      <c r="AF140" s="566"/>
      <c r="AG140" s="566"/>
      <c r="AH140" s="566"/>
      <c r="AI140" s="566"/>
      <c r="AJ140" s="566"/>
      <c r="AK140" s="106"/>
    </row>
    <row r="141" spans="2:97" ht="14.1" customHeight="1">
      <c r="B141" s="548"/>
      <c r="C141" s="486"/>
      <c r="D141" s="486"/>
      <c r="E141" s="486"/>
      <c r="F141" s="486"/>
      <c r="G141" s="486"/>
      <c r="H141" s="486"/>
      <c r="I141" s="553"/>
      <c r="J141" s="554"/>
      <c r="K141" s="554"/>
      <c r="L141" s="554"/>
      <c r="M141" s="554"/>
      <c r="N141" s="13"/>
      <c r="O141" s="144"/>
      <c r="P141" s="352" t="s">
        <v>457</v>
      </c>
      <c r="Q141" s="352"/>
      <c r="R141" s="352"/>
      <c r="S141" s="352"/>
      <c r="T141" s="14"/>
      <c r="U141" s="14"/>
      <c r="V141" s="14"/>
      <c r="W141" s="14"/>
      <c r="X141" s="14"/>
      <c r="Y141" s="14"/>
      <c r="Z141" s="13"/>
      <c r="AA141" s="352"/>
      <c r="AB141" s="542"/>
      <c r="AC141" s="566"/>
      <c r="AD141" s="566"/>
      <c r="AE141" s="566"/>
      <c r="AF141" s="566"/>
      <c r="AG141" s="566"/>
      <c r="AH141" s="566"/>
      <c r="AI141" s="566"/>
      <c r="AJ141" s="566"/>
      <c r="AK141" s="106" t="s">
        <v>601</v>
      </c>
    </row>
    <row r="142" spans="2:97" ht="14.1" customHeight="1">
      <c r="B142" s="548"/>
      <c r="C142" s="486"/>
      <c r="D142" s="486"/>
      <c r="E142" s="486"/>
      <c r="F142" s="486"/>
      <c r="G142" s="486"/>
      <c r="H142" s="486"/>
      <c r="I142" s="553"/>
      <c r="J142" s="554"/>
      <c r="K142" s="554"/>
      <c r="L142" s="554"/>
      <c r="M142" s="554"/>
      <c r="N142" s="13"/>
      <c r="O142" s="144"/>
      <c r="P142" s="562"/>
      <c r="Q142" s="562"/>
      <c r="R142" s="562"/>
      <c r="S142" s="562"/>
      <c r="T142" s="12"/>
      <c r="U142" s="12"/>
      <c r="V142" s="12"/>
      <c r="W142" s="12"/>
      <c r="X142" s="12"/>
      <c r="Y142" s="12"/>
      <c r="Z142" s="24"/>
      <c r="AA142" s="562"/>
      <c r="AB142" s="564"/>
      <c r="AC142" s="567"/>
      <c r="AD142" s="567"/>
      <c r="AE142" s="567"/>
      <c r="AF142" s="567"/>
      <c r="AG142" s="567"/>
      <c r="AH142" s="567"/>
      <c r="AI142" s="567"/>
      <c r="AJ142" s="567"/>
      <c r="AK142" s="132"/>
    </row>
    <row r="143" spans="2:97" ht="14.1" customHeight="1">
      <c r="B143" s="548"/>
      <c r="C143" s="486"/>
      <c r="D143" s="486"/>
      <c r="E143" s="486"/>
      <c r="F143" s="486"/>
      <c r="G143" s="486"/>
      <c r="H143" s="486"/>
      <c r="I143" s="553"/>
      <c r="J143" s="554"/>
      <c r="K143" s="554"/>
      <c r="L143" s="554"/>
      <c r="M143" s="554"/>
      <c r="N143" s="13"/>
      <c r="O143" s="557"/>
      <c r="P143" s="560" t="s">
        <v>458</v>
      </c>
      <c r="Q143" s="563">
        <v>0.8</v>
      </c>
      <c r="R143" s="563"/>
      <c r="S143" s="563"/>
      <c r="T143" s="352" t="s">
        <v>459</v>
      </c>
      <c r="U143" s="352"/>
      <c r="V143" s="352"/>
      <c r="W143" s="352"/>
      <c r="X143" s="352"/>
      <c r="Y143" s="352"/>
      <c r="Z143" s="542"/>
      <c r="AA143" s="352" t="s">
        <v>460</v>
      </c>
      <c r="AB143" s="542"/>
      <c r="AC143" s="544">
        <f>IF(AND(交付申請書!X42&lt;=30,事業実施計画書!Z107&gt;300000),I139*Q143,0)</f>
        <v>0</v>
      </c>
      <c r="AD143" s="544"/>
      <c r="AE143" s="544"/>
      <c r="AF143" s="544"/>
      <c r="AG143" s="544"/>
      <c r="AH143" s="544"/>
      <c r="AI143" s="544"/>
      <c r="AJ143" s="544"/>
      <c r="AK143" s="106"/>
    </row>
    <row r="144" spans="2:97" ht="14.1" customHeight="1">
      <c r="B144" s="548"/>
      <c r="C144" s="486"/>
      <c r="D144" s="486"/>
      <c r="E144" s="486"/>
      <c r="F144" s="486"/>
      <c r="G144" s="486"/>
      <c r="H144" s="486"/>
      <c r="I144" s="553"/>
      <c r="J144" s="554"/>
      <c r="K144" s="554"/>
      <c r="L144" s="554"/>
      <c r="M144" s="554"/>
      <c r="N144" s="13"/>
      <c r="O144" s="558"/>
      <c r="P144" s="352"/>
      <c r="Q144" s="559"/>
      <c r="R144" s="559"/>
      <c r="S144" s="559"/>
      <c r="T144" s="352"/>
      <c r="U144" s="352"/>
      <c r="V144" s="352"/>
      <c r="W144" s="352"/>
      <c r="X144" s="352"/>
      <c r="Y144" s="352"/>
      <c r="Z144" s="542"/>
      <c r="AA144" s="352"/>
      <c r="AB144" s="542"/>
      <c r="AC144" s="544"/>
      <c r="AD144" s="544"/>
      <c r="AE144" s="544"/>
      <c r="AF144" s="544"/>
      <c r="AG144" s="544"/>
      <c r="AH144" s="544"/>
      <c r="AI144" s="544"/>
      <c r="AJ144" s="544"/>
      <c r="AK144" s="106"/>
    </row>
    <row r="145" spans="2:40" ht="14.1" customHeight="1">
      <c r="B145" s="548"/>
      <c r="C145" s="486"/>
      <c r="D145" s="486"/>
      <c r="E145" s="486"/>
      <c r="F145" s="486"/>
      <c r="G145" s="486"/>
      <c r="H145" s="486"/>
      <c r="I145" s="553"/>
      <c r="J145" s="554"/>
      <c r="K145" s="554"/>
      <c r="L145" s="554"/>
      <c r="M145" s="554"/>
      <c r="N145" s="13" t="s">
        <v>29</v>
      </c>
      <c r="O145" s="144"/>
      <c r="P145" s="352" t="s">
        <v>461</v>
      </c>
      <c r="Q145" s="352"/>
      <c r="R145" s="352"/>
      <c r="S145" s="352"/>
      <c r="T145" s="352"/>
      <c r="U145" s="352"/>
      <c r="V145" s="352"/>
      <c r="W145" s="352"/>
      <c r="X145" s="352"/>
      <c r="Y145" s="352"/>
      <c r="Z145" s="542"/>
      <c r="AA145" s="352"/>
      <c r="AB145" s="542"/>
      <c r="AC145" s="544"/>
      <c r="AD145" s="544"/>
      <c r="AE145" s="544"/>
      <c r="AF145" s="544"/>
      <c r="AG145" s="544"/>
      <c r="AH145" s="544"/>
      <c r="AI145" s="544"/>
      <c r="AJ145" s="544"/>
      <c r="AK145" s="106"/>
      <c r="AN145" s="14"/>
    </row>
    <row r="146" spans="2:40" ht="14.1" customHeight="1">
      <c r="B146" s="548"/>
      <c r="C146" s="486"/>
      <c r="D146" s="486"/>
      <c r="E146" s="486"/>
      <c r="F146" s="486"/>
      <c r="G146" s="486"/>
      <c r="H146" s="486"/>
      <c r="I146" s="553"/>
      <c r="J146" s="554"/>
      <c r="K146" s="554"/>
      <c r="L146" s="554"/>
      <c r="M146" s="554"/>
      <c r="N146" s="13"/>
      <c r="O146" s="144"/>
      <c r="P146" s="352"/>
      <c r="Q146" s="352"/>
      <c r="R146" s="352"/>
      <c r="S146" s="352"/>
      <c r="T146" s="352"/>
      <c r="U146" s="352"/>
      <c r="V146" s="352"/>
      <c r="W146" s="352"/>
      <c r="X146" s="352"/>
      <c r="Y146" s="352"/>
      <c r="Z146" s="542"/>
      <c r="AA146" s="352"/>
      <c r="AB146" s="542"/>
      <c r="AC146" s="544"/>
      <c r="AD146" s="544"/>
      <c r="AE146" s="544"/>
      <c r="AF146" s="544"/>
      <c r="AG146" s="544"/>
      <c r="AH146" s="544"/>
      <c r="AI146" s="544"/>
      <c r="AJ146" s="544"/>
      <c r="AK146" s="353" t="s">
        <v>29</v>
      </c>
    </row>
    <row r="147" spans="2:40" ht="14.1" customHeight="1">
      <c r="B147" s="548"/>
      <c r="C147" s="486"/>
      <c r="D147" s="486"/>
      <c r="E147" s="486"/>
      <c r="F147" s="486"/>
      <c r="G147" s="486"/>
      <c r="H147" s="486"/>
      <c r="I147" s="553"/>
      <c r="J147" s="554"/>
      <c r="K147" s="554"/>
      <c r="L147" s="554"/>
      <c r="M147" s="554"/>
      <c r="N147" s="13"/>
      <c r="O147" s="144"/>
      <c r="P147" s="352" t="s">
        <v>673</v>
      </c>
      <c r="Q147" s="352"/>
      <c r="R147" s="352"/>
      <c r="S147" s="352"/>
      <c r="T147" s="352"/>
      <c r="U147" s="352"/>
      <c r="V147" s="352"/>
      <c r="W147" s="352"/>
      <c r="X147" s="352"/>
      <c r="Y147" s="352"/>
      <c r="Z147" s="542"/>
      <c r="AA147" s="352"/>
      <c r="AB147" s="542"/>
      <c r="AC147" s="544"/>
      <c r="AD147" s="544"/>
      <c r="AE147" s="544"/>
      <c r="AF147" s="544"/>
      <c r="AG147" s="544"/>
      <c r="AH147" s="544"/>
      <c r="AI147" s="544"/>
      <c r="AJ147" s="544"/>
      <c r="AK147" s="353"/>
    </row>
    <row r="148" spans="2:40" ht="14.1" customHeight="1">
      <c r="B148" s="548"/>
      <c r="C148" s="486"/>
      <c r="D148" s="486"/>
      <c r="E148" s="486"/>
      <c r="F148" s="486"/>
      <c r="G148" s="486"/>
      <c r="H148" s="486"/>
      <c r="I148" s="553"/>
      <c r="J148" s="554"/>
      <c r="K148" s="554"/>
      <c r="L148" s="554"/>
      <c r="M148" s="554"/>
      <c r="N148" s="13"/>
      <c r="O148" s="144"/>
      <c r="P148" s="352"/>
      <c r="Q148" s="352"/>
      <c r="R148" s="352"/>
      <c r="S148" s="352"/>
      <c r="T148" s="352"/>
      <c r="U148" s="352"/>
      <c r="V148" s="352"/>
      <c r="W148" s="352"/>
      <c r="X148" s="352"/>
      <c r="Y148" s="352"/>
      <c r="Z148" s="542"/>
      <c r="AA148" s="352"/>
      <c r="AB148" s="542"/>
      <c r="AC148" s="544"/>
      <c r="AD148" s="544"/>
      <c r="AE148" s="544"/>
      <c r="AF148" s="544"/>
      <c r="AG148" s="544"/>
      <c r="AH148" s="544"/>
      <c r="AI148" s="544"/>
      <c r="AJ148" s="544"/>
      <c r="AK148" s="106"/>
    </row>
    <row r="149" spans="2:40" ht="14.1" customHeight="1">
      <c r="B149" s="548"/>
      <c r="C149" s="486"/>
      <c r="D149" s="486"/>
      <c r="E149" s="486"/>
      <c r="F149" s="486"/>
      <c r="G149" s="486"/>
      <c r="H149" s="486"/>
      <c r="I149" s="553"/>
      <c r="J149" s="554"/>
      <c r="K149" s="554"/>
      <c r="L149" s="554"/>
      <c r="M149" s="554"/>
      <c r="N149" s="13"/>
      <c r="O149" s="144"/>
      <c r="P149" s="352" t="s">
        <v>462</v>
      </c>
      <c r="Q149" s="352"/>
      <c r="R149" s="352"/>
      <c r="S149" s="352"/>
      <c r="T149" s="352"/>
      <c r="U149" s="352"/>
      <c r="V149" s="352"/>
      <c r="W149" s="352"/>
      <c r="X149" s="352"/>
      <c r="Y149" s="352"/>
      <c r="Z149" s="542"/>
      <c r="AA149" s="352"/>
      <c r="AB149" s="542"/>
      <c r="AC149" s="544"/>
      <c r="AD149" s="544"/>
      <c r="AE149" s="544"/>
      <c r="AF149" s="544"/>
      <c r="AG149" s="544"/>
      <c r="AH149" s="544"/>
      <c r="AI149" s="544"/>
      <c r="AJ149" s="544"/>
      <c r="AK149" s="106"/>
    </row>
    <row r="150" spans="2:40" ht="14.1" customHeight="1">
      <c r="B150" s="549"/>
      <c r="C150" s="550"/>
      <c r="D150" s="550"/>
      <c r="E150" s="550"/>
      <c r="F150" s="550"/>
      <c r="G150" s="550"/>
      <c r="H150" s="550"/>
      <c r="I150" s="555"/>
      <c r="J150" s="556"/>
      <c r="K150" s="556"/>
      <c r="L150" s="556"/>
      <c r="M150" s="556"/>
      <c r="N150" s="152"/>
      <c r="O150" s="153"/>
      <c r="P150" s="354"/>
      <c r="Q150" s="354"/>
      <c r="R150" s="354"/>
      <c r="S150" s="354"/>
      <c r="T150" s="354"/>
      <c r="U150" s="354"/>
      <c r="V150" s="354"/>
      <c r="W150" s="354"/>
      <c r="X150" s="354"/>
      <c r="Y150" s="354"/>
      <c r="Z150" s="543"/>
      <c r="AA150" s="354"/>
      <c r="AB150" s="543"/>
      <c r="AC150" s="545"/>
      <c r="AD150" s="545"/>
      <c r="AE150" s="545"/>
      <c r="AF150" s="545"/>
      <c r="AG150" s="545"/>
      <c r="AH150" s="545"/>
      <c r="AI150" s="545"/>
      <c r="AJ150" s="545"/>
      <c r="AK150" s="106"/>
    </row>
    <row r="151" spans="2:40" ht="14.1" customHeight="1" thickBot="1">
      <c r="B151" s="232" t="s">
        <v>463</v>
      </c>
      <c r="C151" s="233"/>
      <c r="D151" s="234" t="s">
        <v>464</v>
      </c>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5"/>
      <c r="AA151" s="522">
        <f>AC120+AC127</f>
        <v>0</v>
      </c>
      <c r="AB151" s="523"/>
      <c r="AC151" s="523"/>
      <c r="AD151" s="523"/>
      <c r="AE151" s="523"/>
      <c r="AF151" s="523"/>
      <c r="AG151" s="523"/>
      <c r="AH151" s="523"/>
      <c r="AI151" s="523"/>
      <c r="AJ151" s="523"/>
      <c r="AK151" s="235" t="s">
        <v>29</v>
      </c>
    </row>
    <row r="152" spans="2:40" ht="14.1" customHeight="1">
      <c r="B152" s="118" t="s">
        <v>465</v>
      </c>
      <c r="C152" s="14"/>
      <c r="D152" s="134" t="s">
        <v>356</v>
      </c>
      <c r="E152" s="14"/>
      <c r="F152" s="14"/>
      <c r="G152" s="14"/>
      <c r="H152" s="14"/>
      <c r="I152" s="14"/>
      <c r="J152" s="14"/>
      <c r="K152" s="14"/>
      <c r="L152" s="14"/>
      <c r="M152" s="14"/>
      <c r="N152" s="14"/>
      <c r="O152" s="14"/>
      <c r="P152" s="14"/>
      <c r="Q152" s="14"/>
      <c r="R152" s="14"/>
      <c r="S152" s="14"/>
      <c r="T152" s="14"/>
      <c r="U152" s="14"/>
      <c r="V152" s="14"/>
      <c r="W152" s="14"/>
      <c r="X152" s="14"/>
      <c r="Y152" s="14"/>
      <c r="Z152" s="106"/>
      <c r="AA152" s="524">
        <f>IF(AC135&gt;AA151,AA151,AC135)</f>
        <v>0</v>
      </c>
      <c r="AB152" s="525"/>
      <c r="AC152" s="525"/>
      <c r="AD152" s="525"/>
      <c r="AE152" s="525"/>
      <c r="AF152" s="525"/>
      <c r="AG152" s="525"/>
      <c r="AH152" s="525"/>
      <c r="AI152" s="525"/>
      <c r="AJ152" s="525"/>
      <c r="AK152" s="528" t="s">
        <v>29</v>
      </c>
    </row>
    <row r="153" spans="2:40" ht="14.1" customHeight="1">
      <c r="B153" s="154" t="s">
        <v>466</v>
      </c>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107"/>
      <c r="AA153" s="526"/>
      <c r="AB153" s="527"/>
      <c r="AC153" s="527"/>
      <c r="AD153" s="527"/>
      <c r="AE153" s="527"/>
      <c r="AF153" s="527"/>
      <c r="AG153" s="527"/>
      <c r="AH153" s="527"/>
      <c r="AI153" s="527"/>
      <c r="AJ153" s="527"/>
      <c r="AK153" s="529"/>
    </row>
    <row r="154" spans="2:40" ht="14.1" customHeight="1">
      <c r="B154" s="530" t="s">
        <v>661</v>
      </c>
      <c r="C154" s="530"/>
      <c r="D154" s="530"/>
      <c r="E154" s="530"/>
      <c r="F154" s="530"/>
      <c r="G154" s="530"/>
      <c r="H154" s="530"/>
      <c r="I154" s="530"/>
      <c r="J154" s="530"/>
      <c r="K154" s="530"/>
      <c r="L154" s="530"/>
      <c r="M154" s="530"/>
      <c r="N154" s="530"/>
      <c r="O154" s="530"/>
      <c r="P154" s="530"/>
      <c r="Q154" s="530"/>
      <c r="R154" s="530"/>
      <c r="S154" s="530"/>
      <c r="T154" s="530"/>
      <c r="U154" s="530"/>
      <c r="V154" s="530"/>
      <c r="W154" s="530"/>
      <c r="X154" s="530"/>
      <c r="Y154" s="530"/>
      <c r="Z154" s="530"/>
      <c r="AA154" s="530"/>
      <c r="AB154" s="530"/>
      <c r="AC154" s="530"/>
      <c r="AD154" s="530"/>
      <c r="AE154" s="530"/>
      <c r="AF154" s="530"/>
      <c r="AG154" s="530"/>
      <c r="AH154" s="530"/>
      <c r="AI154" s="530"/>
      <c r="AJ154" s="530"/>
      <c r="AK154" s="530"/>
    </row>
    <row r="155" spans="2:40" ht="14.1" customHeight="1">
      <c r="B155" s="531"/>
      <c r="C155" s="531"/>
      <c r="D155" s="531"/>
      <c r="E155" s="531"/>
      <c r="F155" s="531"/>
      <c r="G155" s="531"/>
      <c r="H155" s="531"/>
      <c r="I155" s="531"/>
      <c r="J155" s="531"/>
      <c r="K155" s="531"/>
      <c r="L155" s="531"/>
      <c r="M155" s="531"/>
      <c r="N155" s="531"/>
      <c r="O155" s="531"/>
      <c r="P155" s="531"/>
      <c r="Q155" s="531"/>
      <c r="R155" s="531"/>
      <c r="S155" s="531"/>
      <c r="T155" s="531"/>
      <c r="U155" s="531"/>
      <c r="V155" s="531"/>
      <c r="W155" s="531"/>
      <c r="X155" s="531"/>
      <c r="Y155" s="531"/>
      <c r="Z155" s="531"/>
      <c r="AA155" s="531"/>
      <c r="AB155" s="531"/>
      <c r="AC155" s="531"/>
      <c r="AD155" s="531"/>
      <c r="AE155" s="531"/>
      <c r="AF155" s="531"/>
      <c r="AG155" s="531"/>
      <c r="AH155" s="531"/>
      <c r="AI155" s="531"/>
      <c r="AJ155" s="531"/>
      <c r="AK155" s="531"/>
    </row>
    <row r="156" spans="2:40" ht="14.1" customHeight="1">
      <c r="B156" s="531"/>
      <c r="C156" s="531"/>
      <c r="D156" s="531"/>
      <c r="E156" s="531"/>
      <c r="F156" s="531"/>
      <c r="G156" s="531"/>
      <c r="H156" s="531"/>
      <c r="I156" s="531"/>
      <c r="J156" s="531"/>
      <c r="K156" s="531"/>
      <c r="L156" s="531"/>
      <c r="M156" s="531"/>
      <c r="N156" s="531"/>
      <c r="O156" s="531"/>
      <c r="P156" s="531"/>
      <c r="Q156" s="531"/>
      <c r="R156" s="531"/>
      <c r="S156" s="531"/>
      <c r="T156" s="531"/>
      <c r="U156" s="531"/>
      <c r="V156" s="531"/>
      <c r="W156" s="531"/>
      <c r="X156" s="531"/>
      <c r="Y156" s="531"/>
      <c r="Z156" s="531"/>
      <c r="AA156" s="531"/>
      <c r="AB156" s="531"/>
      <c r="AC156" s="531"/>
      <c r="AD156" s="531"/>
      <c r="AE156" s="531"/>
      <c r="AF156" s="531"/>
      <c r="AG156" s="531"/>
      <c r="AH156" s="531"/>
      <c r="AI156" s="531"/>
      <c r="AJ156" s="531"/>
      <c r="AK156" s="531"/>
    </row>
    <row r="157" spans="2:40" ht="14.1" customHeight="1">
      <c r="B157" s="531"/>
      <c r="C157" s="531"/>
      <c r="D157" s="531"/>
      <c r="E157" s="531"/>
      <c r="F157" s="531"/>
      <c r="G157" s="531"/>
      <c r="H157" s="531"/>
      <c r="I157" s="531"/>
      <c r="J157" s="531"/>
      <c r="K157" s="531"/>
      <c r="L157" s="531"/>
      <c r="M157" s="531"/>
      <c r="N157" s="531"/>
      <c r="O157" s="531"/>
      <c r="P157" s="531"/>
      <c r="Q157" s="531"/>
      <c r="R157" s="531"/>
      <c r="S157" s="531"/>
      <c r="T157" s="531"/>
      <c r="U157" s="531"/>
      <c r="V157" s="531"/>
      <c r="W157" s="531"/>
      <c r="X157" s="531"/>
      <c r="Y157" s="531"/>
      <c r="Z157" s="531"/>
      <c r="AA157" s="531"/>
      <c r="AB157" s="531"/>
      <c r="AC157" s="531"/>
      <c r="AD157" s="531"/>
      <c r="AE157" s="531"/>
      <c r="AF157" s="531"/>
      <c r="AG157" s="531"/>
      <c r="AH157" s="531"/>
      <c r="AI157" s="531"/>
      <c r="AJ157" s="531"/>
      <c r="AK157" s="531"/>
    </row>
    <row r="158" spans="2:40" ht="14.1" customHeight="1">
      <c r="B158" s="531"/>
      <c r="C158" s="531"/>
      <c r="D158" s="531"/>
      <c r="E158" s="531"/>
      <c r="F158" s="531"/>
      <c r="G158" s="531"/>
      <c r="H158" s="531"/>
      <c r="I158" s="531"/>
      <c r="J158" s="531"/>
      <c r="K158" s="531"/>
      <c r="L158" s="531"/>
      <c r="M158" s="531"/>
      <c r="N158" s="531"/>
      <c r="O158" s="531"/>
      <c r="P158" s="531"/>
      <c r="Q158" s="531"/>
      <c r="R158" s="531"/>
      <c r="S158" s="531"/>
      <c r="T158" s="531"/>
      <c r="U158" s="531"/>
      <c r="V158" s="531"/>
      <c r="W158" s="531"/>
      <c r="X158" s="531"/>
      <c r="Y158" s="531"/>
      <c r="Z158" s="531"/>
      <c r="AA158" s="531"/>
      <c r="AB158" s="531"/>
      <c r="AC158" s="531"/>
      <c r="AD158" s="531"/>
      <c r="AE158" s="531"/>
      <c r="AF158" s="531"/>
      <c r="AG158" s="531"/>
      <c r="AH158" s="531"/>
      <c r="AI158" s="531"/>
      <c r="AJ158" s="531"/>
      <c r="AK158" s="531"/>
    </row>
    <row r="159" spans="2:40" ht="14.1" customHeight="1">
      <c r="B159" s="531"/>
      <c r="C159" s="531"/>
      <c r="D159" s="531"/>
      <c r="E159" s="531"/>
      <c r="F159" s="531"/>
      <c r="G159" s="531"/>
      <c r="H159" s="531"/>
      <c r="I159" s="531"/>
      <c r="J159" s="531"/>
      <c r="K159" s="531"/>
      <c r="L159" s="531"/>
      <c r="M159" s="531"/>
      <c r="N159" s="531"/>
      <c r="O159" s="531"/>
      <c r="P159" s="531"/>
      <c r="Q159" s="531"/>
      <c r="R159" s="531"/>
      <c r="S159" s="531"/>
      <c r="T159" s="531"/>
      <c r="U159" s="531"/>
      <c r="V159" s="531"/>
      <c r="W159" s="531"/>
      <c r="X159" s="531"/>
      <c r="Y159" s="531"/>
      <c r="Z159" s="531"/>
      <c r="AA159" s="531"/>
      <c r="AB159" s="531"/>
      <c r="AC159" s="531"/>
      <c r="AD159" s="531"/>
      <c r="AE159" s="531"/>
      <c r="AF159" s="531"/>
      <c r="AG159" s="531"/>
      <c r="AH159" s="531"/>
      <c r="AI159" s="531"/>
      <c r="AJ159" s="531"/>
      <c r="AK159" s="531"/>
    </row>
    <row r="160" spans="2:40" ht="14.1" customHeight="1">
      <c r="B160" s="531"/>
      <c r="C160" s="531"/>
      <c r="D160" s="531"/>
      <c r="E160" s="531"/>
      <c r="F160" s="531"/>
      <c r="G160" s="531"/>
      <c r="H160" s="531"/>
      <c r="I160" s="531"/>
      <c r="J160" s="531"/>
      <c r="K160" s="531"/>
      <c r="L160" s="531"/>
      <c r="M160" s="531"/>
      <c r="N160" s="531"/>
      <c r="O160" s="531"/>
      <c r="P160" s="531"/>
      <c r="Q160" s="531"/>
      <c r="R160" s="531"/>
      <c r="S160" s="531"/>
      <c r="T160" s="531"/>
      <c r="U160" s="531"/>
      <c r="V160" s="531"/>
      <c r="W160" s="531"/>
      <c r="X160" s="531"/>
      <c r="Y160" s="531"/>
      <c r="Z160" s="531"/>
      <c r="AA160" s="531"/>
      <c r="AB160" s="531"/>
      <c r="AC160" s="531"/>
      <c r="AD160" s="531"/>
      <c r="AE160" s="531"/>
      <c r="AF160" s="531"/>
      <c r="AG160" s="531"/>
      <c r="AH160" s="531"/>
      <c r="AI160" s="531"/>
      <c r="AJ160" s="531"/>
      <c r="AK160" s="531"/>
    </row>
    <row r="163" spans="1:56" ht="14.1" customHeight="1">
      <c r="A163" s="297"/>
      <c r="B163" s="298" t="s">
        <v>477</v>
      </c>
      <c r="C163" s="298"/>
      <c r="D163" s="298"/>
      <c r="E163" s="298"/>
      <c r="F163" s="298"/>
      <c r="G163" s="298"/>
      <c r="H163" s="298"/>
      <c r="I163" s="298"/>
      <c r="J163" s="298"/>
      <c r="K163" s="298"/>
      <c r="L163" s="298"/>
      <c r="M163" s="298"/>
      <c r="N163" s="298"/>
      <c r="O163" s="298"/>
      <c r="P163" s="298"/>
      <c r="Q163" s="298"/>
      <c r="R163" s="298"/>
      <c r="S163" s="298"/>
      <c r="T163" s="298"/>
      <c r="U163" s="298"/>
      <c r="V163" s="298"/>
      <c r="W163" s="298"/>
      <c r="X163" s="298"/>
      <c r="Y163" s="298"/>
      <c r="Z163" s="298"/>
      <c r="AA163" s="298"/>
      <c r="AB163" s="298"/>
      <c r="AC163" s="298"/>
      <c r="AD163" s="298"/>
      <c r="AE163" s="298"/>
      <c r="AF163" s="298"/>
      <c r="AG163" s="298"/>
      <c r="AH163" s="298"/>
      <c r="AI163" s="298"/>
      <c r="AJ163" s="298"/>
      <c r="AK163" s="298"/>
      <c r="AL163" s="298"/>
    </row>
    <row r="164" spans="1:56" ht="14.1" customHeight="1">
      <c r="A164" s="532" t="s">
        <v>662</v>
      </c>
      <c r="B164" s="532"/>
      <c r="C164" s="532"/>
      <c r="D164" s="532"/>
      <c r="E164" s="532"/>
      <c r="F164" s="532"/>
      <c r="G164" s="532"/>
      <c r="H164" s="532"/>
      <c r="I164" s="532"/>
      <c r="J164" s="532"/>
      <c r="K164" s="532"/>
      <c r="L164" s="532"/>
      <c r="M164" s="532"/>
      <c r="N164" s="532"/>
      <c r="O164" s="532"/>
      <c r="P164" s="532"/>
      <c r="Q164" s="532"/>
      <c r="R164" s="532"/>
      <c r="S164" s="532"/>
      <c r="T164" s="532"/>
      <c r="U164" s="532"/>
      <c r="V164" s="532"/>
      <c r="W164" s="532"/>
      <c r="X164" s="532"/>
      <c r="Y164" s="532"/>
      <c r="Z164" s="532"/>
      <c r="AA164" s="532"/>
      <c r="AB164" s="532"/>
      <c r="AC164" s="532"/>
      <c r="AD164" s="532"/>
      <c r="AE164" s="532"/>
      <c r="AF164" s="532"/>
      <c r="AG164" s="532"/>
      <c r="AH164" s="532"/>
      <c r="AI164" s="532"/>
      <c r="AJ164" s="532"/>
      <c r="AK164" s="532"/>
      <c r="AL164" s="532"/>
    </row>
    <row r="165" spans="1:56" ht="14.1" customHeight="1">
      <c r="A165" s="532"/>
      <c r="B165" s="532"/>
      <c r="C165" s="532"/>
      <c r="D165" s="532"/>
      <c r="E165" s="532"/>
      <c r="F165" s="532"/>
      <c r="G165" s="532"/>
      <c r="H165" s="532"/>
      <c r="I165" s="532"/>
      <c r="J165" s="532"/>
      <c r="K165" s="532"/>
      <c r="L165" s="532"/>
      <c r="M165" s="532"/>
      <c r="N165" s="532"/>
      <c r="O165" s="532"/>
      <c r="P165" s="532"/>
      <c r="Q165" s="532"/>
      <c r="R165" s="532"/>
      <c r="S165" s="532"/>
      <c r="T165" s="532"/>
      <c r="U165" s="532"/>
      <c r="V165" s="532"/>
      <c r="W165" s="532"/>
      <c r="X165" s="532"/>
      <c r="Y165" s="532"/>
      <c r="Z165" s="532"/>
      <c r="AA165" s="532"/>
      <c r="AB165" s="532"/>
      <c r="AC165" s="532"/>
      <c r="AD165" s="532"/>
      <c r="AE165" s="532"/>
      <c r="AF165" s="532"/>
      <c r="AG165" s="532"/>
      <c r="AH165" s="532"/>
      <c r="AI165" s="532"/>
      <c r="AJ165" s="532"/>
      <c r="AK165" s="532"/>
      <c r="AL165" s="532"/>
    </row>
    <row r="166" spans="1:56" ht="14.1" customHeight="1">
      <c r="A166" s="299"/>
      <c r="B166" s="300"/>
      <c r="C166" s="533" t="s">
        <v>467</v>
      </c>
      <c r="D166" s="509"/>
      <c r="E166" s="510"/>
      <c r="F166" s="533" t="s">
        <v>468</v>
      </c>
      <c r="G166" s="509"/>
      <c r="H166" s="509"/>
      <c r="I166" s="509"/>
      <c r="J166" s="509"/>
      <c r="K166" s="509"/>
      <c r="L166" s="509"/>
      <c r="M166" s="536" t="s">
        <v>480</v>
      </c>
      <c r="N166" s="536"/>
      <c r="O166" s="536"/>
      <c r="P166" s="536" t="s">
        <v>481</v>
      </c>
      <c r="Q166" s="536"/>
      <c r="R166" s="536"/>
      <c r="S166" s="536"/>
      <c r="T166" s="536"/>
      <c r="U166" s="536"/>
      <c r="V166" s="536"/>
      <c r="W166" s="536"/>
      <c r="X166" s="536" t="s">
        <v>482</v>
      </c>
      <c r="Y166" s="536"/>
      <c r="Z166" s="536"/>
      <c r="AA166" s="536" t="s">
        <v>483</v>
      </c>
      <c r="AB166" s="536"/>
      <c r="AC166" s="536"/>
      <c r="AD166" s="536"/>
      <c r="AE166" s="536"/>
      <c r="AF166" s="536"/>
      <c r="AG166" s="536"/>
      <c r="AH166" s="536"/>
      <c r="AI166" s="509" t="s">
        <v>478</v>
      </c>
      <c r="AJ166" s="509"/>
      <c r="AK166" s="509"/>
      <c r="AL166" s="510"/>
      <c r="AO166" s="134" t="s">
        <v>622</v>
      </c>
    </row>
    <row r="167" spans="1:56" ht="14.1" customHeight="1">
      <c r="A167" s="301"/>
      <c r="B167" s="302"/>
      <c r="C167" s="534"/>
      <c r="D167" s="511"/>
      <c r="E167" s="512"/>
      <c r="F167" s="534"/>
      <c r="G167" s="511"/>
      <c r="H167" s="511"/>
      <c r="I167" s="511"/>
      <c r="J167" s="511"/>
      <c r="K167" s="511"/>
      <c r="L167" s="511"/>
      <c r="M167" s="536"/>
      <c r="N167" s="536"/>
      <c r="O167" s="536"/>
      <c r="P167" s="536"/>
      <c r="Q167" s="536"/>
      <c r="R167" s="536"/>
      <c r="S167" s="536"/>
      <c r="T167" s="536"/>
      <c r="U167" s="536"/>
      <c r="V167" s="536"/>
      <c r="W167" s="536"/>
      <c r="X167" s="536"/>
      <c r="Y167" s="536"/>
      <c r="Z167" s="536"/>
      <c r="AA167" s="536"/>
      <c r="AB167" s="536"/>
      <c r="AC167" s="536"/>
      <c r="AD167" s="536"/>
      <c r="AE167" s="536"/>
      <c r="AF167" s="536"/>
      <c r="AG167" s="536"/>
      <c r="AH167" s="536"/>
      <c r="AI167" s="511"/>
      <c r="AJ167" s="511"/>
      <c r="AK167" s="511"/>
      <c r="AL167" s="512"/>
      <c r="AO167" s="134" t="s">
        <v>624</v>
      </c>
    </row>
    <row r="168" spans="1:56" ht="14.1" customHeight="1">
      <c r="A168" s="301"/>
      <c r="B168" s="302"/>
      <c r="C168" s="534"/>
      <c r="D168" s="511"/>
      <c r="E168" s="512"/>
      <c r="F168" s="534"/>
      <c r="G168" s="511"/>
      <c r="H168" s="511"/>
      <c r="I168" s="511"/>
      <c r="J168" s="511"/>
      <c r="K168" s="511"/>
      <c r="L168" s="511"/>
      <c r="M168" s="536"/>
      <c r="N168" s="536"/>
      <c r="O168" s="536"/>
      <c r="P168" s="536"/>
      <c r="Q168" s="536"/>
      <c r="R168" s="536"/>
      <c r="S168" s="536"/>
      <c r="T168" s="536"/>
      <c r="U168" s="536"/>
      <c r="V168" s="536"/>
      <c r="W168" s="536"/>
      <c r="X168" s="536"/>
      <c r="Y168" s="536"/>
      <c r="Z168" s="536"/>
      <c r="AA168" s="536"/>
      <c r="AB168" s="536"/>
      <c r="AC168" s="536"/>
      <c r="AD168" s="536"/>
      <c r="AE168" s="536"/>
      <c r="AF168" s="536"/>
      <c r="AG168" s="536"/>
      <c r="AH168" s="536"/>
      <c r="AI168" s="511"/>
      <c r="AJ168" s="511"/>
      <c r="AK168" s="511"/>
      <c r="AL168" s="512"/>
      <c r="AO168" s="134" t="s">
        <v>623</v>
      </c>
    </row>
    <row r="169" spans="1:56" ht="14.1" customHeight="1">
      <c r="A169" s="303"/>
      <c r="B169" s="304"/>
      <c r="C169" s="535"/>
      <c r="D169" s="513"/>
      <c r="E169" s="514"/>
      <c r="F169" s="535"/>
      <c r="G169" s="513"/>
      <c r="H169" s="513"/>
      <c r="I169" s="513"/>
      <c r="J169" s="513"/>
      <c r="K169" s="513"/>
      <c r="L169" s="513"/>
      <c r="M169" s="536"/>
      <c r="N169" s="536"/>
      <c r="O169" s="536"/>
      <c r="P169" s="537"/>
      <c r="Q169" s="537"/>
      <c r="R169" s="537"/>
      <c r="S169" s="537"/>
      <c r="T169" s="537"/>
      <c r="U169" s="537"/>
      <c r="V169" s="537"/>
      <c r="W169" s="537"/>
      <c r="X169" s="536"/>
      <c r="Y169" s="536"/>
      <c r="Z169" s="536"/>
      <c r="AA169" s="537"/>
      <c r="AB169" s="537"/>
      <c r="AC169" s="537"/>
      <c r="AD169" s="537"/>
      <c r="AE169" s="537"/>
      <c r="AF169" s="537"/>
      <c r="AG169" s="537"/>
      <c r="AH169" s="537"/>
      <c r="AI169" s="513"/>
      <c r="AJ169" s="513"/>
      <c r="AK169" s="513"/>
      <c r="AL169" s="514"/>
    </row>
    <row r="170" spans="1:56" ht="14.1" customHeight="1">
      <c r="A170" s="515" t="s">
        <v>469</v>
      </c>
      <c r="B170" s="516"/>
      <c r="C170" s="167" t="s">
        <v>470</v>
      </c>
      <c r="D170" s="168"/>
      <c r="E170" s="169"/>
      <c r="F170" s="167" t="s">
        <v>471</v>
      </c>
      <c r="G170" s="313" t="s">
        <v>472</v>
      </c>
      <c r="H170" s="168"/>
      <c r="I170" s="168"/>
      <c r="J170" s="168"/>
      <c r="K170" s="168"/>
      <c r="L170" s="168"/>
      <c r="M170" s="538" t="s">
        <v>607</v>
      </c>
      <c r="N170" s="458"/>
      <c r="O170" s="459"/>
      <c r="P170" s="167"/>
      <c r="Q170" s="458">
        <v>9</v>
      </c>
      <c r="R170" s="458"/>
      <c r="S170" s="168" t="s">
        <v>475</v>
      </c>
      <c r="T170" s="168"/>
      <c r="U170" s="458">
        <v>0</v>
      </c>
      <c r="V170" s="458"/>
      <c r="W170" s="169" t="s">
        <v>476</v>
      </c>
      <c r="X170" s="458">
        <v>30</v>
      </c>
      <c r="Y170" s="458"/>
      <c r="Z170" s="163" t="s">
        <v>486</v>
      </c>
      <c r="AA170" s="309" t="s">
        <v>516</v>
      </c>
      <c r="AB170" s="294"/>
      <c r="AC170" s="294"/>
      <c r="AD170" s="294"/>
      <c r="AE170" s="168"/>
      <c r="AF170" s="168"/>
      <c r="AG170" s="168"/>
      <c r="AH170" s="296"/>
      <c r="AI170" s="458" t="s">
        <v>479</v>
      </c>
      <c r="AJ170" s="458"/>
      <c r="AK170" s="458"/>
      <c r="AL170" s="459"/>
    </row>
    <row r="171" spans="1:56" ht="14.1" customHeight="1">
      <c r="A171" s="515"/>
      <c r="B171" s="516"/>
      <c r="C171" s="170" t="s">
        <v>473</v>
      </c>
      <c r="D171" s="163"/>
      <c r="E171" s="171"/>
      <c r="F171" s="518" t="s">
        <v>474</v>
      </c>
      <c r="G171" s="519"/>
      <c r="H171" s="519"/>
      <c r="I171" s="519"/>
      <c r="J171" s="519"/>
      <c r="K171" s="519"/>
      <c r="L171" s="519"/>
      <c r="M171" s="539"/>
      <c r="N171" s="540"/>
      <c r="O171" s="541"/>
      <c r="P171" s="131" t="s">
        <v>484</v>
      </c>
      <c r="Q171" s="486"/>
      <c r="R171" s="486"/>
      <c r="S171" s="134" t="s">
        <v>485</v>
      </c>
      <c r="T171" s="486"/>
      <c r="U171" s="486"/>
      <c r="V171" s="134" t="s">
        <v>518</v>
      </c>
      <c r="W171" s="203"/>
      <c r="X171" s="163"/>
      <c r="Y171" s="163"/>
      <c r="Z171" s="163"/>
      <c r="AA171" s="310" t="s">
        <v>515</v>
      </c>
      <c r="AB171" s="307"/>
      <c r="AC171" s="307"/>
      <c r="AD171" s="311"/>
      <c r="AE171" s="14"/>
      <c r="AF171" s="14"/>
      <c r="AG171" s="14"/>
      <c r="AH171" s="305"/>
      <c r="AI171" s="540"/>
      <c r="AJ171" s="540"/>
      <c r="AK171" s="540"/>
      <c r="AL171" s="541"/>
    </row>
    <row r="172" spans="1:56" ht="14.1" customHeight="1">
      <c r="A172" s="515"/>
      <c r="B172" s="516"/>
      <c r="C172" s="170"/>
      <c r="D172" s="163"/>
      <c r="E172" s="171"/>
      <c r="F172" s="518"/>
      <c r="G172" s="519"/>
      <c r="H172" s="519"/>
      <c r="I172" s="519"/>
      <c r="J172" s="519"/>
      <c r="K172" s="519"/>
      <c r="L172" s="519"/>
      <c r="M172" s="539"/>
      <c r="N172" s="540"/>
      <c r="O172" s="541"/>
      <c r="P172" s="170"/>
      <c r="Q172" s="163"/>
      <c r="R172" s="163"/>
      <c r="S172" s="163"/>
      <c r="T172" s="163"/>
      <c r="U172" s="163"/>
      <c r="V172" s="163"/>
      <c r="W172" s="171"/>
      <c r="X172" s="163"/>
      <c r="Y172" s="163"/>
      <c r="Z172" s="163"/>
      <c r="AA172" s="310" t="s">
        <v>517</v>
      </c>
      <c r="AB172" s="307"/>
      <c r="AC172" s="307"/>
      <c r="AD172" s="307"/>
      <c r="AE172" s="163"/>
      <c r="AF172" s="163"/>
      <c r="AG172" s="163"/>
      <c r="AH172" s="306"/>
      <c r="AI172" s="540"/>
      <c r="AJ172" s="540"/>
      <c r="AK172" s="540"/>
      <c r="AL172" s="541"/>
    </row>
    <row r="173" spans="1:56" ht="14.1" customHeight="1">
      <c r="A173" s="455"/>
      <c r="B173" s="517"/>
      <c r="C173" s="165"/>
      <c r="D173" s="173"/>
      <c r="E173" s="166"/>
      <c r="F173" s="520"/>
      <c r="G173" s="521"/>
      <c r="H173" s="521"/>
      <c r="I173" s="521"/>
      <c r="J173" s="521"/>
      <c r="K173" s="521"/>
      <c r="L173" s="521"/>
      <c r="M173" s="539"/>
      <c r="N173" s="540"/>
      <c r="O173" s="541"/>
      <c r="P173" s="460"/>
      <c r="Q173" s="461"/>
      <c r="R173" s="173"/>
      <c r="S173" s="173"/>
      <c r="T173" s="461"/>
      <c r="U173" s="461"/>
      <c r="V173" s="173"/>
      <c r="W173" s="166"/>
      <c r="X173" s="163"/>
      <c r="Y173" s="163"/>
      <c r="Z173" s="163"/>
      <c r="AA173" s="310" t="s">
        <v>487</v>
      </c>
      <c r="AB173" s="307"/>
      <c r="AC173" s="307"/>
      <c r="AD173" s="311"/>
      <c r="AE173" s="163"/>
      <c r="AF173" s="163"/>
      <c r="AG173" s="163"/>
      <c r="AH173" s="306"/>
      <c r="AI173" s="461"/>
      <c r="AJ173" s="461"/>
      <c r="AK173" s="461"/>
      <c r="AL173" s="462"/>
      <c r="BB173" s="290">
        <f>M174</f>
        <v>0</v>
      </c>
      <c r="BC173" s="269">
        <f>Q$174*60+$U$174</f>
        <v>0</v>
      </c>
      <c r="BD173" s="272">
        <f>$U$174</f>
        <v>0</v>
      </c>
    </row>
    <row r="174" spans="1:56" ht="14.1" customHeight="1">
      <c r="A174" s="477">
        <v>1</v>
      </c>
      <c r="B174" s="482"/>
      <c r="C174" s="500"/>
      <c r="D174" s="501"/>
      <c r="E174" s="502"/>
      <c r="F174" s="293" t="s">
        <v>471</v>
      </c>
      <c r="G174" s="488"/>
      <c r="H174" s="488"/>
      <c r="I174" s="488"/>
      <c r="J174" s="488"/>
      <c r="K174" s="488"/>
      <c r="L174" s="488"/>
      <c r="M174" s="481"/>
      <c r="N174" s="475"/>
      <c r="O174" s="482"/>
      <c r="P174" s="293"/>
      <c r="Q174" s="479"/>
      <c r="R174" s="479"/>
      <c r="S174" s="294" t="s">
        <v>475</v>
      </c>
      <c r="T174" s="294"/>
      <c r="U174" s="475"/>
      <c r="V174" s="475"/>
      <c r="W174" s="296" t="s">
        <v>476</v>
      </c>
      <c r="X174" s="477"/>
      <c r="Y174" s="475"/>
      <c r="Z174" s="296" t="s">
        <v>486</v>
      </c>
      <c r="AA174" s="299" t="s">
        <v>488</v>
      </c>
      <c r="AB174" s="294"/>
      <c r="AC174" s="294"/>
      <c r="AD174" s="294"/>
      <c r="AE174" s="476"/>
      <c r="AF174" s="476"/>
      <c r="AG174" s="476"/>
      <c r="AH174" s="294" t="s">
        <v>32</v>
      </c>
      <c r="AI174" s="478"/>
      <c r="AJ174" s="478"/>
      <c r="AK174" s="478"/>
      <c r="AL174" s="478"/>
      <c r="AO174" s="269"/>
      <c r="AP174" s="272"/>
      <c r="BC174" s="269"/>
      <c r="BD174" s="269"/>
    </row>
    <row r="175" spans="1:56" ht="14.1" customHeight="1">
      <c r="A175" s="483"/>
      <c r="B175" s="485"/>
      <c r="C175" s="503"/>
      <c r="D175" s="504"/>
      <c r="E175" s="505"/>
      <c r="F175" s="503"/>
      <c r="G175" s="504"/>
      <c r="H175" s="504"/>
      <c r="I175" s="504"/>
      <c r="J175" s="504"/>
      <c r="K175" s="504"/>
      <c r="L175" s="504"/>
      <c r="M175" s="483"/>
      <c r="N175" s="484"/>
      <c r="O175" s="485"/>
      <c r="P175" s="328" t="s">
        <v>484</v>
      </c>
      <c r="Q175" s="479"/>
      <c r="R175" s="479"/>
      <c r="S175" s="295" t="s">
        <v>485</v>
      </c>
      <c r="T175" s="487"/>
      <c r="U175" s="487"/>
      <c r="V175" s="295" t="s">
        <v>518</v>
      </c>
      <c r="W175" s="329"/>
      <c r="X175" s="327"/>
      <c r="Y175" s="307"/>
      <c r="Z175" s="306"/>
      <c r="AA175" s="301" t="s">
        <v>489</v>
      </c>
      <c r="AB175" s="307"/>
      <c r="AC175" s="307"/>
      <c r="AD175" s="307"/>
      <c r="AE175" s="480"/>
      <c r="AF175" s="480"/>
      <c r="AG175" s="480"/>
      <c r="AH175" s="307" t="s">
        <v>32</v>
      </c>
      <c r="AI175" s="478"/>
      <c r="AJ175" s="478"/>
      <c r="AK175" s="478"/>
      <c r="AL175" s="478"/>
      <c r="AO175" s="269"/>
      <c r="AP175" s="269"/>
      <c r="BC175" s="269"/>
      <c r="BD175" s="269"/>
    </row>
    <row r="176" spans="1:56" ht="14.1" customHeight="1">
      <c r="A176" s="483"/>
      <c r="B176" s="485"/>
      <c r="C176" s="503"/>
      <c r="D176" s="504"/>
      <c r="E176" s="505"/>
      <c r="F176" s="503"/>
      <c r="G176" s="504"/>
      <c r="H176" s="504"/>
      <c r="I176" s="504"/>
      <c r="J176" s="504"/>
      <c r="K176" s="504"/>
      <c r="L176" s="504"/>
      <c r="M176" s="483"/>
      <c r="N176" s="484"/>
      <c r="O176" s="485"/>
      <c r="P176" s="327"/>
      <c r="Q176" s="307"/>
      <c r="R176" s="307"/>
      <c r="S176" s="307"/>
      <c r="T176" s="307"/>
      <c r="U176" s="307"/>
      <c r="V176" s="307"/>
      <c r="W176" s="306"/>
      <c r="X176" s="327"/>
      <c r="Y176" s="307"/>
      <c r="Z176" s="306"/>
      <c r="AA176" s="301" t="s">
        <v>490</v>
      </c>
      <c r="AB176" s="307"/>
      <c r="AC176" s="307"/>
      <c r="AD176" s="307"/>
      <c r="AE176" s="480"/>
      <c r="AF176" s="480"/>
      <c r="AG176" s="480"/>
      <c r="AH176" s="307" t="s">
        <v>32</v>
      </c>
      <c r="AI176" s="478"/>
      <c r="AJ176" s="478"/>
      <c r="AK176" s="478"/>
      <c r="AL176" s="478"/>
      <c r="AO176" s="269"/>
      <c r="AP176" s="269"/>
      <c r="BC176" s="269"/>
      <c r="BD176" s="269"/>
    </row>
    <row r="177" spans="1:56" ht="14.1" customHeight="1">
      <c r="A177" s="498"/>
      <c r="B177" s="499"/>
      <c r="C177" s="506"/>
      <c r="D177" s="507"/>
      <c r="E177" s="508"/>
      <c r="F177" s="506"/>
      <c r="G177" s="507"/>
      <c r="H177" s="507"/>
      <c r="I177" s="507"/>
      <c r="J177" s="507"/>
      <c r="K177" s="507"/>
      <c r="L177" s="507"/>
      <c r="M177" s="483"/>
      <c r="N177" s="484"/>
      <c r="O177" s="485"/>
      <c r="P177" s="473"/>
      <c r="Q177" s="471"/>
      <c r="R177" s="308"/>
      <c r="S177" s="308"/>
      <c r="T177" s="471"/>
      <c r="U177" s="471"/>
      <c r="V177" s="308"/>
      <c r="W177" s="304"/>
      <c r="X177" s="303"/>
      <c r="Y177" s="308"/>
      <c r="Z177" s="304"/>
      <c r="AA177" s="312" t="s">
        <v>491</v>
      </c>
      <c r="AB177" s="308"/>
      <c r="AC177" s="308"/>
      <c r="AD177" s="308"/>
      <c r="AE177" s="472"/>
      <c r="AF177" s="472"/>
      <c r="AG177" s="472"/>
      <c r="AH177" s="308" t="s">
        <v>32</v>
      </c>
      <c r="AI177" s="478"/>
      <c r="AJ177" s="478"/>
      <c r="AK177" s="478"/>
      <c r="AL177" s="478"/>
      <c r="AO177" s="269"/>
      <c r="AP177" s="269"/>
      <c r="BB177" s="290">
        <f>M178</f>
        <v>0</v>
      </c>
      <c r="BC177" s="269">
        <f>$Q$178*60+$U$178</f>
        <v>0</v>
      </c>
      <c r="BD177" s="272">
        <f>$U$178</f>
        <v>0</v>
      </c>
    </row>
    <row r="178" spans="1:56" ht="14.1" customHeight="1">
      <c r="A178" s="477">
        <v>2</v>
      </c>
      <c r="B178" s="482"/>
      <c r="C178" s="500"/>
      <c r="D178" s="501"/>
      <c r="E178" s="502"/>
      <c r="F178" s="293" t="s">
        <v>471</v>
      </c>
      <c r="G178" s="488"/>
      <c r="H178" s="488"/>
      <c r="I178" s="488"/>
      <c r="J178" s="488"/>
      <c r="K178" s="488"/>
      <c r="L178" s="488"/>
      <c r="M178" s="481"/>
      <c r="N178" s="475"/>
      <c r="O178" s="482"/>
      <c r="P178" s="293"/>
      <c r="Q178" s="474"/>
      <c r="R178" s="474"/>
      <c r="S178" s="294" t="s">
        <v>475</v>
      </c>
      <c r="T178" s="294"/>
      <c r="U178" s="475"/>
      <c r="V178" s="475"/>
      <c r="W178" s="296" t="s">
        <v>476</v>
      </c>
      <c r="X178" s="477"/>
      <c r="Y178" s="475"/>
      <c r="Z178" s="296" t="s">
        <v>486</v>
      </c>
      <c r="AA178" s="299" t="s">
        <v>488</v>
      </c>
      <c r="AB178" s="294"/>
      <c r="AC178" s="294"/>
      <c r="AD178" s="294"/>
      <c r="AE178" s="476"/>
      <c r="AF178" s="476"/>
      <c r="AG178" s="476"/>
      <c r="AH178" s="294" t="s">
        <v>32</v>
      </c>
      <c r="AI178" s="478"/>
      <c r="AJ178" s="478"/>
      <c r="AK178" s="478"/>
      <c r="AL178" s="478"/>
      <c r="AO178" s="269"/>
      <c r="AP178" s="272"/>
      <c r="BC178" s="269"/>
      <c r="BD178" s="269"/>
    </row>
    <row r="179" spans="1:56" ht="14.1" customHeight="1">
      <c r="A179" s="483"/>
      <c r="B179" s="485"/>
      <c r="C179" s="503"/>
      <c r="D179" s="504"/>
      <c r="E179" s="505"/>
      <c r="F179" s="503"/>
      <c r="G179" s="504"/>
      <c r="H179" s="504"/>
      <c r="I179" s="504"/>
      <c r="J179" s="504"/>
      <c r="K179" s="504"/>
      <c r="L179" s="504"/>
      <c r="M179" s="483"/>
      <c r="N179" s="484"/>
      <c r="O179" s="485"/>
      <c r="P179" s="328" t="s">
        <v>484</v>
      </c>
      <c r="Q179" s="479"/>
      <c r="R179" s="479"/>
      <c r="S179" s="295" t="s">
        <v>485</v>
      </c>
      <c r="T179" s="479"/>
      <c r="U179" s="479"/>
      <c r="V179" s="295" t="s">
        <v>518</v>
      </c>
      <c r="W179" s="329"/>
      <c r="X179" s="327"/>
      <c r="Y179" s="307"/>
      <c r="Z179" s="306"/>
      <c r="AA179" s="301" t="s">
        <v>489</v>
      </c>
      <c r="AB179" s="307"/>
      <c r="AC179" s="307"/>
      <c r="AD179" s="307"/>
      <c r="AE179" s="480"/>
      <c r="AF179" s="480"/>
      <c r="AG179" s="480"/>
      <c r="AH179" s="307" t="s">
        <v>32</v>
      </c>
      <c r="AI179" s="478"/>
      <c r="AJ179" s="478"/>
      <c r="AK179" s="478"/>
      <c r="AL179" s="478"/>
      <c r="AO179" s="269"/>
      <c r="AP179" s="269"/>
      <c r="BC179" s="269"/>
      <c r="BD179" s="269"/>
    </row>
    <row r="180" spans="1:56" ht="14.1" customHeight="1">
      <c r="A180" s="483"/>
      <c r="B180" s="485"/>
      <c r="C180" s="503"/>
      <c r="D180" s="504"/>
      <c r="E180" s="505"/>
      <c r="F180" s="503"/>
      <c r="G180" s="504"/>
      <c r="H180" s="504"/>
      <c r="I180" s="504"/>
      <c r="J180" s="504"/>
      <c r="K180" s="504"/>
      <c r="L180" s="504"/>
      <c r="M180" s="483"/>
      <c r="N180" s="484"/>
      <c r="O180" s="485"/>
      <c r="P180" s="327"/>
      <c r="Q180" s="307"/>
      <c r="R180" s="307"/>
      <c r="S180" s="307"/>
      <c r="T180" s="307"/>
      <c r="U180" s="307"/>
      <c r="V180" s="307"/>
      <c r="W180" s="306"/>
      <c r="X180" s="327"/>
      <c r="Y180" s="307"/>
      <c r="Z180" s="306"/>
      <c r="AA180" s="301" t="s">
        <v>490</v>
      </c>
      <c r="AB180" s="307"/>
      <c r="AC180" s="307"/>
      <c r="AD180" s="307"/>
      <c r="AE180" s="480"/>
      <c r="AF180" s="480"/>
      <c r="AG180" s="480"/>
      <c r="AH180" s="307" t="s">
        <v>32</v>
      </c>
      <c r="AI180" s="478"/>
      <c r="AJ180" s="478"/>
      <c r="AK180" s="478"/>
      <c r="AL180" s="478"/>
      <c r="AO180" s="269"/>
      <c r="AP180" s="269"/>
      <c r="BC180" s="269"/>
      <c r="BD180" s="269"/>
    </row>
    <row r="181" spans="1:56" ht="14.1" customHeight="1">
      <c r="A181" s="498"/>
      <c r="B181" s="499"/>
      <c r="C181" s="506"/>
      <c r="D181" s="507"/>
      <c r="E181" s="508"/>
      <c r="F181" s="506"/>
      <c r="G181" s="507"/>
      <c r="H181" s="507"/>
      <c r="I181" s="507"/>
      <c r="J181" s="507"/>
      <c r="K181" s="507"/>
      <c r="L181" s="507"/>
      <c r="M181" s="483"/>
      <c r="N181" s="484"/>
      <c r="O181" s="485"/>
      <c r="P181" s="473"/>
      <c r="Q181" s="471"/>
      <c r="R181" s="308"/>
      <c r="S181" s="308"/>
      <c r="T181" s="471"/>
      <c r="U181" s="471"/>
      <c r="V181" s="308"/>
      <c r="W181" s="304"/>
      <c r="X181" s="303"/>
      <c r="Y181" s="308"/>
      <c r="Z181" s="304"/>
      <c r="AA181" s="312" t="s">
        <v>491</v>
      </c>
      <c r="AB181" s="308"/>
      <c r="AC181" s="308"/>
      <c r="AD181" s="308"/>
      <c r="AE181" s="472"/>
      <c r="AF181" s="472"/>
      <c r="AG181" s="472"/>
      <c r="AH181" s="308" t="s">
        <v>32</v>
      </c>
      <c r="AI181" s="478"/>
      <c r="AJ181" s="478"/>
      <c r="AK181" s="478"/>
      <c r="AL181" s="478"/>
      <c r="AO181" s="269"/>
      <c r="AP181" s="269"/>
      <c r="BB181" s="290">
        <f>M182</f>
        <v>0</v>
      </c>
      <c r="BC181" s="269">
        <f>$Q$182*60+$U$182</f>
        <v>0</v>
      </c>
      <c r="BD181" s="272">
        <f>$U$182</f>
        <v>0</v>
      </c>
    </row>
    <row r="182" spans="1:56" ht="14.1" customHeight="1">
      <c r="A182" s="477">
        <v>3</v>
      </c>
      <c r="B182" s="482"/>
      <c r="C182" s="500"/>
      <c r="D182" s="501"/>
      <c r="E182" s="502"/>
      <c r="F182" s="293" t="s">
        <v>471</v>
      </c>
      <c r="G182" s="488"/>
      <c r="H182" s="488"/>
      <c r="I182" s="488"/>
      <c r="J182" s="488"/>
      <c r="K182" s="488"/>
      <c r="L182" s="488"/>
      <c r="M182" s="481"/>
      <c r="N182" s="475"/>
      <c r="O182" s="482"/>
      <c r="P182" s="293"/>
      <c r="Q182" s="474"/>
      <c r="R182" s="474"/>
      <c r="S182" s="294" t="s">
        <v>475</v>
      </c>
      <c r="T182" s="294"/>
      <c r="U182" s="475"/>
      <c r="V182" s="475"/>
      <c r="W182" s="296" t="s">
        <v>476</v>
      </c>
      <c r="X182" s="477"/>
      <c r="Y182" s="475"/>
      <c r="Z182" s="296" t="s">
        <v>486</v>
      </c>
      <c r="AA182" s="299" t="s">
        <v>488</v>
      </c>
      <c r="AB182" s="294"/>
      <c r="AC182" s="294"/>
      <c r="AD182" s="294"/>
      <c r="AE182" s="476"/>
      <c r="AF182" s="476"/>
      <c r="AG182" s="476"/>
      <c r="AH182" s="294" t="s">
        <v>32</v>
      </c>
      <c r="AI182" s="478"/>
      <c r="AJ182" s="478"/>
      <c r="AK182" s="478"/>
      <c r="AL182" s="478"/>
      <c r="AO182" s="269"/>
      <c r="AP182" s="272"/>
      <c r="BC182" s="269"/>
      <c r="BD182" s="269"/>
    </row>
    <row r="183" spans="1:56" ht="14.1" customHeight="1">
      <c r="A183" s="483"/>
      <c r="B183" s="485"/>
      <c r="C183" s="503"/>
      <c r="D183" s="504"/>
      <c r="E183" s="505"/>
      <c r="F183" s="503"/>
      <c r="G183" s="504"/>
      <c r="H183" s="504"/>
      <c r="I183" s="504"/>
      <c r="J183" s="504"/>
      <c r="K183" s="504"/>
      <c r="L183" s="504"/>
      <c r="M183" s="483"/>
      <c r="N183" s="484"/>
      <c r="O183" s="485"/>
      <c r="P183" s="328" t="s">
        <v>484</v>
      </c>
      <c r="Q183" s="479"/>
      <c r="R183" s="479"/>
      <c r="S183" s="295" t="s">
        <v>485</v>
      </c>
      <c r="T183" s="479"/>
      <c r="U183" s="479"/>
      <c r="V183" s="295" t="s">
        <v>518</v>
      </c>
      <c r="W183" s="329"/>
      <c r="X183" s="327"/>
      <c r="Y183" s="307"/>
      <c r="Z183" s="306"/>
      <c r="AA183" s="301" t="s">
        <v>489</v>
      </c>
      <c r="AB183" s="307"/>
      <c r="AC183" s="307"/>
      <c r="AD183" s="307"/>
      <c r="AE183" s="480"/>
      <c r="AF183" s="480"/>
      <c r="AG183" s="480"/>
      <c r="AH183" s="307" t="s">
        <v>32</v>
      </c>
      <c r="AI183" s="478"/>
      <c r="AJ183" s="478"/>
      <c r="AK183" s="478"/>
      <c r="AL183" s="478"/>
      <c r="AO183" s="269"/>
      <c r="AP183" s="269"/>
      <c r="BC183" s="269"/>
      <c r="BD183" s="269"/>
    </row>
    <row r="184" spans="1:56" ht="14.1" customHeight="1">
      <c r="A184" s="483"/>
      <c r="B184" s="485"/>
      <c r="C184" s="503"/>
      <c r="D184" s="504"/>
      <c r="E184" s="505"/>
      <c r="F184" s="503"/>
      <c r="G184" s="504"/>
      <c r="H184" s="504"/>
      <c r="I184" s="504"/>
      <c r="J184" s="504"/>
      <c r="K184" s="504"/>
      <c r="L184" s="504"/>
      <c r="M184" s="483"/>
      <c r="N184" s="484"/>
      <c r="O184" s="485"/>
      <c r="P184" s="327"/>
      <c r="Q184" s="307"/>
      <c r="R184" s="307"/>
      <c r="S184" s="307"/>
      <c r="T184" s="307"/>
      <c r="U184" s="307"/>
      <c r="V184" s="307"/>
      <c r="W184" s="306"/>
      <c r="X184" s="327"/>
      <c r="Y184" s="307"/>
      <c r="Z184" s="306"/>
      <c r="AA184" s="301" t="s">
        <v>490</v>
      </c>
      <c r="AB184" s="307"/>
      <c r="AC184" s="307"/>
      <c r="AD184" s="307"/>
      <c r="AE184" s="480"/>
      <c r="AF184" s="480"/>
      <c r="AG184" s="480"/>
      <c r="AH184" s="307" t="s">
        <v>32</v>
      </c>
      <c r="AI184" s="478"/>
      <c r="AJ184" s="478"/>
      <c r="AK184" s="478"/>
      <c r="AL184" s="478"/>
      <c r="AO184" s="269"/>
      <c r="AP184" s="269"/>
      <c r="BC184" s="269"/>
      <c r="BD184" s="269"/>
    </row>
    <row r="185" spans="1:56" ht="14.1" customHeight="1">
      <c r="A185" s="498"/>
      <c r="B185" s="499"/>
      <c r="C185" s="506"/>
      <c r="D185" s="507"/>
      <c r="E185" s="508"/>
      <c r="F185" s="506"/>
      <c r="G185" s="507"/>
      <c r="H185" s="507"/>
      <c r="I185" s="507"/>
      <c r="J185" s="507"/>
      <c r="K185" s="507"/>
      <c r="L185" s="507"/>
      <c r="M185" s="483"/>
      <c r="N185" s="484"/>
      <c r="O185" s="485"/>
      <c r="P185" s="473"/>
      <c r="Q185" s="471"/>
      <c r="R185" s="308"/>
      <c r="S185" s="308"/>
      <c r="T185" s="471"/>
      <c r="U185" s="471"/>
      <c r="V185" s="308"/>
      <c r="W185" s="304"/>
      <c r="X185" s="303"/>
      <c r="Y185" s="308"/>
      <c r="Z185" s="304"/>
      <c r="AA185" s="312" t="s">
        <v>491</v>
      </c>
      <c r="AB185" s="308"/>
      <c r="AC185" s="308"/>
      <c r="AD185" s="308"/>
      <c r="AE185" s="472"/>
      <c r="AF185" s="472"/>
      <c r="AG185" s="472"/>
      <c r="AH185" s="308" t="s">
        <v>32</v>
      </c>
      <c r="AI185" s="478"/>
      <c r="AJ185" s="478"/>
      <c r="AK185" s="478"/>
      <c r="AL185" s="478"/>
      <c r="AO185" s="269"/>
      <c r="AP185" s="269"/>
      <c r="BB185" s="290">
        <f>M186</f>
        <v>0</v>
      </c>
      <c r="BC185" s="269">
        <f>$Q$186*60+$U$186</f>
        <v>0</v>
      </c>
      <c r="BD185" s="272">
        <f>$U$186</f>
        <v>0</v>
      </c>
    </row>
    <row r="186" spans="1:56" ht="14.1" customHeight="1">
      <c r="A186" s="477">
        <v>4</v>
      </c>
      <c r="B186" s="482"/>
      <c r="C186" s="500"/>
      <c r="D186" s="501"/>
      <c r="E186" s="502"/>
      <c r="F186" s="293" t="s">
        <v>471</v>
      </c>
      <c r="G186" s="488"/>
      <c r="H186" s="488"/>
      <c r="I186" s="488"/>
      <c r="J186" s="488"/>
      <c r="K186" s="488"/>
      <c r="L186" s="488"/>
      <c r="M186" s="481"/>
      <c r="N186" s="475"/>
      <c r="O186" s="482"/>
      <c r="P186" s="293"/>
      <c r="Q186" s="474"/>
      <c r="R186" s="474"/>
      <c r="S186" s="294" t="s">
        <v>475</v>
      </c>
      <c r="T186" s="294"/>
      <c r="U186" s="475"/>
      <c r="V186" s="475"/>
      <c r="W186" s="296" t="s">
        <v>476</v>
      </c>
      <c r="X186" s="477"/>
      <c r="Y186" s="475"/>
      <c r="Z186" s="296" t="s">
        <v>486</v>
      </c>
      <c r="AA186" s="299" t="s">
        <v>488</v>
      </c>
      <c r="AB186" s="294"/>
      <c r="AC186" s="294"/>
      <c r="AD186" s="294"/>
      <c r="AE186" s="476"/>
      <c r="AF186" s="476"/>
      <c r="AG186" s="476"/>
      <c r="AH186" s="294" t="s">
        <v>32</v>
      </c>
      <c r="AI186" s="478"/>
      <c r="AJ186" s="478"/>
      <c r="AK186" s="478"/>
      <c r="AL186" s="478"/>
      <c r="AO186" s="269"/>
      <c r="AP186" s="272"/>
    </row>
    <row r="187" spans="1:56" ht="14.1" customHeight="1">
      <c r="A187" s="483"/>
      <c r="B187" s="485"/>
      <c r="C187" s="503"/>
      <c r="D187" s="504"/>
      <c r="E187" s="505"/>
      <c r="F187" s="503"/>
      <c r="G187" s="504"/>
      <c r="H187" s="504"/>
      <c r="I187" s="504"/>
      <c r="J187" s="504"/>
      <c r="K187" s="504"/>
      <c r="L187" s="504"/>
      <c r="M187" s="483"/>
      <c r="N187" s="484"/>
      <c r="O187" s="485"/>
      <c r="P187" s="328" t="s">
        <v>484</v>
      </c>
      <c r="Q187" s="479"/>
      <c r="R187" s="479"/>
      <c r="S187" s="295" t="s">
        <v>485</v>
      </c>
      <c r="T187" s="479"/>
      <c r="U187" s="479"/>
      <c r="V187" s="295" t="s">
        <v>518</v>
      </c>
      <c r="W187" s="329"/>
      <c r="X187" s="327"/>
      <c r="Y187" s="307"/>
      <c r="Z187" s="306"/>
      <c r="AA187" s="301" t="s">
        <v>489</v>
      </c>
      <c r="AB187" s="307"/>
      <c r="AC187" s="307"/>
      <c r="AD187" s="307"/>
      <c r="AE187" s="480"/>
      <c r="AF187" s="480"/>
      <c r="AG187" s="480"/>
      <c r="AH187" s="307" t="s">
        <v>32</v>
      </c>
      <c r="AI187" s="478"/>
      <c r="AJ187" s="478"/>
      <c r="AK187" s="478"/>
      <c r="AL187" s="478"/>
      <c r="AO187" s="269"/>
      <c r="AP187" s="269"/>
      <c r="BB187" s="134">
        <f>別紙１!M12</f>
        <v>0</v>
      </c>
      <c r="BC187" s="134">
        <f>別紙１!Q12*60+別紙１!U12</f>
        <v>0</v>
      </c>
      <c r="BD187" s="134">
        <f>別紙１!U12</f>
        <v>0</v>
      </c>
    </row>
    <row r="188" spans="1:56" ht="14.1" customHeight="1">
      <c r="A188" s="483"/>
      <c r="B188" s="485"/>
      <c r="C188" s="503"/>
      <c r="D188" s="504"/>
      <c r="E188" s="505"/>
      <c r="F188" s="503"/>
      <c r="G188" s="504"/>
      <c r="H188" s="504"/>
      <c r="I188" s="504"/>
      <c r="J188" s="504"/>
      <c r="K188" s="504"/>
      <c r="L188" s="504"/>
      <c r="M188" s="483"/>
      <c r="N188" s="484"/>
      <c r="O188" s="485"/>
      <c r="P188" s="327"/>
      <c r="Q188" s="307"/>
      <c r="R188" s="307"/>
      <c r="S188" s="307"/>
      <c r="T188" s="307"/>
      <c r="U188" s="307"/>
      <c r="V188" s="307"/>
      <c r="W188" s="306"/>
      <c r="X188" s="327"/>
      <c r="Y188" s="307"/>
      <c r="Z188" s="306"/>
      <c r="AA188" s="301" t="s">
        <v>490</v>
      </c>
      <c r="AB188" s="307"/>
      <c r="AC188" s="307"/>
      <c r="AD188" s="307"/>
      <c r="AE188" s="480"/>
      <c r="AF188" s="480"/>
      <c r="AG188" s="480"/>
      <c r="AH188" s="307" t="s">
        <v>32</v>
      </c>
      <c r="AI188" s="478"/>
      <c r="AJ188" s="478"/>
      <c r="AK188" s="478"/>
      <c r="AL188" s="478"/>
      <c r="AO188" s="269"/>
      <c r="AP188" s="269"/>
    </row>
    <row r="189" spans="1:56" ht="14.1" customHeight="1">
      <c r="A189" s="498"/>
      <c r="B189" s="499"/>
      <c r="C189" s="506"/>
      <c r="D189" s="507"/>
      <c r="E189" s="508"/>
      <c r="F189" s="506"/>
      <c r="G189" s="507"/>
      <c r="H189" s="507"/>
      <c r="I189" s="507"/>
      <c r="J189" s="507"/>
      <c r="K189" s="507"/>
      <c r="L189" s="507"/>
      <c r="M189" s="483"/>
      <c r="N189" s="484"/>
      <c r="O189" s="485"/>
      <c r="P189" s="473"/>
      <c r="Q189" s="471"/>
      <c r="R189" s="308"/>
      <c r="S189" s="308"/>
      <c r="T189" s="471"/>
      <c r="U189" s="471"/>
      <c r="V189" s="308"/>
      <c r="W189" s="304"/>
      <c r="X189" s="303"/>
      <c r="Y189" s="308"/>
      <c r="Z189" s="304"/>
      <c r="AA189" s="312" t="s">
        <v>491</v>
      </c>
      <c r="AB189" s="308"/>
      <c r="AC189" s="308"/>
      <c r="AD189" s="308"/>
      <c r="AE189" s="472"/>
      <c r="AF189" s="472"/>
      <c r="AG189" s="472"/>
      <c r="AH189" s="308" t="s">
        <v>32</v>
      </c>
      <c r="AI189" s="478"/>
      <c r="AJ189" s="478"/>
      <c r="AK189" s="478"/>
      <c r="AL189" s="478"/>
      <c r="AO189" s="269"/>
      <c r="AP189" s="269"/>
    </row>
    <row r="190" spans="1:56" ht="14.1" customHeight="1">
      <c r="A190" s="167" t="s">
        <v>663</v>
      </c>
      <c r="B190" s="277"/>
      <c r="C190" s="174"/>
      <c r="D190" s="174"/>
      <c r="E190" s="174"/>
      <c r="F190" s="174"/>
      <c r="G190" s="174"/>
      <c r="H190" s="174"/>
      <c r="I190" s="174"/>
      <c r="J190" s="174"/>
      <c r="K190" s="174"/>
      <c r="L190" s="174"/>
      <c r="M190" s="168"/>
      <c r="N190" s="168"/>
      <c r="O190" s="168"/>
      <c r="P190" s="168"/>
      <c r="Q190" s="168"/>
      <c r="R190" s="168"/>
      <c r="S190" s="168"/>
      <c r="T190" s="168"/>
      <c r="U190" s="168"/>
      <c r="V190" s="168"/>
      <c r="W190" s="168"/>
      <c r="X190" s="168"/>
      <c r="Y190" s="168"/>
      <c r="Z190" s="168"/>
      <c r="AA190" s="168"/>
      <c r="AB190" s="168"/>
      <c r="AC190" s="265"/>
      <c r="AD190" s="469">
        <f>(AO190-AP190)/60</f>
        <v>0</v>
      </c>
      <c r="AE190" s="469"/>
      <c r="AF190" s="175" t="s">
        <v>475</v>
      </c>
      <c r="AG190" s="175"/>
      <c r="AH190" s="469">
        <f>AP190</f>
        <v>0</v>
      </c>
      <c r="AI190" s="469"/>
      <c r="AJ190" s="175" t="s">
        <v>476</v>
      </c>
      <c r="AK190" s="168"/>
      <c r="AL190" s="169"/>
      <c r="AO190" s="269">
        <f t="array" ref="AO190">MIN(IF(BB173:BB287=AO166,BC173:BC287,""))</f>
        <v>0</v>
      </c>
      <c r="AP190" s="269">
        <f>INDEX(BC173:BD287,MATCH(AO190,BC173:BC287,0),2)</f>
        <v>0</v>
      </c>
      <c r="AS190" s="269">
        <f t="array" ref="AS190">MIN(IF(BB173:BB287=AO167,BC173:BC287,IF(BB173:BB287=AO168,BC173:BC287,"")))</f>
        <v>0</v>
      </c>
      <c r="AT190" s="269"/>
      <c r="AU190" s="269">
        <f>INDEX(BC173:BD287,MATCH(AS190,BC173:BC287,0),2)</f>
        <v>0</v>
      </c>
    </row>
    <row r="191" spans="1:56" ht="5.85" customHeight="1">
      <c r="A191" s="165" t="s">
        <v>493</v>
      </c>
      <c r="B191" s="279"/>
      <c r="C191" s="282"/>
      <c r="D191" s="282"/>
      <c r="E191" s="282"/>
      <c r="F191" s="282"/>
      <c r="G191" s="282"/>
      <c r="H191" s="282"/>
      <c r="I191" s="282"/>
      <c r="J191" s="282"/>
      <c r="K191" s="282"/>
      <c r="L191" s="282"/>
      <c r="M191" s="173"/>
      <c r="N191" s="173"/>
      <c r="O191" s="173"/>
      <c r="P191" s="173"/>
      <c r="Q191" s="173"/>
      <c r="R191" s="173"/>
      <c r="S191" s="173"/>
      <c r="T191" s="173"/>
      <c r="U191" s="173"/>
      <c r="V191" s="173"/>
      <c r="W191" s="173"/>
      <c r="X191" s="173"/>
      <c r="Y191" s="173"/>
      <c r="Z191" s="173"/>
      <c r="AA191" s="173"/>
      <c r="AB191" s="173"/>
      <c r="AC191" s="173"/>
      <c r="AD191" s="279"/>
      <c r="AE191" s="279"/>
      <c r="AF191" s="173"/>
      <c r="AG191" s="173"/>
      <c r="AH191" s="279"/>
      <c r="AI191" s="279"/>
      <c r="AJ191" s="173"/>
      <c r="AK191" s="173"/>
      <c r="AL191" s="166"/>
      <c r="BB191" s="134">
        <f>別紙１!M16</f>
        <v>0</v>
      </c>
      <c r="BC191" s="134">
        <f>別紙１!Q16*60+別紙１!U16</f>
        <v>0</v>
      </c>
      <c r="BD191" s="134">
        <f>別紙１!U16</f>
        <v>0</v>
      </c>
    </row>
    <row r="192" spans="1:56" ht="14.1" customHeight="1">
      <c r="A192" s="176" t="s">
        <v>664</v>
      </c>
      <c r="B192" s="277"/>
      <c r="C192" s="174"/>
      <c r="D192" s="174"/>
      <c r="E192" s="174"/>
      <c r="F192" s="174"/>
      <c r="G192" s="174"/>
      <c r="H192" s="174"/>
      <c r="I192" s="174"/>
      <c r="J192" s="174"/>
      <c r="K192" s="174"/>
      <c r="L192" s="174"/>
      <c r="M192" s="168"/>
      <c r="N192" s="168"/>
      <c r="O192" s="168"/>
      <c r="P192" s="168"/>
      <c r="Q192" s="168"/>
      <c r="R192" s="168"/>
      <c r="S192" s="168"/>
      <c r="T192" s="168"/>
      <c r="U192" s="168"/>
      <c r="V192" s="168"/>
      <c r="W192" s="168"/>
      <c r="X192" s="168"/>
      <c r="Y192" s="168"/>
      <c r="Z192" s="168"/>
      <c r="AA192" s="168"/>
      <c r="AB192" s="168"/>
      <c r="AC192" s="168"/>
      <c r="AD192" s="168"/>
      <c r="AE192" s="168"/>
      <c r="AF192" s="168"/>
      <c r="AG192" s="168"/>
      <c r="AH192" s="168"/>
      <c r="AI192" s="168"/>
      <c r="AJ192" s="168"/>
      <c r="AK192" s="168"/>
      <c r="AL192" s="169"/>
      <c r="AO192" s="280"/>
    </row>
    <row r="193" spans="1:56" ht="14.1" customHeight="1">
      <c r="A193" s="283"/>
      <c r="B193" s="284"/>
      <c r="C193" s="193" t="s">
        <v>492</v>
      </c>
      <c r="D193" s="281"/>
      <c r="E193" s="281"/>
      <c r="F193" s="281"/>
      <c r="G193" s="281"/>
      <c r="H193" s="281"/>
      <c r="I193" s="281"/>
      <c r="J193" s="281"/>
      <c r="K193" s="281"/>
      <c r="L193" s="281"/>
      <c r="M193" s="163"/>
      <c r="N193" s="163"/>
      <c r="O193" s="163"/>
      <c r="P193" s="163"/>
      <c r="Q193" s="163"/>
      <c r="R193" s="163"/>
      <c r="S193" s="163"/>
      <c r="T193" s="163"/>
      <c r="U193" s="163"/>
      <c r="Z193" s="470">
        <f>IF(SUM(AD190,AH190)=0,(AS190-AU190)/60,0)</f>
        <v>0</v>
      </c>
      <c r="AA193" s="470"/>
      <c r="AB193" s="173" t="s">
        <v>475</v>
      </c>
      <c r="AC193" s="173"/>
      <c r="AD193" s="470">
        <f>IF(SUM(AD190,AH190)=0,AU190,0)</f>
        <v>0</v>
      </c>
      <c r="AE193" s="470"/>
      <c r="AF193" s="173" t="s">
        <v>476</v>
      </c>
      <c r="AG193" s="163"/>
      <c r="AH193" s="163"/>
      <c r="AI193" s="163"/>
      <c r="AJ193" s="163"/>
      <c r="AK193" s="163"/>
      <c r="AL193" s="171"/>
    </row>
    <row r="194" spans="1:56" ht="5.85" customHeight="1">
      <c r="A194" s="278"/>
      <c r="B194" s="279"/>
      <c r="C194" s="282"/>
      <c r="D194" s="282"/>
      <c r="E194" s="282"/>
      <c r="F194" s="282"/>
      <c r="G194" s="282"/>
      <c r="H194" s="282"/>
      <c r="I194" s="282"/>
      <c r="J194" s="282"/>
      <c r="K194" s="282"/>
      <c r="L194" s="282"/>
      <c r="M194" s="173"/>
      <c r="N194" s="173"/>
      <c r="O194" s="173"/>
      <c r="P194" s="173"/>
      <c r="Q194" s="173"/>
      <c r="R194" s="173"/>
      <c r="S194" s="173"/>
      <c r="T194" s="173"/>
      <c r="U194" s="173"/>
      <c r="V194" s="173"/>
      <c r="W194" s="173"/>
      <c r="X194" s="173"/>
      <c r="Y194" s="173"/>
      <c r="Z194" s="173"/>
      <c r="AA194" s="173"/>
      <c r="AB194" s="173"/>
      <c r="AC194" s="173"/>
      <c r="AD194" s="173"/>
      <c r="AE194" s="173"/>
      <c r="AF194" s="173"/>
      <c r="AG194" s="173"/>
      <c r="AH194" s="173"/>
      <c r="AI194" s="173"/>
      <c r="AJ194" s="173"/>
      <c r="AK194" s="173"/>
      <c r="AL194" s="166"/>
      <c r="BD194" s="134">
        <f>別紙１!U19</f>
        <v>0</v>
      </c>
    </row>
    <row r="195" spans="1:56" ht="14.1" customHeight="1">
      <c r="A195" s="120" t="s">
        <v>615</v>
      </c>
      <c r="B195" s="288"/>
      <c r="C195" s="164" t="s">
        <v>616</v>
      </c>
      <c r="D195" s="178"/>
      <c r="E195" s="178"/>
      <c r="F195" s="164"/>
      <c r="G195" s="164"/>
      <c r="H195" s="164"/>
      <c r="I195" s="164"/>
      <c r="J195" s="164"/>
      <c r="K195" s="164"/>
      <c r="L195" s="164"/>
      <c r="M195" s="164"/>
      <c r="N195" s="164"/>
      <c r="O195" s="164"/>
      <c r="P195" s="164"/>
      <c r="Q195" s="164"/>
      <c r="R195" s="164"/>
      <c r="S195" s="164"/>
      <c r="T195" s="164"/>
      <c r="U195" s="164"/>
      <c r="V195" s="164"/>
      <c r="W195" s="164"/>
      <c r="X195" s="164"/>
      <c r="Y195" s="164"/>
      <c r="Z195" s="164"/>
      <c r="AA195" s="164"/>
      <c r="AB195" s="164"/>
      <c r="AC195" s="164"/>
      <c r="AD195" s="164"/>
      <c r="AE195" s="164"/>
      <c r="AF195" s="164"/>
      <c r="AG195" s="164"/>
      <c r="AH195" s="164"/>
      <c r="AI195" s="164"/>
      <c r="AJ195" s="164"/>
      <c r="AK195" s="164"/>
      <c r="AL195" s="164"/>
      <c r="BB195" s="134">
        <f>別紙１!M20</f>
        <v>0</v>
      </c>
      <c r="BC195" s="134">
        <f>別紙１!Q20*60+別紙１!U20</f>
        <v>0</v>
      </c>
      <c r="BD195" s="134">
        <f>別紙１!U20</f>
        <v>0</v>
      </c>
    </row>
    <row r="196" spans="1:56" ht="42.6" customHeight="1">
      <c r="A196" s="120"/>
      <c r="B196" s="496" t="s">
        <v>494</v>
      </c>
      <c r="C196" s="496"/>
      <c r="D196" s="496"/>
      <c r="E196" s="496"/>
      <c r="F196" s="496"/>
      <c r="G196" s="155"/>
      <c r="H196" s="346" t="s">
        <v>495</v>
      </c>
      <c r="I196" s="346"/>
      <c r="J196" s="346"/>
      <c r="K196" s="346"/>
      <c r="L196" s="346"/>
      <c r="M196" s="346"/>
      <c r="N196" s="346"/>
      <c r="O196" s="346"/>
      <c r="P196" s="346"/>
      <c r="Q196" s="346"/>
      <c r="R196" s="346"/>
      <c r="S196" s="346"/>
      <c r="T196" s="346"/>
      <c r="U196" s="346"/>
      <c r="V196" s="346"/>
      <c r="W196" s="346"/>
      <c r="X196" s="346"/>
      <c r="Y196" s="346"/>
      <c r="Z196" s="346"/>
      <c r="AA196" s="346"/>
      <c r="AB196" s="346"/>
      <c r="AC196" s="346"/>
      <c r="AD196" s="346"/>
      <c r="AE196" s="346"/>
      <c r="AF196" s="346"/>
      <c r="AG196" s="346"/>
      <c r="AH196" s="346"/>
      <c r="AI196" s="346"/>
      <c r="AJ196" s="346"/>
      <c r="AK196" s="346"/>
      <c r="AL196" s="346"/>
    </row>
    <row r="197" spans="1:56" ht="56.85" customHeight="1">
      <c r="A197" s="120"/>
      <c r="B197" s="497" t="s">
        <v>496</v>
      </c>
      <c r="C197" s="497"/>
      <c r="D197" s="497"/>
      <c r="E197" s="497"/>
      <c r="F197" s="497"/>
      <c r="G197" s="164"/>
      <c r="H197" s="495" t="s">
        <v>497</v>
      </c>
      <c r="I197" s="495"/>
      <c r="J197" s="495"/>
      <c r="K197" s="495"/>
      <c r="L197" s="495"/>
      <c r="M197" s="495"/>
      <c r="N197" s="495"/>
      <c r="O197" s="495"/>
      <c r="P197" s="495"/>
      <c r="Q197" s="495"/>
      <c r="R197" s="495"/>
      <c r="S197" s="495"/>
      <c r="T197" s="495"/>
      <c r="U197" s="495"/>
      <c r="V197" s="495"/>
      <c r="W197" s="495"/>
      <c r="X197" s="495"/>
      <c r="Y197" s="495"/>
      <c r="Z197" s="495"/>
      <c r="AA197" s="495"/>
      <c r="AB197" s="495"/>
      <c r="AC197" s="495"/>
      <c r="AD197" s="495"/>
      <c r="AE197" s="495"/>
      <c r="AF197" s="495"/>
      <c r="AG197" s="495"/>
      <c r="AH197" s="495"/>
      <c r="AI197" s="495"/>
      <c r="AJ197" s="495"/>
      <c r="AK197" s="495"/>
      <c r="AL197" s="495"/>
    </row>
    <row r="198" spans="1:56" ht="56.85" customHeight="1">
      <c r="A198" s="120"/>
      <c r="B198" s="494" t="s">
        <v>498</v>
      </c>
      <c r="C198" s="494"/>
      <c r="D198" s="494"/>
      <c r="E198" s="494"/>
      <c r="F198" s="494"/>
      <c r="G198" s="157"/>
      <c r="H198" s="346" t="s">
        <v>499</v>
      </c>
      <c r="I198" s="346"/>
      <c r="J198" s="346"/>
      <c r="K198" s="346"/>
      <c r="L198" s="346"/>
      <c r="M198" s="346"/>
      <c r="N198" s="346"/>
      <c r="O198" s="346"/>
      <c r="P198" s="346"/>
      <c r="Q198" s="346"/>
      <c r="R198" s="346"/>
      <c r="S198" s="346"/>
      <c r="T198" s="346"/>
      <c r="U198" s="346"/>
      <c r="V198" s="346"/>
      <c r="W198" s="346"/>
      <c r="X198" s="346"/>
      <c r="Y198" s="346"/>
      <c r="Z198" s="346"/>
      <c r="AA198" s="346"/>
      <c r="AB198" s="346"/>
      <c r="AC198" s="346"/>
      <c r="AD198" s="346"/>
      <c r="AE198" s="346"/>
      <c r="AF198" s="346"/>
      <c r="AG198" s="346"/>
      <c r="AH198" s="346"/>
      <c r="AI198" s="346"/>
      <c r="AJ198" s="346"/>
      <c r="AK198" s="346"/>
      <c r="AL198" s="346"/>
      <c r="AM198" s="158"/>
    </row>
    <row r="199" spans="1:56" ht="53.25" customHeight="1">
      <c r="A199" s="156" t="s">
        <v>514</v>
      </c>
      <c r="B199" s="157"/>
      <c r="C199" s="346" t="s">
        <v>500</v>
      </c>
      <c r="D199" s="346"/>
      <c r="E199" s="346"/>
      <c r="F199" s="346"/>
      <c r="G199" s="346"/>
      <c r="H199" s="346"/>
      <c r="I199" s="346"/>
      <c r="J199" s="346"/>
      <c r="K199" s="346"/>
      <c r="L199" s="346"/>
      <c r="M199" s="346"/>
      <c r="N199" s="346"/>
      <c r="O199" s="346"/>
      <c r="P199" s="346"/>
      <c r="Q199" s="346"/>
      <c r="R199" s="346"/>
      <c r="S199" s="346"/>
      <c r="T199" s="346"/>
      <c r="U199" s="346"/>
      <c r="V199" s="346"/>
      <c r="W199" s="346"/>
      <c r="X199" s="346"/>
      <c r="Y199" s="346"/>
      <c r="Z199" s="346"/>
      <c r="AA199" s="346"/>
      <c r="AB199" s="346"/>
      <c r="AC199" s="346"/>
      <c r="AD199" s="346"/>
      <c r="AE199" s="346"/>
      <c r="AF199" s="346"/>
      <c r="AG199" s="346"/>
      <c r="AH199" s="346"/>
      <c r="AI199" s="346"/>
      <c r="AJ199" s="346"/>
      <c r="AK199" s="346"/>
      <c r="AL199" s="346"/>
      <c r="BB199" s="134">
        <f>別紙１!M24</f>
        <v>0</v>
      </c>
      <c r="BC199" s="134">
        <f>別紙１!Q24*60+別紙１!U24</f>
        <v>0</v>
      </c>
      <c r="BD199" s="134">
        <f>別紙１!U24</f>
        <v>0</v>
      </c>
    </row>
    <row r="200" spans="1:56" ht="14.1" customHeight="1">
      <c r="A200" s="120" t="s">
        <v>613</v>
      </c>
      <c r="B200" s="288"/>
      <c r="C200" s="157" t="s">
        <v>665</v>
      </c>
      <c r="D200" s="155"/>
      <c r="E200" s="155"/>
      <c r="F200" s="157"/>
      <c r="G200" s="157"/>
      <c r="H200" s="157"/>
      <c r="I200" s="157"/>
      <c r="J200" s="157"/>
      <c r="K200" s="157"/>
      <c r="L200" s="157"/>
      <c r="M200" s="157"/>
      <c r="N200" s="157"/>
      <c r="O200" s="157"/>
      <c r="P200" s="157"/>
      <c r="Q200" s="157"/>
      <c r="R200" s="157"/>
      <c r="S200" s="157"/>
      <c r="T200" s="157"/>
      <c r="U200" s="157"/>
      <c r="V200" s="157"/>
      <c r="W200" s="157"/>
      <c r="X200" s="157"/>
      <c r="Y200" s="157"/>
      <c r="Z200" s="157"/>
      <c r="AA200" s="157"/>
      <c r="AB200" s="157"/>
      <c r="AC200" s="157"/>
      <c r="AD200" s="157"/>
      <c r="AE200" s="157"/>
      <c r="AF200" s="157"/>
      <c r="AG200" s="157"/>
      <c r="AH200" s="157"/>
      <c r="AI200" s="164"/>
      <c r="AJ200" s="164"/>
      <c r="AK200" s="163"/>
      <c r="AL200" s="164"/>
    </row>
    <row r="201" spans="1:56" ht="37.5" customHeight="1">
      <c r="A201" s="287" t="s">
        <v>501</v>
      </c>
      <c r="B201" s="160"/>
      <c r="C201" s="358" t="s">
        <v>502</v>
      </c>
      <c r="D201" s="358"/>
      <c r="E201" s="358"/>
      <c r="F201" s="358"/>
      <c r="G201" s="358"/>
      <c r="H201" s="358"/>
      <c r="I201" s="358"/>
      <c r="J201" s="358"/>
      <c r="K201" s="358"/>
      <c r="L201" s="358"/>
      <c r="M201" s="358"/>
      <c r="N201" s="358"/>
      <c r="O201" s="358"/>
      <c r="P201" s="358"/>
      <c r="Q201" s="358"/>
      <c r="R201" s="358"/>
      <c r="S201" s="358"/>
      <c r="T201" s="358"/>
      <c r="U201" s="358"/>
      <c r="V201" s="358"/>
      <c r="W201" s="358"/>
      <c r="X201" s="358"/>
      <c r="Y201" s="358"/>
      <c r="Z201" s="358"/>
      <c r="AA201" s="358"/>
      <c r="AB201" s="358"/>
      <c r="AC201" s="358"/>
      <c r="AD201" s="358"/>
      <c r="AE201" s="358"/>
      <c r="AF201" s="358"/>
      <c r="AG201" s="358"/>
      <c r="AH201" s="358"/>
      <c r="AI201" s="358"/>
      <c r="AJ201" s="358"/>
      <c r="AK201" s="358"/>
      <c r="AL201" s="358"/>
    </row>
    <row r="202" spans="1:56" ht="14.1" customHeight="1">
      <c r="A202" s="120" t="s">
        <v>614</v>
      </c>
      <c r="B202" s="275"/>
      <c r="C202" s="138" t="s">
        <v>683</v>
      </c>
      <c r="D202" s="179"/>
      <c r="E202" s="179"/>
      <c r="BD202" s="134">
        <f>別紙１!U27</f>
        <v>0</v>
      </c>
    </row>
    <row r="203" spans="1:56" ht="14.1" customHeight="1">
      <c r="A203" s="275"/>
      <c r="B203" s="275"/>
      <c r="C203" s="179"/>
      <c r="D203" s="179"/>
      <c r="E203" s="179"/>
      <c r="BB203" s="134">
        <f>別紙１!M28</f>
        <v>0</v>
      </c>
      <c r="BC203" s="134">
        <f>別紙１!Q28*60+別紙１!U28</f>
        <v>0</v>
      </c>
      <c r="BD203" s="134">
        <f>別紙１!U28</f>
        <v>0</v>
      </c>
    </row>
    <row r="207" spans="1:56" ht="14.1" customHeight="1">
      <c r="BB207" s="134">
        <f>別紙１!M32</f>
        <v>0</v>
      </c>
      <c r="BC207" s="134">
        <f>別紙１!Q32*60+別紙１!U32</f>
        <v>0</v>
      </c>
      <c r="BD207" s="134">
        <f>別紙１!U32</f>
        <v>0</v>
      </c>
    </row>
    <row r="208" spans="1:56" ht="14.1" customHeight="1">
      <c r="A208" s="14"/>
      <c r="B208" s="120" t="s">
        <v>626</v>
      </c>
      <c r="C208" s="162"/>
      <c r="D208" s="162"/>
      <c r="E208" s="284"/>
      <c r="F208" s="28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row>
    <row r="209" spans="1:56" ht="14.1" customHeight="1">
      <c r="A209" s="163"/>
      <c r="B209" s="163"/>
      <c r="C209" s="162"/>
      <c r="D209" s="162"/>
      <c r="E209" s="284"/>
      <c r="F209" s="28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row>
    <row r="210" spans="1:56" ht="32.25" customHeight="1">
      <c r="A210" s="452" t="s">
        <v>503</v>
      </c>
      <c r="B210" s="452"/>
      <c r="C210" s="452"/>
      <c r="D210" s="452"/>
      <c r="E210" s="452"/>
      <c r="F210" s="452"/>
      <c r="G210" s="452"/>
      <c r="H210" s="452"/>
      <c r="I210" s="452"/>
      <c r="J210" s="452"/>
      <c r="K210" s="452"/>
      <c r="L210" s="452"/>
      <c r="M210" s="452"/>
      <c r="N210" s="452"/>
      <c r="O210" s="452"/>
      <c r="P210" s="452"/>
      <c r="Q210" s="452"/>
      <c r="R210" s="452"/>
      <c r="S210" s="452"/>
      <c r="T210" s="452"/>
      <c r="U210" s="452"/>
      <c r="V210" s="452"/>
      <c r="W210" s="452"/>
      <c r="X210" s="452"/>
      <c r="Y210" s="452"/>
      <c r="Z210" s="452"/>
      <c r="AA210" s="452"/>
      <c r="AB210" s="452"/>
      <c r="AC210" s="452"/>
      <c r="AD210" s="452"/>
      <c r="AE210" s="452"/>
      <c r="AF210" s="452"/>
      <c r="AG210" s="452"/>
      <c r="AH210" s="452"/>
      <c r="AI210" s="452"/>
      <c r="AJ210" s="452"/>
      <c r="AK210" s="452"/>
      <c r="AL210" s="452"/>
    </row>
    <row r="211" spans="1:56" ht="14.1" customHeight="1">
      <c r="A211" s="14"/>
      <c r="B211" s="453" t="s">
        <v>504</v>
      </c>
      <c r="C211" s="454"/>
      <c r="D211" s="457" t="s">
        <v>505</v>
      </c>
      <c r="E211" s="458"/>
      <c r="F211" s="458"/>
      <c r="G211" s="458"/>
      <c r="H211" s="458"/>
      <c r="I211" s="459"/>
      <c r="J211" s="457" t="s">
        <v>506</v>
      </c>
      <c r="K211" s="458"/>
      <c r="L211" s="458"/>
      <c r="M211" s="458"/>
      <c r="N211" s="458"/>
      <c r="O211" s="459"/>
      <c r="P211" s="362" t="s">
        <v>507</v>
      </c>
      <c r="Q211" s="350"/>
      <c r="R211" s="350"/>
      <c r="S211" s="350"/>
      <c r="T211" s="350"/>
      <c r="U211" s="351"/>
      <c r="V211" s="463" t="s">
        <v>508</v>
      </c>
      <c r="W211" s="464"/>
      <c r="X211" s="464"/>
      <c r="Y211" s="464"/>
      <c r="Z211" s="464"/>
      <c r="AA211" s="464"/>
      <c r="AB211" s="464"/>
      <c r="AC211" s="465"/>
      <c r="AD211" s="463" t="s">
        <v>509</v>
      </c>
      <c r="AE211" s="464"/>
      <c r="AF211" s="464"/>
      <c r="AG211" s="464"/>
      <c r="AH211" s="464"/>
      <c r="AI211" s="464"/>
      <c r="AJ211" s="464"/>
      <c r="AK211" s="465"/>
      <c r="AL211" s="14"/>
      <c r="BB211" s="134">
        <f>別紙１!M36</f>
        <v>0</v>
      </c>
      <c r="BC211" s="134">
        <f>別紙１!Q36*60+別紙１!U36</f>
        <v>0</v>
      </c>
      <c r="BD211" s="134">
        <f>別紙１!U36</f>
        <v>0</v>
      </c>
    </row>
    <row r="212" spans="1:56" ht="14.1" customHeight="1">
      <c r="A212" s="14"/>
      <c r="B212" s="455"/>
      <c r="C212" s="456"/>
      <c r="D212" s="460"/>
      <c r="E212" s="461"/>
      <c r="F212" s="461"/>
      <c r="G212" s="461"/>
      <c r="H212" s="461"/>
      <c r="I212" s="462"/>
      <c r="J212" s="460"/>
      <c r="K212" s="461"/>
      <c r="L212" s="461"/>
      <c r="M212" s="461"/>
      <c r="N212" s="461"/>
      <c r="O212" s="462"/>
      <c r="P212" s="364"/>
      <c r="Q212" s="354"/>
      <c r="R212" s="354"/>
      <c r="S212" s="354"/>
      <c r="T212" s="354"/>
      <c r="U212" s="355"/>
      <c r="V212" s="466"/>
      <c r="W212" s="467"/>
      <c r="X212" s="467"/>
      <c r="Y212" s="467"/>
      <c r="Z212" s="467"/>
      <c r="AA212" s="467"/>
      <c r="AB212" s="467"/>
      <c r="AC212" s="468"/>
      <c r="AD212" s="466"/>
      <c r="AE212" s="467"/>
      <c r="AF212" s="467"/>
      <c r="AG212" s="467"/>
      <c r="AH212" s="467"/>
      <c r="AI212" s="467"/>
      <c r="AJ212" s="467"/>
      <c r="AK212" s="468"/>
      <c r="AL212" s="14"/>
    </row>
    <row r="213" spans="1:56" ht="14.1" customHeight="1">
      <c r="A213" s="14"/>
      <c r="B213" s="489" t="s">
        <v>510</v>
      </c>
      <c r="C213" s="490"/>
      <c r="D213" s="491" t="s">
        <v>511</v>
      </c>
      <c r="E213" s="492"/>
      <c r="F213" s="492"/>
      <c r="G213" s="492"/>
      <c r="H213" s="492"/>
      <c r="I213" s="493"/>
      <c r="J213" s="448" t="s">
        <v>679</v>
      </c>
      <c r="K213" s="449"/>
      <c r="L213" s="449"/>
      <c r="M213" s="449"/>
      <c r="N213" s="449"/>
      <c r="O213" s="450"/>
      <c r="P213" s="448" t="s">
        <v>680</v>
      </c>
      <c r="Q213" s="449"/>
      <c r="R213" s="449"/>
      <c r="S213" s="449"/>
      <c r="T213" s="449"/>
      <c r="U213" s="450"/>
      <c r="V213" s="451" t="s">
        <v>512</v>
      </c>
      <c r="W213" s="343"/>
      <c r="X213" s="343"/>
      <c r="Y213" s="343"/>
      <c r="Z213" s="343"/>
      <c r="AA213" s="343"/>
      <c r="AB213" s="343"/>
      <c r="AC213" s="365"/>
      <c r="AD213" s="451" t="s">
        <v>513</v>
      </c>
      <c r="AE213" s="343"/>
      <c r="AF213" s="343"/>
      <c r="AG213" s="343"/>
      <c r="AH213" s="343"/>
      <c r="AI213" s="343"/>
      <c r="AJ213" s="343"/>
      <c r="AK213" s="365"/>
      <c r="AL213" s="14"/>
    </row>
    <row r="214" spans="1:56" ht="14.1" customHeight="1">
      <c r="A214" s="14"/>
      <c r="B214" s="437">
        <v>1</v>
      </c>
      <c r="C214" s="438"/>
      <c r="D214" s="439"/>
      <c r="E214" s="440"/>
      <c r="F214" s="440"/>
      <c r="G214" s="440"/>
      <c r="H214" s="440"/>
      <c r="I214" s="441"/>
      <c r="J214" s="442"/>
      <c r="K214" s="443"/>
      <c r="L214" s="443"/>
      <c r="M214" s="443"/>
      <c r="N214" s="443"/>
      <c r="O214" s="444"/>
      <c r="P214" s="442"/>
      <c r="Q214" s="443"/>
      <c r="R214" s="443"/>
      <c r="S214" s="443"/>
      <c r="T214" s="443"/>
      <c r="U214" s="444"/>
      <c r="V214" s="445" t="s">
        <v>603</v>
      </c>
      <c r="W214" s="446"/>
      <c r="X214" s="447"/>
      <c r="Y214" s="447"/>
      <c r="Z214" s="447"/>
      <c r="AA214" s="447"/>
      <c r="AB214" s="447"/>
      <c r="AC214" s="115" t="s">
        <v>29</v>
      </c>
      <c r="AD214" s="445" t="s">
        <v>603</v>
      </c>
      <c r="AE214" s="446"/>
      <c r="AF214" s="447"/>
      <c r="AG214" s="447"/>
      <c r="AH214" s="447"/>
      <c r="AI214" s="447"/>
      <c r="AJ214" s="447"/>
      <c r="AK214" s="115" t="s">
        <v>29</v>
      </c>
      <c r="AL214" s="14"/>
    </row>
    <row r="215" spans="1:56" ht="14.1" customHeight="1">
      <c r="A215" s="14"/>
      <c r="B215" s="437">
        <v>2</v>
      </c>
      <c r="C215" s="438"/>
      <c r="D215" s="439"/>
      <c r="E215" s="440"/>
      <c r="F215" s="440"/>
      <c r="G215" s="440"/>
      <c r="H215" s="440"/>
      <c r="I215" s="441"/>
      <c r="J215" s="442"/>
      <c r="K215" s="443"/>
      <c r="L215" s="443"/>
      <c r="M215" s="443"/>
      <c r="N215" s="443"/>
      <c r="O215" s="444"/>
      <c r="P215" s="442"/>
      <c r="Q215" s="443"/>
      <c r="R215" s="443"/>
      <c r="S215" s="443"/>
      <c r="T215" s="443"/>
      <c r="U215" s="444"/>
      <c r="V215" s="445" t="s">
        <v>603</v>
      </c>
      <c r="W215" s="446"/>
      <c r="X215" s="447"/>
      <c r="Y215" s="447"/>
      <c r="Z215" s="447"/>
      <c r="AA215" s="447"/>
      <c r="AB215" s="447"/>
      <c r="AC215" s="115" t="s">
        <v>29</v>
      </c>
      <c r="AD215" s="445" t="s">
        <v>603</v>
      </c>
      <c r="AE215" s="446"/>
      <c r="AF215" s="447"/>
      <c r="AG215" s="447"/>
      <c r="AH215" s="447"/>
      <c r="AI215" s="447"/>
      <c r="AJ215" s="447"/>
      <c r="AK215" s="115" t="s">
        <v>29</v>
      </c>
      <c r="AL215" s="14"/>
      <c r="BB215" s="134">
        <f>別紙１!M40</f>
        <v>0</v>
      </c>
      <c r="BC215" s="134">
        <f>別紙１!Q40*60+別紙１!U40</f>
        <v>0</v>
      </c>
      <c r="BD215" s="134">
        <f>別紙１!U40</f>
        <v>0</v>
      </c>
    </row>
    <row r="216" spans="1:56" ht="14.1" customHeight="1">
      <c r="A216" s="14"/>
      <c r="B216" s="437">
        <v>3</v>
      </c>
      <c r="C216" s="438"/>
      <c r="D216" s="439"/>
      <c r="E216" s="440"/>
      <c r="F216" s="440"/>
      <c r="G216" s="440"/>
      <c r="H216" s="440"/>
      <c r="I216" s="441"/>
      <c r="J216" s="442"/>
      <c r="K216" s="443"/>
      <c r="L216" s="443"/>
      <c r="M216" s="443"/>
      <c r="N216" s="443"/>
      <c r="O216" s="444"/>
      <c r="P216" s="442"/>
      <c r="Q216" s="443"/>
      <c r="R216" s="443"/>
      <c r="S216" s="443"/>
      <c r="T216" s="443"/>
      <c r="U216" s="444"/>
      <c r="V216" s="445" t="s">
        <v>603</v>
      </c>
      <c r="W216" s="446"/>
      <c r="X216" s="447"/>
      <c r="Y216" s="447"/>
      <c r="Z216" s="447"/>
      <c r="AA216" s="447"/>
      <c r="AB216" s="447"/>
      <c r="AC216" s="115" t="s">
        <v>29</v>
      </c>
      <c r="AD216" s="445" t="s">
        <v>603</v>
      </c>
      <c r="AE216" s="446"/>
      <c r="AF216" s="447"/>
      <c r="AG216" s="447"/>
      <c r="AH216" s="447"/>
      <c r="AI216" s="447"/>
      <c r="AJ216" s="447"/>
      <c r="AK216" s="115" t="s">
        <v>29</v>
      </c>
      <c r="AL216" s="14"/>
    </row>
    <row r="217" spans="1:56" ht="14.1" customHeight="1">
      <c r="A217" s="14"/>
      <c r="B217" s="437">
        <v>4</v>
      </c>
      <c r="C217" s="438"/>
      <c r="D217" s="439"/>
      <c r="E217" s="440"/>
      <c r="F217" s="440"/>
      <c r="G217" s="440"/>
      <c r="H217" s="440"/>
      <c r="I217" s="441"/>
      <c r="J217" s="442"/>
      <c r="K217" s="443"/>
      <c r="L217" s="443"/>
      <c r="M217" s="443"/>
      <c r="N217" s="443"/>
      <c r="O217" s="444"/>
      <c r="P217" s="442"/>
      <c r="Q217" s="443"/>
      <c r="R217" s="443"/>
      <c r="S217" s="443"/>
      <c r="T217" s="443"/>
      <c r="U217" s="444"/>
      <c r="V217" s="445" t="s">
        <v>603</v>
      </c>
      <c r="W217" s="446"/>
      <c r="X217" s="447"/>
      <c r="Y217" s="447"/>
      <c r="Z217" s="447"/>
      <c r="AA217" s="447"/>
      <c r="AB217" s="447"/>
      <c r="AC217" s="115" t="s">
        <v>29</v>
      </c>
      <c r="AD217" s="445" t="s">
        <v>603</v>
      </c>
      <c r="AE217" s="446"/>
      <c r="AF217" s="447"/>
      <c r="AG217" s="447"/>
      <c r="AH217" s="447"/>
      <c r="AI217" s="447"/>
      <c r="AJ217" s="447"/>
      <c r="AK217" s="115" t="s">
        <v>29</v>
      </c>
      <c r="AL217" s="14"/>
    </row>
    <row r="218" spans="1:56" ht="14.1" customHeight="1">
      <c r="A218" s="14"/>
      <c r="B218" s="437">
        <v>5</v>
      </c>
      <c r="C218" s="438"/>
      <c r="D218" s="439"/>
      <c r="E218" s="440"/>
      <c r="F218" s="440"/>
      <c r="G218" s="440"/>
      <c r="H218" s="440"/>
      <c r="I218" s="441"/>
      <c r="J218" s="442"/>
      <c r="K218" s="443"/>
      <c r="L218" s="443"/>
      <c r="M218" s="443"/>
      <c r="N218" s="443"/>
      <c r="O218" s="444"/>
      <c r="P218" s="442"/>
      <c r="Q218" s="443"/>
      <c r="R218" s="443"/>
      <c r="S218" s="443"/>
      <c r="T218" s="443"/>
      <c r="U218" s="444"/>
      <c r="V218" s="445" t="s">
        <v>603</v>
      </c>
      <c r="W218" s="446"/>
      <c r="X218" s="447"/>
      <c r="Y218" s="447"/>
      <c r="Z218" s="447"/>
      <c r="AA218" s="447"/>
      <c r="AB218" s="447"/>
      <c r="AC218" s="115" t="s">
        <v>29</v>
      </c>
      <c r="AD218" s="445" t="s">
        <v>603</v>
      </c>
      <c r="AE218" s="446"/>
      <c r="AF218" s="447"/>
      <c r="AG218" s="447"/>
      <c r="AH218" s="447"/>
      <c r="AI218" s="447"/>
      <c r="AJ218" s="447"/>
      <c r="AK218" s="115" t="s">
        <v>29</v>
      </c>
      <c r="AL218" s="14"/>
    </row>
    <row r="219" spans="1:56" ht="14.1" customHeight="1">
      <c r="A219" s="14"/>
      <c r="B219" s="437">
        <v>6</v>
      </c>
      <c r="C219" s="438"/>
      <c r="D219" s="439"/>
      <c r="E219" s="440"/>
      <c r="F219" s="440"/>
      <c r="G219" s="440"/>
      <c r="H219" s="440"/>
      <c r="I219" s="441"/>
      <c r="J219" s="442"/>
      <c r="K219" s="443"/>
      <c r="L219" s="443"/>
      <c r="M219" s="443"/>
      <c r="N219" s="443"/>
      <c r="O219" s="444"/>
      <c r="P219" s="442"/>
      <c r="Q219" s="443"/>
      <c r="R219" s="443"/>
      <c r="S219" s="443"/>
      <c r="T219" s="443"/>
      <c r="U219" s="444"/>
      <c r="V219" s="445" t="s">
        <v>603</v>
      </c>
      <c r="W219" s="446"/>
      <c r="X219" s="447"/>
      <c r="Y219" s="447"/>
      <c r="Z219" s="447"/>
      <c r="AA219" s="447"/>
      <c r="AB219" s="447"/>
      <c r="AC219" s="115" t="s">
        <v>29</v>
      </c>
      <c r="AD219" s="445" t="s">
        <v>603</v>
      </c>
      <c r="AE219" s="446"/>
      <c r="AF219" s="447"/>
      <c r="AG219" s="447"/>
      <c r="AH219" s="447"/>
      <c r="AI219" s="447"/>
      <c r="AJ219" s="447"/>
      <c r="AK219" s="115" t="s">
        <v>29</v>
      </c>
      <c r="AL219" s="14"/>
      <c r="BB219" s="134">
        <f>別紙１!M44</f>
        <v>0</v>
      </c>
      <c r="BC219" s="134">
        <f>別紙１!Q44*60+別紙１!U44</f>
        <v>0</v>
      </c>
      <c r="BD219" s="134">
        <f>別紙１!U44</f>
        <v>0</v>
      </c>
    </row>
    <row r="220" spans="1:56" ht="14.1" customHeight="1">
      <c r="A220" s="14"/>
      <c r="B220" s="437">
        <v>7</v>
      </c>
      <c r="C220" s="438"/>
      <c r="D220" s="439"/>
      <c r="E220" s="440"/>
      <c r="F220" s="440"/>
      <c r="G220" s="440"/>
      <c r="H220" s="440"/>
      <c r="I220" s="441"/>
      <c r="J220" s="442"/>
      <c r="K220" s="443"/>
      <c r="L220" s="443"/>
      <c r="M220" s="443"/>
      <c r="N220" s="443"/>
      <c r="O220" s="444"/>
      <c r="P220" s="442"/>
      <c r="Q220" s="443"/>
      <c r="R220" s="443"/>
      <c r="S220" s="443"/>
      <c r="T220" s="443"/>
      <c r="U220" s="444"/>
      <c r="V220" s="445" t="s">
        <v>603</v>
      </c>
      <c r="W220" s="446"/>
      <c r="X220" s="447"/>
      <c r="Y220" s="447"/>
      <c r="Z220" s="447"/>
      <c r="AA220" s="447"/>
      <c r="AB220" s="447"/>
      <c r="AC220" s="115" t="s">
        <v>29</v>
      </c>
      <c r="AD220" s="445" t="s">
        <v>603</v>
      </c>
      <c r="AE220" s="446"/>
      <c r="AF220" s="447"/>
      <c r="AG220" s="447"/>
      <c r="AH220" s="447"/>
      <c r="AI220" s="447"/>
      <c r="AJ220" s="447"/>
      <c r="AK220" s="115" t="s">
        <v>29</v>
      </c>
      <c r="AL220" s="14"/>
    </row>
    <row r="221" spans="1:56" ht="14.1" customHeight="1">
      <c r="A221" s="14"/>
      <c r="B221" s="437">
        <v>8</v>
      </c>
      <c r="C221" s="438"/>
      <c r="D221" s="439"/>
      <c r="E221" s="440"/>
      <c r="F221" s="440"/>
      <c r="G221" s="440"/>
      <c r="H221" s="440"/>
      <c r="I221" s="441"/>
      <c r="J221" s="442"/>
      <c r="K221" s="443"/>
      <c r="L221" s="443"/>
      <c r="M221" s="443"/>
      <c r="N221" s="443"/>
      <c r="O221" s="444"/>
      <c r="P221" s="442"/>
      <c r="Q221" s="443"/>
      <c r="R221" s="443"/>
      <c r="S221" s="443"/>
      <c r="T221" s="443"/>
      <c r="U221" s="444"/>
      <c r="V221" s="445" t="s">
        <v>603</v>
      </c>
      <c r="W221" s="446"/>
      <c r="X221" s="447"/>
      <c r="Y221" s="447"/>
      <c r="Z221" s="447"/>
      <c r="AA221" s="447"/>
      <c r="AB221" s="447"/>
      <c r="AC221" s="115" t="s">
        <v>29</v>
      </c>
      <c r="AD221" s="445" t="s">
        <v>603</v>
      </c>
      <c r="AE221" s="446"/>
      <c r="AF221" s="447"/>
      <c r="AG221" s="447"/>
      <c r="AH221" s="447"/>
      <c r="AI221" s="447"/>
      <c r="AJ221" s="447"/>
      <c r="AK221" s="115" t="s">
        <v>29</v>
      </c>
      <c r="AL221" s="14"/>
    </row>
    <row r="222" spans="1:56" ht="14.1" customHeight="1">
      <c r="A222" s="14"/>
      <c r="B222" s="437">
        <v>9</v>
      </c>
      <c r="C222" s="438"/>
      <c r="D222" s="439"/>
      <c r="E222" s="440"/>
      <c r="F222" s="440"/>
      <c r="G222" s="440"/>
      <c r="H222" s="440"/>
      <c r="I222" s="441"/>
      <c r="J222" s="442"/>
      <c r="K222" s="443"/>
      <c r="L222" s="443"/>
      <c r="M222" s="443"/>
      <c r="N222" s="443"/>
      <c r="O222" s="444"/>
      <c r="P222" s="442"/>
      <c r="Q222" s="443"/>
      <c r="R222" s="443"/>
      <c r="S222" s="443"/>
      <c r="T222" s="443"/>
      <c r="U222" s="444"/>
      <c r="V222" s="445" t="s">
        <v>603</v>
      </c>
      <c r="W222" s="446"/>
      <c r="X222" s="447"/>
      <c r="Y222" s="447"/>
      <c r="Z222" s="447"/>
      <c r="AA222" s="447"/>
      <c r="AB222" s="447"/>
      <c r="AC222" s="115" t="s">
        <v>29</v>
      </c>
      <c r="AD222" s="445" t="s">
        <v>603</v>
      </c>
      <c r="AE222" s="446"/>
      <c r="AF222" s="447"/>
      <c r="AG222" s="447"/>
      <c r="AH222" s="447"/>
      <c r="AI222" s="447"/>
      <c r="AJ222" s="447"/>
      <c r="AK222" s="115" t="s">
        <v>29</v>
      </c>
      <c r="AL222" s="14"/>
    </row>
    <row r="223" spans="1:56" ht="14.1" customHeight="1">
      <c r="A223" s="14"/>
      <c r="B223" s="437">
        <v>10</v>
      </c>
      <c r="C223" s="438"/>
      <c r="D223" s="439"/>
      <c r="E223" s="440"/>
      <c r="F223" s="440"/>
      <c r="G223" s="440"/>
      <c r="H223" s="440"/>
      <c r="I223" s="441"/>
      <c r="J223" s="442"/>
      <c r="K223" s="443"/>
      <c r="L223" s="443"/>
      <c r="M223" s="443"/>
      <c r="N223" s="443"/>
      <c r="O223" s="444"/>
      <c r="P223" s="442"/>
      <c r="Q223" s="443"/>
      <c r="R223" s="443"/>
      <c r="S223" s="443"/>
      <c r="T223" s="443"/>
      <c r="U223" s="444"/>
      <c r="V223" s="445" t="s">
        <v>603</v>
      </c>
      <c r="W223" s="446"/>
      <c r="X223" s="447"/>
      <c r="Y223" s="447"/>
      <c r="Z223" s="447"/>
      <c r="AA223" s="447"/>
      <c r="AB223" s="447"/>
      <c r="AC223" s="115" t="s">
        <v>29</v>
      </c>
      <c r="AD223" s="445" t="s">
        <v>603</v>
      </c>
      <c r="AE223" s="446"/>
      <c r="AF223" s="447"/>
      <c r="AG223" s="447"/>
      <c r="AH223" s="447"/>
      <c r="AI223" s="447"/>
      <c r="AJ223" s="447"/>
      <c r="AK223" s="115" t="s">
        <v>29</v>
      </c>
      <c r="AL223" s="14"/>
      <c r="BB223" s="134">
        <f>別紙１!M48</f>
        <v>0</v>
      </c>
      <c r="BC223" s="134">
        <f>別紙１!Q48*60+別紙１!U48</f>
        <v>0</v>
      </c>
      <c r="BD223" s="134">
        <f>別紙１!U48</f>
        <v>0</v>
      </c>
    </row>
    <row r="224" spans="1:56" ht="14.1" customHeight="1">
      <c r="A224" s="14"/>
      <c r="B224" s="437">
        <v>11</v>
      </c>
      <c r="C224" s="438"/>
      <c r="D224" s="439"/>
      <c r="E224" s="440"/>
      <c r="F224" s="440"/>
      <c r="G224" s="440"/>
      <c r="H224" s="440"/>
      <c r="I224" s="441"/>
      <c r="J224" s="442"/>
      <c r="K224" s="443"/>
      <c r="L224" s="443"/>
      <c r="M224" s="443"/>
      <c r="N224" s="443"/>
      <c r="O224" s="444"/>
      <c r="P224" s="442"/>
      <c r="Q224" s="443"/>
      <c r="R224" s="443"/>
      <c r="S224" s="443"/>
      <c r="T224" s="443"/>
      <c r="U224" s="444"/>
      <c r="V224" s="445" t="s">
        <v>603</v>
      </c>
      <c r="W224" s="446"/>
      <c r="X224" s="447"/>
      <c r="Y224" s="447"/>
      <c r="Z224" s="447"/>
      <c r="AA224" s="447"/>
      <c r="AB224" s="447"/>
      <c r="AC224" s="115" t="s">
        <v>29</v>
      </c>
      <c r="AD224" s="445" t="s">
        <v>603</v>
      </c>
      <c r="AE224" s="446"/>
      <c r="AF224" s="447"/>
      <c r="AG224" s="447"/>
      <c r="AH224" s="447"/>
      <c r="AI224" s="447"/>
      <c r="AJ224" s="447"/>
      <c r="AK224" s="115" t="s">
        <v>29</v>
      </c>
      <c r="AL224" s="14"/>
    </row>
    <row r="225" spans="1:56" ht="14.1" customHeight="1">
      <c r="A225" s="14"/>
      <c r="B225" s="437">
        <v>12</v>
      </c>
      <c r="C225" s="438"/>
      <c r="D225" s="439"/>
      <c r="E225" s="440"/>
      <c r="F225" s="440"/>
      <c r="G225" s="440"/>
      <c r="H225" s="440"/>
      <c r="I225" s="441"/>
      <c r="J225" s="442"/>
      <c r="K225" s="443"/>
      <c r="L225" s="443"/>
      <c r="M225" s="443"/>
      <c r="N225" s="443"/>
      <c r="O225" s="444"/>
      <c r="P225" s="442"/>
      <c r="Q225" s="443"/>
      <c r="R225" s="443"/>
      <c r="S225" s="443"/>
      <c r="T225" s="443"/>
      <c r="U225" s="444"/>
      <c r="V225" s="445" t="s">
        <v>603</v>
      </c>
      <c r="W225" s="446"/>
      <c r="X225" s="447"/>
      <c r="Y225" s="447"/>
      <c r="Z225" s="447"/>
      <c r="AA225" s="447"/>
      <c r="AB225" s="447"/>
      <c r="AC225" s="115" t="s">
        <v>29</v>
      </c>
      <c r="AD225" s="445" t="s">
        <v>603</v>
      </c>
      <c r="AE225" s="446"/>
      <c r="AF225" s="447"/>
      <c r="AG225" s="447"/>
      <c r="AH225" s="447"/>
      <c r="AI225" s="447"/>
      <c r="AJ225" s="447"/>
      <c r="AK225" s="115" t="s">
        <v>29</v>
      </c>
      <c r="AL225" s="14"/>
    </row>
    <row r="226" spans="1:56" ht="14.1" customHeight="1">
      <c r="A226" s="14"/>
      <c r="B226" s="437">
        <v>13</v>
      </c>
      <c r="C226" s="438"/>
      <c r="D226" s="439"/>
      <c r="E226" s="440"/>
      <c r="F226" s="440"/>
      <c r="G226" s="440"/>
      <c r="H226" s="440"/>
      <c r="I226" s="441"/>
      <c r="J226" s="442"/>
      <c r="K226" s="443"/>
      <c r="L226" s="443"/>
      <c r="M226" s="443"/>
      <c r="N226" s="443"/>
      <c r="O226" s="444"/>
      <c r="P226" s="442"/>
      <c r="Q226" s="443"/>
      <c r="R226" s="443"/>
      <c r="S226" s="443"/>
      <c r="T226" s="443"/>
      <c r="U226" s="444"/>
      <c r="V226" s="445" t="s">
        <v>603</v>
      </c>
      <c r="W226" s="446"/>
      <c r="X226" s="447"/>
      <c r="Y226" s="447"/>
      <c r="Z226" s="447"/>
      <c r="AA226" s="447"/>
      <c r="AB226" s="447"/>
      <c r="AC226" s="115" t="s">
        <v>29</v>
      </c>
      <c r="AD226" s="445" t="s">
        <v>603</v>
      </c>
      <c r="AE226" s="446"/>
      <c r="AF226" s="447"/>
      <c r="AG226" s="447"/>
      <c r="AH226" s="447"/>
      <c r="AI226" s="447"/>
      <c r="AJ226" s="447"/>
      <c r="AK226" s="115" t="s">
        <v>29</v>
      </c>
      <c r="AL226" s="14"/>
    </row>
    <row r="227" spans="1:56" ht="14.1" customHeight="1">
      <c r="A227" s="14"/>
      <c r="B227" s="437">
        <v>14</v>
      </c>
      <c r="C227" s="438"/>
      <c r="D227" s="439"/>
      <c r="E227" s="440"/>
      <c r="F227" s="440"/>
      <c r="G227" s="440"/>
      <c r="H227" s="440"/>
      <c r="I227" s="441"/>
      <c r="J227" s="442"/>
      <c r="K227" s="443"/>
      <c r="L227" s="443"/>
      <c r="M227" s="443"/>
      <c r="N227" s="443"/>
      <c r="O227" s="444"/>
      <c r="P227" s="442"/>
      <c r="Q227" s="443"/>
      <c r="R227" s="443"/>
      <c r="S227" s="443"/>
      <c r="T227" s="443"/>
      <c r="U227" s="444"/>
      <c r="V227" s="445" t="s">
        <v>603</v>
      </c>
      <c r="W227" s="446"/>
      <c r="X227" s="447"/>
      <c r="Y227" s="447"/>
      <c r="Z227" s="447"/>
      <c r="AA227" s="447"/>
      <c r="AB227" s="447"/>
      <c r="AC227" s="115" t="s">
        <v>29</v>
      </c>
      <c r="AD227" s="445" t="s">
        <v>603</v>
      </c>
      <c r="AE227" s="446"/>
      <c r="AF227" s="447"/>
      <c r="AG227" s="447"/>
      <c r="AH227" s="447"/>
      <c r="AI227" s="447"/>
      <c r="AJ227" s="447"/>
      <c r="AK227" s="115" t="s">
        <v>29</v>
      </c>
      <c r="AL227" s="14"/>
      <c r="BB227" s="134">
        <f>別紙１!M52</f>
        <v>0</v>
      </c>
      <c r="BC227" s="134">
        <f>別紙１!Q52*60+別紙１!U52</f>
        <v>0</v>
      </c>
      <c r="BD227" s="134">
        <f>別紙１!U52</f>
        <v>0</v>
      </c>
    </row>
    <row r="228" spans="1:56" ht="14.1" customHeight="1">
      <c r="A228" s="14"/>
      <c r="B228" s="437">
        <v>15</v>
      </c>
      <c r="C228" s="438"/>
      <c r="D228" s="439"/>
      <c r="E228" s="440"/>
      <c r="F228" s="440"/>
      <c r="G228" s="440"/>
      <c r="H228" s="440"/>
      <c r="I228" s="441"/>
      <c r="J228" s="442"/>
      <c r="K228" s="443"/>
      <c r="L228" s="443"/>
      <c r="M228" s="443"/>
      <c r="N228" s="443"/>
      <c r="O228" s="444"/>
      <c r="P228" s="442"/>
      <c r="Q228" s="443"/>
      <c r="R228" s="443"/>
      <c r="S228" s="443"/>
      <c r="T228" s="443"/>
      <c r="U228" s="444"/>
      <c r="V228" s="445" t="s">
        <v>603</v>
      </c>
      <c r="W228" s="446"/>
      <c r="X228" s="447"/>
      <c r="Y228" s="447"/>
      <c r="Z228" s="447"/>
      <c r="AA228" s="447"/>
      <c r="AB228" s="447"/>
      <c r="AC228" s="115" t="s">
        <v>29</v>
      </c>
      <c r="AD228" s="445" t="s">
        <v>603</v>
      </c>
      <c r="AE228" s="446"/>
      <c r="AF228" s="447"/>
      <c r="AG228" s="447"/>
      <c r="AH228" s="447"/>
      <c r="AI228" s="447"/>
      <c r="AJ228" s="447"/>
      <c r="AK228" s="115" t="s">
        <v>29</v>
      </c>
      <c r="AL228" s="14"/>
    </row>
    <row r="229" spans="1:56" ht="14.1" customHeight="1">
      <c r="A229" s="14"/>
      <c r="B229" s="437">
        <v>16</v>
      </c>
      <c r="C229" s="438"/>
      <c r="D229" s="439"/>
      <c r="E229" s="440"/>
      <c r="F229" s="440"/>
      <c r="G229" s="440"/>
      <c r="H229" s="440"/>
      <c r="I229" s="441"/>
      <c r="J229" s="442"/>
      <c r="K229" s="443"/>
      <c r="L229" s="443"/>
      <c r="M229" s="443"/>
      <c r="N229" s="443"/>
      <c r="O229" s="444"/>
      <c r="P229" s="442"/>
      <c r="Q229" s="443"/>
      <c r="R229" s="443"/>
      <c r="S229" s="443"/>
      <c r="T229" s="443"/>
      <c r="U229" s="444"/>
      <c r="V229" s="445" t="s">
        <v>603</v>
      </c>
      <c r="W229" s="446"/>
      <c r="X229" s="447"/>
      <c r="Y229" s="447"/>
      <c r="Z229" s="447"/>
      <c r="AA229" s="447"/>
      <c r="AB229" s="447"/>
      <c r="AC229" s="115" t="s">
        <v>29</v>
      </c>
      <c r="AD229" s="445" t="s">
        <v>603</v>
      </c>
      <c r="AE229" s="446"/>
      <c r="AF229" s="447"/>
      <c r="AG229" s="447"/>
      <c r="AH229" s="447"/>
      <c r="AI229" s="447"/>
      <c r="AJ229" s="447"/>
      <c r="AK229" s="115" t="s">
        <v>29</v>
      </c>
      <c r="AL229" s="14"/>
    </row>
    <row r="230" spans="1:56" ht="14.1" customHeight="1">
      <c r="A230" s="14"/>
      <c r="B230" s="437">
        <v>17</v>
      </c>
      <c r="C230" s="438"/>
      <c r="D230" s="439"/>
      <c r="E230" s="440"/>
      <c r="F230" s="440"/>
      <c r="G230" s="440"/>
      <c r="H230" s="440"/>
      <c r="I230" s="441"/>
      <c r="J230" s="442"/>
      <c r="K230" s="443"/>
      <c r="L230" s="443"/>
      <c r="M230" s="443"/>
      <c r="N230" s="443"/>
      <c r="O230" s="444"/>
      <c r="P230" s="442"/>
      <c r="Q230" s="443"/>
      <c r="R230" s="443"/>
      <c r="S230" s="443"/>
      <c r="T230" s="443"/>
      <c r="U230" s="444"/>
      <c r="V230" s="445" t="s">
        <v>603</v>
      </c>
      <c r="W230" s="446"/>
      <c r="X230" s="447"/>
      <c r="Y230" s="447"/>
      <c r="Z230" s="447"/>
      <c r="AA230" s="447"/>
      <c r="AB230" s="447"/>
      <c r="AC230" s="115" t="s">
        <v>29</v>
      </c>
      <c r="AD230" s="445" t="s">
        <v>603</v>
      </c>
      <c r="AE230" s="446"/>
      <c r="AF230" s="447"/>
      <c r="AG230" s="447"/>
      <c r="AH230" s="447"/>
      <c r="AI230" s="447"/>
      <c r="AJ230" s="447"/>
      <c r="AK230" s="115" t="s">
        <v>29</v>
      </c>
      <c r="AL230" s="14"/>
    </row>
    <row r="231" spans="1:56" ht="14.1" customHeight="1">
      <c r="A231" s="14"/>
      <c r="B231" s="437">
        <v>18</v>
      </c>
      <c r="C231" s="438"/>
      <c r="D231" s="439"/>
      <c r="E231" s="440"/>
      <c r="F231" s="440"/>
      <c r="G231" s="440"/>
      <c r="H231" s="440"/>
      <c r="I231" s="441"/>
      <c r="J231" s="442"/>
      <c r="K231" s="443"/>
      <c r="L231" s="443"/>
      <c r="M231" s="443"/>
      <c r="N231" s="443"/>
      <c r="O231" s="444"/>
      <c r="P231" s="442"/>
      <c r="Q231" s="443"/>
      <c r="R231" s="443"/>
      <c r="S231" s="443"/>
      <c r="T231" s="443"/>
      <c r="U231" s="444"/>
      <c r="V231" s="445" t="s">
        <v>603</v>
      </c>
      <c r="W231" s="446"/>
      <c r="X231" s="447"/>
      <c r="Y231" s="447"/>
      <c r="Z231" s="447"/>
      <c r="AA231" s="447"/>
      <c r="AB231" s="447"/>
      <c r="AC231" s="115" t="s">
        <v>29</v>
      </c>
      <c r="AD231" s="445" t="s">
        <v>603</v>
      </c>
      <c r="AE231" s="446"/>
      <c r="AF231" s="447"/>
      <c r="AG231" s="447"/>
      <c r="AH231" s="447"/>
      <c r="AI231" s="447"/>
      <c r="AJ231" s="447"/>
      <c r="AK231" s="115" t="s">
        <v>29</v>
      </c>
      <c r="AL231" s="14"/>
      <c r="BB231" s="134">
        <f>別紙１!M56</f>
        <v>0</v>
      </c>
      <c r="BC231" s="134">
        <f>別紙１!Q56*60+別紙１!U56</f>
        <v>0</v>
      </c>
      <c r="BD231" s="134">
        <f>別紙１!U56</f>
        <v>0</v>
      </c>
    </row>
    <row r="232" spans="1:56" ht="14.1" customHeight="1">
      <c r="A232" s="14"/>
      <c r="B232" s="437">
        <v>19</v>
      </c>
      <c r="C232" s="438"/>
      <c r="D232" s="439"/>
      <c r="E232" s="440"/>
      <c r="F232" s="440"/>
      <c r="G232" s="440"/>
      <c r="H232" s="440"/>
      <c r="I232" s="441"/>
      <c r="J232" s="442"/>
      <c r="K232" s="443"/>
      <c r="L232" s="443"/>
      <c r="M232" s="443"/>
      <c r="N232" s="443"/>
      <c r="O232" s="444"/>
      <c r="P232" s="442"/>
      <c r="Q232" s="443"/>
      <c r="R232" s="443"/>
      <c r="S232" s="443"/>
      <c r="T232" s="443"/>
      <c r="U232" s="444"/>
      <c r="V232" s="445" t="s">
        <v>603</v>
      </c>
      <c r="W232" s="446"/>
      <c r="X232" s="447"/>
      <c r="Y232" s="447"/>
      <c r="Z232" s="447"/>
      <c r="AA232" s="447"/>
      <c r="AB232" s="447"/>
      <c r="AC232" s="115" t="s">
        <v>29</v>
      </c>
      <c r="AD232" s="445" t="s">
        <v>603</v>
      </c>
      <c r="AE232" s="446"/>
      <c r="AF232" s="447"/>
      <c r="AG232" s="447"/>
      <c r="AH232" s="447"/>
      <c r="AI232" s="447"/>
      <c r="AJ232" s="447"/>
      <c r="AK232" s="115" t="s">
        <v>29</v>
      </c>
      <c r="AL232" s="14"/>
    </row>
    <row r="233" spans="1:56" ht="14.1" customHeight="1">
      <c r="A233" s="14"/>
      <c r="B233" s="437">
        <v>20</v>
      </c>
      <c r="C233" s="438"/>
      <c r="D233" s="439"/>
      <c r="E233" s="440"/>
      <c r="F233" s="440"/>
      <c r="G233" s="440"/>
      <c r="H233" s="440"/>
      <c r="I233" s="441"/>
      <c r="J233" s="442"/>
      <c r="K233" s="443"/>
      <c r="L233" s="443"/>
      <c r="M233" s="443"/>
      <c r="N233" s="443"/>
      <c r="O233" s="444"/>
      <c r="P233" s="442"/>
      <c r="Q233" s="443"/>
      <c r="R233" s="443"/>
      <c r="S233" s="443"/>
      <c r="T233" s="443"/>
      <c r="U233" s="444"/>
      <c r="V233" s="445" t="s">
        <v>603</v>
      </c>
      <c r="W233" s="446"/>
      <c r="X233" s="447"/>
      <c r="Y233" s="447"/>
      <c r="Z233" s="447"/>
      <c r="AA233" s="447"/>
      <c r="AB233" s="447"/>
      <c r="AC233" s="115" t="s">
        <v>29</v>
      </c>
      <c r="AD233" s="445" t="s">
        <v>603</v>
      </c>
      <c r="AE233" s="446"/>
      <c r="AF233" s="447"/>
      <c r="AG233" s="447"/>
      <c r="AH233" s="447"/>
      <c r="AI233" s="447"/>
      <c r="AJ233" s="447"/>
      <c r="AK233" s="115" t="s">
        <v>29</v>
      </c>
      <c r="AL233" s="14"/>
    </row>
    <row r="234" spans="1:56" ht="14.1" customHeight="1">
      <c r="A234" s="14"/>
      <c r="B234" s="437">
        <v>21</v>
      </c>
      <c r="C234" s="438"/>
      <c r="D234" s="439"/>
      <c r="E234" s="440"/>
      <c r="F234" s="440"/>
      <c r="G234" s="440"/>
      <c r="H234" s="440"/>
      <c r="I234" s="441"/>
      <c r="J234" s="442"/>
      <c r="K234" s="443"/>
      <c r="L234" s="443"/>
      <c r="M234" s="443"/>
      <c r="N234" s="443"/>
      <c r="O234" s="444"/>
      <c r="P234" s="442"/>
      <c r="Q234" s="443"/>
      <c r="R234" s="443"/>
      <c r="S234" s="443"/>
      <c r="T234" s="443"/>
      <c r="U234" s="444"/>
      <c r="V234" s="445" t="s">
        <v>603</v>
      </c>
      <c r="W234" s="446"/>
      <c r="X234" s="447"/>
      <c r="Y234" s="447"/>
      <c r="Z234" s="447"/>
      <c r="AA234" s="447"/>
      <c r="AB234" s="447"/>
      <c r="AC234" s="115" t="s">
        <v>29</v>
      </c>
      <c r="AD234" s="445" t="s">
        <v>603</v>
      </c>
      <c r="AE234" s="446"/>
      <c r="AF234" s="447"/>
      <c r="AG234" s="447"/>
      <c r="AH234" s="447"/>
      <c r="AI234" s="447"/>
      <c r="AJ234" s="447"/>
      <c r="AK234" s="115" t="s">
        <v>29</v>
      </c>
      <c r="AL234" s="14"/>
    </row>
    <row r="235" spans="1:56" ht="14.1" customHeight="1">
      <c r="A235" s="14"/>
      <c r="B235" s="437">
        <v>22</v>
      </c>
      <c r="C235" s="438"/>
      <c r="D235" s="439"/>
      <c r="E235" s="440"/>
      <c r="F235" s="440"/>
      <c r="G235" s="440"/>
      <c r="H235" s="440"/>
      <c r="I235" s="441"/>
      <c r="J235" s="442"/>
      <c r="K235" s="443"/>
      <c r="L235" s="443"/>
      <c r="M235" s="443"/>
      <c r="N235" s="443"/>
      <c r="O235" s="444"/>
      <c r="P235" s="442"/>
      <c r="Q235" s="443"/>
      <c r="R235" s="443"/>
      <c r="S235" s="443"/>
      <c r="T235" s="443"/>
      <c r="U235" s="444"/>
      <c r="V235" s="445" t="s">
        <v>603</v>
      </c>
      <c r="W235" s="446"/>
      <c r="X235" s="447"/>
      <c r="Y235" s="447"/>
      <c r="Z235" s="447"/>
      <c r="AA235" s="447"/>
      <c r="AB235" s="447"/>
      <c r="AC235" s="115" t="s">
        <v>29</v>
      </c>
      <c r="AD235" s="445" t="s">
        <v>603</v>
      </c>
      <c r="AE235" s="446"/>
      <c r="AF235" s="447"/>
      <c r="AG235" s="447"/>
      <c r="AH235" s="447"/>
      <c r="AI235" s="447"/>
      <c r="AJ235" s="447"/>
      <c r="AK235" s="115" t="s">
        <v>29</v>
      </c>
      <c r="AL235" s="14"/>
      <c r="BB235" s="134">
        <f>別紙１!M60</f>
        <v>0</v>
      </c>
      <c r="BC235" s="134">
        <f>別紙１!Q60*60+別紙１!U60</f>
        <v>0</v>
      </c>
      <c r="BD235" s="134">
        <f>別紙１!U60</f>
        <v>0</v>
      </c>
    </row>
    <row r="236" spans="1:56" ht="14.1" customHeight="1">
      <c r="A236" s="14"/>
      <c r="B236" s="437">
        <v>23</v>
      </c>
      <c r="C236" s="438"/>
      <c r="D236" s="439"/>
      <c r="E236" s="440"/>
      <c r="F236" s="440"/>
      <c r="G236" s="440"/>
      <c r="H236" s="440"/>
      <c r="I236" s="441"/>
      <c r="J236" s="442"/>
      <c r="K236" s="443"/>
      <c r="L236" s="443"/>
      <c r="M236" s="443"/>
      <c r="N236" s="443"/>
      <c r="O236" s="444"/>
      <c r="P236" s="442"/>
      <c r="Q236" s="443"/>
      <c r="R236" s="443"/>
      <c r="S236" s="443"/>
      <c r="T236" s="443"/>
      <c r="U236" s="444"/>
      <c r="V236" s="445" t="s">
        <v>603</v>
      </c>
      <c r="W236" s="446"/>
      <c r="X236" s="447"/>
      <c r="Y236" s="447"/>
      <c r="Z236" s="447"/>
      <c r="AA236" s="447"/>
      <c r="AB236" s="447"/>
      <c r="AC236" s="115" t="s">
        <v>29</v>
      </c>
      <c r="AD236" s="445" t="s">
        <v>603</v>
      </c>
      <c r="AE236" s="446"/>
      <c r="AF236" s="447"/>
      <c r="AG236" s="447"/>
      <c r="AH236" s="447"/>
      <c r="AI236" s="447"/>
      <c r="AJ236" s="447"/>
      <c r="AK236" s="115" t="s">
        <v>29</v>
      </c>
      <c r="AL236" s="14"/>
    </row>
    <row r="237" spans="1:56" ht="14.1" customHeight="1">
      <c r="A237" s="14"/>
      <c r="B237" s="437">
        <v>24</v>
      </c>
      <c r="C237" s="438"/>
      <c r="D237" s="439"/>
      <c r="E237" s="440"/>
      <c r="F237" s="440"/>
      <c r="G237" s="440"/>
      <c r="H237" s="440"/>
      <c r="I237" s="441"/>
      <c r="J237" s="442"/>
      <c r="K237" s="443"/>
      <c r="L237" s="443"/>
      <c r="M237" s="443"/>
      <c r="N237" s="443"/>
      <c r="O237" s="444"/>
      <c r="P237" s="442"/>
      <c r="Q237" s="443"/>
      <c r="R237" s="443"/>
      <c r="S237" s="443"/>
      <c r="T237" s="443"/>
      <c r="U237" s="444"/>
      <c r="V237" s="445" t="s">
        <v>603</v>
      </c>
      <c r="W237" s="446"/>
      <c r="X237" s="447"/>
      <c r="Y237" s="447"/>
      <c r="Z237" s="447"/>
      <c r="AA237" s="447"/>
      <c r="AB237" s="447"/>
      <c r="AC237" s="115" t="s">
        <v>29</v>
      </c>
      <c r="AD237" s="445" t="s">
        <v>603</v>
      </c>
      <c r="AE237" s="446"/>
      <c r="AF237" s="447"/>
      <c r="AG237" s="447"/>
      <c r="AH237" s="447"/>
      <c r="AI237" s="447"/>
      <c r="AJ237" s="447"/>
      <c r="AK237" s="115" t="s">
        <v>29</v>
      </c>
      <c r="AL237" s="14"/>
    </row>
    <row r="238" spans="1:56" ht="14.1" customHeight="1">
      <c r="A238" s="14"/>
      <c r="B238" s="437">
        <v>25</v>
      </c>
      <c r="C238" s="438"/>
      <c r="D238" s="439"/>
      <c r="E238" s="440"/>
      <c r="F238" s="440"/>
      <c r="G238" s="440"/>
      <c r="H238" s="440"/>
      <c r="I238" s="441"/>
      <c r="J238" s="442"/>
      <c r="K238" s="443"/>
      <c r="L238" s="443"/>
      <c r="M238" s="443"/>
      <c r="N238" s="443"/>
      <c r="O238" s="444"/>
      <c r="P238" s="442"/>
      <c r="Q238" s="443"/>
      <c r="R238" s="443"/>
      <c r="S238" s="443"/>
      <c r="T238" s="443"/>
      <c r="U238" s="444"/>
      <c r="V238" s="445" t="s">
        <v>603</v>
      </c>
      <c r="W238" s="446"/>
      <c r="X238" s="447"/>
      <c r="Y238" s="447"/>
      <c r="Z238" s="447"/>
      <c r="AA238" s="447"/>
      <c r="AB238" s="447"/>
      <c r="AC238" s="115" t="s">
        <v>29</v>
      </c>
      <c r="AD238" s="445" t="s">
        <v>603</v>
      </c>
      <c r="AE238" s="446"/>
      <c r="AF238" s="447"/>
      <c r="AG238" s="447"/>
      <c r="AH238" s="447"/>
      <c r="AI238" s="447"/>
      <c r="AJ238" s="447"/>
      <c r="AK238" s="115" t="s">
        <v>29</v>
      </c>
      <c r="AL238" s="14"/>
    </row>
    <row r="239" spans="1:56" ht="14.1" customHeight="1">
      <c r="A239" s="14"/>
      <c r="B239" s="437">
        <v>26</v>
      </c>
      <c r="C239" s="438"/>
      <c r="D239" s="439"/>
      <c r="E239" s="440"/>
      <c r="F239" s="440"/>
      <c r="G239" s="440"/>
      <c r="H239" s="440"/>
      <c r="I239" s="441"/>
      <c r="J239" s="442"/>
      <c r="K239" s="443"/>
      <c r="L239" s="443"/>
      <c r="M239" s="443"/>
      <c r="N239" s="443"/>
      <c r="O239" s="444"/>
      <c r="P239" s="442"/>
      <c r="Q239" s="443"/>
      <c r="R239" s="443"/>
      <c r="S239" s="443"/>
      <c r="T239" s="443"/>
      <c r="U239" s="444"/>
      <c r="V239" s="445" t="s">
        <v>603</v>
      </c>
      <c r="W239" s="446"/>
      <c r="X239" s="447"/>
      <c r="Y239" s="447"/>
      <c r="Z239" s="447"/>
      <c r="AA239" s="447"/>
      <c r="AB239" s="447"/>
      <c r="AC239" s="115" t="s">
        <v>29</v>
      </c>
      <c r="AD239" s="445" t="s">
        <v>603</v>
      </c>
      <c r="AE239" s="446"/>
      <c r="AF239" s="447"/>
      <c r="AG239" s="447"/>
      <c r="AH239" s="447"/>
      <c r="AI239" s="447"/>
      <c r="AJ239" s="447"/>
      <c r="AK239" s="115" t="s">
        <v>29</v>
      </c>
      <c r="AL239" s="14"/>
      <c r="BB239" s="134">
        <f>別紙１!M64</f>
        <v>0</v>
      </c>
      <c r="BC239" s="134">
        <f>別紙１!Q64*60+別紙１!U64</f>
        <v>0</v>
      </c>
      <c r="BD239" s="134">
        <f>別紙１!U64</f>
        <v>0</v>
      </c>
    </row>
    <row r="240" spans="1:56" ht="14.1" customHeight="1">
      <c r="A240" s="14"/>
      <c r="B240" s="437">
        <v>27</v>
      </c>
      <c r="C240" s="438"/>
      <c r="D240" s="439"/>
      <c r="E240" s="440"/>
      <c r="F240" s="440"/>
      <c r="G240" s="440"/>
      <c r="H240" s="440"/>
      <c r="I240" s="441"/>
      <c r="J240" s="442"/>
      <c r="K240" s="443"/>
      <c r="L240" s="443"/>
      <c r="M240" s="443"/>
      <c r="N240" s="443"/>
      <c r="O240" s="444"/>
      <c r="P240" s="442"/>
      <c r="Q240" s="443"/>
      <c r="R240" s="443"/>
      <c r="S240" s="443"/>
      <c r="T240" s="443"/>
      <c r="U240" s="444"/>
      <c r="V240" s="445" t="s">
        <v>603</v>
      </c>
      <c r="W240" s="446"/>
      <c r="X240" s="447"/>
      <c r="Y240" s="447"/>
      <c r="Z240" s="447"/>
      <c r="AA240" s="447"/>
      <c r="AB240" s="447"/>
      <c r="AC240" s="115" t="s">
        <v>29</v>
      </c>
      <c r="AD240" s="445" t="s">
        <v>603</v>
      </c>
      <c r="AE240" s="446"/>
      <c r="AF240" s="447"/>
      <c r="AG240" s="447"/>
      <c r="AH240" s="447"/>
      <c r="AI240" s="447"/>
      <c r="AJ240" s="447"/>
      <c r="AK240" s="115" t="s">
        <v>29</v>
      </c>
      <c r="AL240" s="14"/>
    </row>
    <row r="241" spans="1:56" ht="14.1" customHeight="1">
      <c r="A241" s="14"/>
      <c r="B241" s="437">
        <v>28</v>
      </c>
      <c r="C241" s="438"/>
      <c r="D241" s="439"/>
      <c r="E241" s="440"/>
      <c r="F241" s="440"/>
      <c r="G241" s="440"/>
      <c r="H241" s="440"/>
      <c r="I241" s="441"/>
      <c r="J241" s="442"/>
      <c r="K241" s="443"/>
      <c r="L241" s="443"/>
      <c r="M241" s="443"/>
      <c r="N241" s="443"/>
      <c r="O241" s="444"/>
      <c r="P241" s="442"/>
      <c r="Q241" s="443"/>
      <c r="R241" s="443"/>
      <c r="S241" s="443"/>
      <c r="T241" s="443"/>
      <c r="U241" s="444"/>
      <c r="V241" s="445" t="s">
        <v>603</v>
      </c>
      <c r="W241" s="446"/>
      <c r="X241" s="447"/>
      <c r="Y241" s="447"/>
      <c r="Z241" s="447"/>
      <c r="AA241" s="447"/>
      <c r="AB241" s="447"/>
      <c r="AC241" s="115" t="s">
        <v>29</v>
      </c>
      <c r="AD241" s="445" t="s">
        <v>603</v>
      </c>
      <c r="AE241" s="446"/>
      <c r="AF241" s="447"/>
      <c r="AG241" s="447"/>
      <c r="AH241" s="447"/>
      <c r="AI241" s="447"/>
      <c r="AJ241" s="447"/>
      <c r="AK241" s="115" t="s">
        <v>29</v>
      </c>
      <c r="AL241" s="14"/>
    </row>
    <row r="242" spans="1:56" ht="14.1" customHeight="1">
      <c r="A242" s="14"/>
      <c r="B242" s="437">
        <v>29</v>
      </c>
      <c r="C242" s="438"/>
      <c r="D242" s="439"/>
      <c r="E242" s="440"/>
      <c r="F242" s="440"/>
      <c r="G242" s="440"/>
      <c r="H242" s="440"/>
      <c r="I242" s="441"/>
      <c r="J242" s="442"/>
      <c r="K242" s="443"/>
      <c r="L242" s="443"/>
      <c r="M242" s="443"/>
      <c r="N242" s="443"/>
      <c r="O242" s="444"/>
      <c r="P242" s="442"/>
      <c r="Q242" s="443"/>
      <c r="R242" s="443"/>
      <c r="S242" s="443"/>
      <c r="T242" s="443"/>
      <c r="U242" s="444"/>
      <c r="V242" s="445" t="s">
        <v>603</v>
      </c>
      <c r="W242" s="446"/>
      <c r="X242" s="447"/>
      <c r="Y242" s="447"/>
      <c r="Z242" s="447"/>
      <c r="AA242" s="447"/>
      <c r="AB242" s="447"/>
      <c r="AC242" s="115" t="s">
        <v>29</v>
      </c>
      <c r="AD242" s="445" t="s">
        <v>603</v>
      </c>
      <c r="AE242" s="446"/>
      <c r="AF242" s="447"/>
      <c r="AG242" s="447"/>
      <c r="AH242" s="447"/>
      <c r="AI242" s="447"/>
      <c r="AJ242" s="447"/>
      <c r="AK242" s="115" t="s">
        <v>29</v>
      </c>
      <c r="AL242" s="14"/>
    </row>
    <row r="243" spans="1:56" ht="14.1" customHeight="1">
      <c r="A243" s="14"/>
      <c r="B243" s="437">
        <v>30</v>
      </c>
      <c r="C243" s="438"/>
      <c r="D243" s="439"/>
      <c r="E243" s="440"/>
      <c r="F243" s="440"/>
      <c r="G243" s="440"/>
      <c r="H243" s="440"/>
      <c r="I243" s="441"/>
      <c r="J243" s="442"/>
      <c r="K243" s="443"/>
      <c r="L243" s="443"/>
      <c r="M243" s="443"/>
      <c r="N243" s="443"/>
      <c r="O243" s="444"/>
      <c r="P243" s="442"/>
      <c r="Q243" s="443"/>
      <c r="R243" s="443"/>
      <c r="S243" s="443"/>
      <c r="T243" s="443"/>
      <c r="U243" s="444"/>
      <c r="V243" s="445" t="s">
        <v>603</v>
      </c>
      <c r="W243" s="446"/>
      <c r="X243" s="447"/>
      <c r="Y243" s="447"/>
      <c r="Z243" s="447"/>
      <c r="AA243" s="447"/>
      <c r="AB243" s="447"/>
      <c r="AC243" s="115" t="s">
        <v>29</v>
      </c>
      <c r="AD243" s="445" t="s">
        <v>603</v>
      </c>
      <c r="AE243" s="446"/>
      <c r="AF243" s="447"/>
      <c r="AG243" s="447"/>
      <c r="AH243" s="447"/>
      <c r="AI243" s="447"/>
      <c r="AJ243" s="447"/>
      <c r="AK243" s="115" t="s">
        <v>29</v>
      </c>
      <c r="AL243" s="14"/>
      <c r="BB243" s="134">
        <f>別紙１!M68</f>
        <v>0</v>
      </c>
      <c r="BC243" s="134">
        <f>別紙１!Q68*60+別紙１!U68</f>
        <v>0</v>
      </c>
      <c r="BD243" s="134">
        <f>別紙１!U68</f>
        <v>0</v>
      </c>
    </row>
    <row r="244" spans="1:56" ht="14.1" customHeight="1">
      <c r="A244" s="14"/>
      <c r="B244" s="99" t="s">
        <v>666</v>
      </c>
      <c r="C244" s="162"/>
      <c r="D244" s="162"/>
      <c r="E244" s="284"/>
      <c r="F244" s="28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row>
    <row r="245" spans="1:56" ht="14.1" customHeight="1">
      <c r="A245" s="14"/>
      <c r="B245" s="14" t="s">
        <v>667</v>
      </c>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row>
    <row r="247" spans="1:56" ht="14.1" customHeight="1">
      <c r="BB247" s="134">
        <f>別紙１!M72</f>
        <v>0</v>
      </c>
      <c r="BC247" s="134">
        <f>別紙１!Q72*60+別紙１!U72</f>
        <v>0</v>
      </c>
      <c r="BD247" s="134">
        <f>別紙１!U72</f>
        <v>0</v>
      </c>
    </row>
    <row r="251" spans="1:56" ht="14.1" customHeight="1">
      <c r="BB251" s="134">
        <f>別紙１!M76</f>
        <v>0</v>
      </c>
      <c r="BC251" s="134">
        <f>別紙１!Q76*60+別紙１!U76</f>
        <v>0</v>
      </c>
      <c r="BD251" s="134">
        <f>別紙１!U76</f>
        <v>0</v>
      </c>
    </row>
    <row r="255" spans="1:56" ht="14.1" customHeight="1">
      <c r="BB255" s="134">
        <f>別紙１!M80</f>
        <v>0</v>
      </c>
      <c r="BC255" s="134">
        <f>別紙１!Q80*60+別紙１!U80</f>
        <v>0</v>
      </c>
      <c r="BD255" s="134">
        <f>別紙１!U80</f>
        <v>0</v>
      </c>
    </row>
    <row r="259" spans="54:56" ht="14.1" customHeight="1">
      <c r="BB259" s="134">
        <f>別紙１!M84</f>
        <v>0</v>
      </c>
      <c r="BC259" s="134">
        <f>別紙１!Q84*60+別紙１!U84</f>
        <v>0</v>
      </c>
      <c r="BD259" s="134">
        <f>別紙１!U84</f>
        <v>0</v>
      </c>
    </row>
    <row r="263" spans="54:56" ht="14.1" customHeight="1">
      <c r="BB263" s="134">
        <f>別紙１!M88</f>
        <v>0</v>
      </c>
      <c r="BC263" s="134">
        <f>別紙１!Q88*60+別紙１!U88</f>
        <v>0</v>
      </c>
      <c r="BD263" s="134">
        <f>別紙１!U88</f>
        <v>0</v>
      </c>
    </row>
    <row r="267" spans="54:56" ht="14.1" customHeight="1">
      <c r="BB267" s="134">
        <f>別紙１!M92</f>
        <v>0</v>
      </c>
      <c r="BC267" s="134">
        <f>別紙１!Q92*60+別紙１!U92</f>
        <v>0</v>
      </c>
      <c r="BD267" s="134">
        <f>別紙１!U92</f>
        <v>0</v>
      </c>
    </row>
    <row r="271" spans="54:56" ht="14.1" customHeight="1">
      <c r="BB271" s="134">
        <f>別紙１!M96</f>
        <v>0</v>
      </c>
      <c r="BC271" s="134">
        <f>別紙１!Q96*60+別紙１!U96</f>
        <v>0</v>
      </c>
      <c r="BD271" s="134">
        <f>別紙１!U96</f>
        <v>0</v>
      </c>
    </row>
    <row r="275" spans="54:56" ht="14.1" customHeight="1">
      <c r="BB275" s="134">
        <f>別紙１!M100</f>
        <v>0</v>
      </c>
      <c r="BC275" s="134">
        <f>別紙１!Q100*60+別紙１!U100</f>
        <v>0</v>
      </c>
      <c r="BD275" s="134">
        <f>別紙１!U100</f>
        <v>0</v>
      </c>
    </row>
    <row r="279" spans="54:56" ht="14.1" customHeight="1">
      <c r="BB279" s="134">
        <f>別紙１!M104</f>
        <v>0</v>
      </c>
      <c r="BC279" s="134">
        <f>別紙１!Q104*60+別紙１!U104</f>
        <v>0</v>
      </c>
      <c r="BD279" s="134">
        <f>別紙１!U104</f>
        <v>0</v>
      </c>
    </row>
    <row r="283" spans="54:56" ht="14.1" customHeight="1">
      <c r="BB283" s="134">
        <f>別紙１!M108</f>
        <v>0</v>
      </c>
      <c r="BC283" s="134">
        <f>別紙１!Q108*60+別紙１!U108</f>
        <v>0</v>
      </c>
      <c r="BD283" s="134">
        <f>別紙１!U108</f>
        <v>0</v>
      </c>
    </row>
    <row r="287" spans="54:56" ht="14.1" customHeight="1">
      <c r="BB287" s="134">
        <f>別紙１!M112</f>
        <v>0</v>
      </c>
      <c r="BC287" s="134">
        <f>別紙１!Q112*60+別紙１!U112</f>
        <v>0</v>
      </c>
      <c r="BD287" s="134">
        <f>別紙１!U112</f>
        <v>0</v>
      </c>
    </row>
  </sheetData>
  <sheetProtection algorithmName="SHA-512" hashValue="Huz2ziBQy6tF66tkkhB64+3jWOnz6HEW2nC3zekUf5qjwgCt5GhMGKvaZuPBkywTtZ+ugW7s9Ir11Wn89DP6pg==" saltValue="6BmhvFi++/mHoLR+GaThqg==" spinCount="100000" sheet="1" formatCells="0" selectLockedCells="1"/>
  <mergeCells count="445">
    <mergeCell ref="A4:AL4"/>
    <mergeCell ref="C7:M7"/>
    <mergeCell ref="K8:AB8"/>
    <mergeCell ref="AC8:AK8"/>
    <mergeCell ref="D9:J15"/>
    <mergeCell ref="AC9:AK15"/>
    <mergeCell ref="P12:AB12"/>
    <mergeCell ref="D16:J23"/>
    <mergeCell ref="AC16:AK23"/>
    <mergeCell ref="P19:AB19"/>
    <mergeCell ref="K13:S15"/>
    <mergeCell ref="U13:AB15"/>
    <mergeCell ref="K9:AB11"/>
    <mergeCell ref="K16:AB18"/>
    <mergeCell ref="AC62:AD62"/>
    <mergeCell ref="AF62:AG62"/>
    <mergeCell ref="B64:M64"/>
    <mergeCell ref="N64:T64"/>
    <mergeCell ref="Z64:AD64"/>
    <mergeCell ref="AF64:AH64"/>
    <mergeCell ref="P20:AB20"/>
    <mergeCell ref="AC24:AK31"/>
    <mergeCell ref="R30:AA30"/>
    <mergeCell ref="C59:I59"/>
    <mergeCell ref="U61:AH61"/>
    <mergeCell ref="D26:J31"/>
    <mergeCell ref="K24:AB26"/>
    <mergeCell ref="D38:AK39"/>
    <mergeCell ref="D35:AK37"/>
    <mergeCell ref="U62:Y62"/>
    <mergeCell ref="O114:AK114"/>
    <mergeCell ref="B116:AK117"/>
    <mergeCell ref="B108:AK109"/>
    <mergeCell ref="N66:T85"/>
    <mergeCell ref="B66:M85"/>
    <mergeCell ref="B87:M107"/>
    <mergeCell ref="N87:T107"/>
    <mergeCell ref="U87:AK106"/>
    <mergeCell ref="Z85:AI85"/>
    <mergeCell ref="Z107:AI107"/>
    <mergeCell ref="U66:AK84"/>
    <mergeCell ref="AC127:AJ128"/>
    <mergeCell ref="B119:AB121"/>
    <mergeCell ref="W126:AB128"/>
    <mergeCell ref="B130:C130"/>
    <mergeCell ref="B124:C124"/>
    <mergeCell ref="B125:C125"/>
    <mergeCell ref="AC120:AJ121"/>
    <mergeCell ref="B122:C122"/>
    <mergeCell ref="B123:C123"/>
    <mergeCell ref="B126:V128"/>
    <mergeCell ref="B137:H138"/>
    <mergeCell ref="I137:M138"/>
    <mergeCell ref="P137:P138"/>
    <mergeCell ref="Q137:S138"/>
    <mergeCell ref="AA137:AB138"/>
    <mergeCell ref="AC137:AJ138"/>
    <mergeCell ref="Y130:AC130"/>
    <mergeCell ref="AF130:AK130"/>
    <mergeCell ref="AC135:AJ135"/>
    <mergeCell ref="W131:AK131"/>
    <mergeCell ref="W132:AK132"/>
    <mergeCell ref="W133:AK133"/>
    <mergeCell ref="W134:AI134"/>
    <mergeCell ref="AJ134:AK134"/>
    <mergeCell ref="B134:C134"/>
    <mergeCell ref="E134:V134"/>
    <mergeCell ref="B131:C131"/>
    <mergeCell ref="B132:C132"/>
    <mergeCell ref="B133:C133"/>
    <mergeCell ref="T143:Z144"/>
    <mergeCell ref="AA143:AB150"/>
    <mergeCell ref="AC143:AJ150"/>
    <mergeCell ref="P145:Z146"/>
    <mergeCell ref="AK146:AK147"/>
    <mergeCell ref="P147:Z148"/>
    <mergeCell ref="P149:Z150"/>
    <mergeCell ref="B139:H150"/>
    <mergeCell ref="I139:M150"/>
    <mergeCell ref="O139:O140"/>
    <mergeCell ref="P139:P140"/>
    <mergeCell ref="Q139:S140"/>
    <mergeCell ref="T139:Z140"/>
    <mergeCell ref="P141:S142"/>
    <mergeCell ref="O143:O144"/>
    <mergeCell ref="P143:P144"/>
    <mergeCell ref="Q143:S144"/>
    <mergeCell ref="AA139:AB142"/>
    <mergeCell ref="AC139:AJ142"/>
    <mergeCell ref="A174:B177"/>
    <mergeCell ref="C174:E177"/>
    <mergeCell ref="F175:L177"/>
    <mergeCell ref="AI166:AL169"/>
    <mergeCell ref="A170:B173"/>
    <mergeCell ref="F171:L173"/>
    <mergeCell ref="AA151:AJ151"/>
    <mergeCell ref="AA152:AJ153"/>
    <mergeCell ref="AK152:AK153"/>
    <mergeCell ref="B154:AK160"/>
    <mergeCell ref="A164:AL165"/>
    <mergeCell ref="C166:E169"/>
    <mergeCell ref="F166:L169"/>
    <mergeCell ref="M166:O169"/>
    <mergeCell ref="P166:W169"/>
    <mergeCell ref="X166:Z169"/>
    <mergeCell ref="AA166:AH169"/>
    <mergeCell ref="M170:O173"/>
    <mergeCell ref="T171:U171"/>
    <mergeCell ref="P173:Q173"/>
    <mergeCell ref="T173:U173"/>
    <mergeCell ref="G174:L174"/>
    <mergeCell ref="M174:O177"/>
    <mergeCell ref="AI170:AL173"/>
    <mergeCell ref="G178:L178"/>
    <mergeCell ref="G182:L182"/>
    <mergeCell ref="G186:L186"/>
    <mergeCell ref="B213:C213"/>
    <mergeCell ref="D213:I213"/>
    <mergeCell ref="J213:O213"/>
    <mergeCell ref="C199:AL199"/>
    <mergeCell ref="B198:F198"/>
    <mergeCell ref="H198:AL198"/>
    <mergeCell ref="H197:AL197"/>
    <mergeCell ref="B196:F196"/>
    <mergeCell ref="B197:F197"/>
    <mergeCell ref="A186:B189"/>
    <mergeCell ref="C186:E189"/>
    <mergeCell ref="F187:L189"/>
    <mergeCell ref="AE184:AG184"/>
    <mergeCell ref="A182:B185"/>
    <mergeCell ref="C182:E185"/>
    <mergeCell ref="F183:L185"/>
    <mergeCell ref="A178:B181"/>
    <mergeCell ref="C178:E181"/>
    <mergeCell ref="F179:L181"/>
    <mergeCell ref="AI182:AL185"/>
    <mergeCell ref="AI186:AL189"/>
    <mergeCell ref="M178:O181"/>
    <mergeCell ref="M182:O185"/>
    <mergeCell ref="M186:O189"/>
    <mergeCell ref="Q174:R174"/>
    <mergeCell ref="U170:V170"/>
    <mergeCell ref="Q170:R170"/>
    <mergeCell ref="Q171:R171"/>
    <mergeCell ref="X170:Y170"/>
    <mergeCell ref="AE174:AG174"/>
    <mergeCell ref="U174:V174"/>
    <mergeCell ref="AE175:AG175"/>
    <mergeCell ref="AE176:AG176"/>
    <mergeCell ref="Q175:R175"/>
    <mergeCell ref="T175:U175"/>
    <mergeCell ref="P177:Q177"/>
    <mergeCell ref="T177:U177"/>
    <mergeCell ref="Q178:R178"/>
    <mergeCell ref="U178:V178"/>
    <mergeCell ref="AE177:AG177"/>
    <mergeCell ref="Q187:R187"/>
    <mergeCell ref="T187:U187"/>
    <mergeCell ref="AE187:AG187"/>
    <mergeCell ref="AE188:AG188"/>
    <mergeCell ref="P189:Q189"/>
    <mergeCell ref="AI174:AL177"/>
    <mergeCell ref="AI178:AL181"/>
    <mergeCell ref="Q182:R182"/>
    <mergeCell ref="U182:V182"/>
    <mergeCell ref="AE182:AG182"/>
    <mergeCell ref="Q183:R183"/>
    <mergeCell ref="T183:U183"/>
    <mergeCell ref="AE183:AG183"/>
    <mergeCell ref="AE178:AG178"/>
    <mergeCell ref="Q179:R179"/>
    <mergeCell ref="T179:U179"/>
    <mergeCell ref="AE179:AG179"/>
    <mergeCell ref="AE180:AG180"/>
    <mergeCell ref="P181:Q181"/>
    <mergeCell ref="T181:U181"/>
    <mergeCell ref="AE181:AG181"/>
    <mergeCell ref="X174:Y174"/>
    <mergeCell ref="X178:Y178"/>
    <mergeCell ref="X182:Y182"/>
    <mergeCell ref="T189:U189"/>
    <mergeCell ref="AE189:AG189"/>
    <mergeCell ref="P185:Q185"/>
    <mergeCell ref="T185:U185"/>
    <mergeCell ref="AE185:AG185"/>
    <mergeCell ref="Q186:R186"/>
    <mergeCell ref="U186:V186"/>
    <mergeCell ref="AE186:AG186"/>
    <mergeCell ref="C201:AL201"/>
    <mergeCell ref="X186:Y186"/>
    <mergeCell ref="A210:AL210"/>
    <mergeCell ref="B211:C212"/>
    <mergeCell ref="D211:I212"/>
    <mergeCell ref="J211:O212"/>
    <mergeCell ref="P211:U212"/>
    <mergeCell ref="V211:AC212"/>
    <mergeCell ref="AD211:AK212"/>
    <mergeCell ref="AD190:AE190"/>
    <mergeCell ref="AH190:AI190"/>
    <mergeCell ref="Z193:AA193"/>
    <mergeCell ref="H196:AL196"/>
    <mergeCell ref="AD193:AE193"/>
    <mergeCell ref="P213:U213"/>
    <mergeCell ref="V213:AC213"/>
    <mergeCell ref="AD213:AK213"/>
    <mergeCell ref="B214:C214"/>
    <mergeCell ref="D214:I214"/>
    <mergeCell ref="J214:O214"/>
    <mergeCell ref="P214:U214"/>
    <mergeCell ref="V214:W214"/>
    <mergeCell ref="X214:AB214"/>
    <mergeCell ref="AD214:AE214"/>
    <mergeCell ref="AF214:AJ214"/>
    <mergeCell ref="B215:C215"/>
    <mergeCell ref="D215:I215"/>
    <mergeCell ref="J215:O215"/>
    <mergeCell ref="P215:U215"/>
    <mergeCell ref="V215:W215"/>
    <mergeCell ref="X215:AB215"/>
    <mergeCell ref="AD215:AE215"/>
    <mergeCell ref="AF215:AJ215"/>
    <mergeCell ref="V216:W216"/>
    <mergeCell ref="X216:AB216"/>
    <mergeCell ref="AD216:AE216"/>
    <mergeCell ref="AF216:AJ216"/>
    <mergeCell ref="X217:AB217"/>
    <mergeCell ref="AD217:AE217"/>
    <mergeCell ref="AF217:AJ217"/>
    <mergeCell ref="V218:W218"/>
    <mergeCell ref="X218:AB218"/>
    <mergeCell ref="AD218:AE218"/>
    <mergeCell ref="AF218:AJ218"/>
    <mergeCell ref="B216:C216"/>
    <mergeCell ref="D216:I216"/>
    <mergeCell ref="J216:O216"/>
    <mergeCell ref="P216:U216"/>
    <mergeCell ref="B218:C218"/>
    <mergeCell ref="D218:I218"/>
    <mergeCell ref="J218:O218"/>
    <mergeCell ref="P218:U218"/>
    <mergeCell ref="B217:C217"/>
    <mergeCell ref="D217:I217"/>
    <mergeCell ref="J217:O217"/>
    <mergeCell ref="P217:U217"/>
    <mergeCell ref="V217:W217"/>
    <mergeCell ref="B219:C219"/>
    <mergeCell ref="D219:I219"/>
    <mergeCell ref="J219:O219"/>
    <mergeCell ref="P219:U219"/>
    <mergeCell ref="V219:W219"/>
    <mergeCell ref="X219:AB219"/>
    <mergeCell ref="AD219:AE219"/>
    <mergeCell ref="AF219:AJ219"/>
    <mergeCell ref="V220:W220"/>
    <mergeCell ref="X220:AB220"/>
    <mergeCell ref="AD220:AE220"/>
    <mergeCell ref="AF220:AJ220"/>
    <mergeCell ref="X221:AB221"/>
    <mergeCell ref="AD221:AE221"/>
    <mergeCell ref="AF221:AJ221"/>
    <mergeCell ref="V222:W222"/>
    <mergeCell ref="X222:AB222"/>
    <mergeCell ref="AD222:AE222"/>
    <mergeCell ref="AF222:AJ222"/>
    <mergeCell ref="B220:C220"/>
    <mergeCell ref="D220:I220"/>
    <mergeCell ref="J220:O220"/>
    <mergeCell ref="P220:U220"/>
    <mergeCell ref="B222:C222"/>
    <mergeCell ref="D222:I222"/>
    <mergeCell ref="J222:O222"/>
    <mergeCell ref="P222:U222"/>
    <mergeCell ref="B221:C221"/>
    <mergeCell ref="D221:I221"/>
    <mergeCell ref="J221:O221"/>
    <mergeCell ref="P221:U221"/>
    <mergeCell ref="V221:W221"/>
    <mergeCell ref="B223:C223"/>
    <mergeCell ref="D223:I223"/>
    <mergeCell ref="J223:O223"/>
    <mergeCell ref="P223:U223"/>
    <mergeCell ref="V223:W223"/>
    <mergeCell ref="X223:AB223"/>
    <mergeCell ref="AD223:AE223"/>
    <mergeCell ref="AF223:AJ223"/>
    <mergeCell ref="V224:W224"/>
    <mergeCell ref="X224:AB224"/>
    <mergeCell ref="AD224:AE224"/>
    <mergeCell ref="AF224:AJ224"/>
    <mergeCell ref="X225:AB225"/>
    <mergeCell ref="AD225:AE225"/>
    <mergeCell ref="AF225:AJ225"/>
    <mergeCell ref="V226:W226"/>
    <mergeCell ref="X226:AB226"/>
    <mergeCell ref="AD226:AE226"/>
    <mergeCell ref="AF226:AJ226"/>
    <mergeCell ref="B224:C224"/>
    <mergeCell ref="D224:I224"/>
    <mergeCell ref="J224:O224"/>
    <mergeCell ref="P224:U224"/>
    <mergeCell ref="B226:C226"/>
    <mergeCell ref="D226:I226"/>
    <mergeCell ref="J226:O226"/>
    <mergeCell ref="P226:U226"/>
    <mergeCell ref="B225:C225"/>
    <mergeCell ref="D225:I225"/>
    <mergeCell ref="J225:O225"/>
    <mergeCell ref="P225:U225"/>
    <mergeCell ref="V225:W225"/>
    <mergeCell ref="B227:C227"/>
    <mergeCell ref="D227:I227"/>
    <mergeCell ref="J227:O227"/>
    <mergeCell ref="P227:U227"/>
    <mergeCell ref="V227:W227"/>
    <mergeCell ref="X227:AB227"/>
    <mergeCell ref="AD227:AE227"/>
    <mergeCell ref="AF227:AJ227"/>
    <mergeCell ref="V228:W228"/>
    <mergeCell ref="X228:AB228"/>
    <mergeCell ref="AD228:AE228"/>
    <mergeCell ref="AF228:AJ228"/>
    <mergeCell ref="X229:AB229"/>
    <mergeCell ref="AD229:AE229"/>
    <mergeCell ref="AF229:AJ229"/>
    <mergeCell ref="V230:W230"/>
    <mergeCell ref="X230:AB230"/>
    <mergeCell ref="AD230:AE230"/>
    <mergeCell ref="AF230:AJ230"/>
    <mergeCell ref="B228:C228"/>
    <mergeCell ref="D228:I228"/>
    <mergeCell ref="J228:O228"/>
    <mergeCell ref="P228:U228"/>
    <mergeCell ref="B230:C230"/>
    <mergeCell ref="D230:I230"/>
    <mergeCell ref="J230:O230"/>
    <mergeCell ref="P230:U230"/>
    <mergeCell ref="B229:C229"/>
    <mergeCell ref="D229:I229"/>
    <mergeCell ref="J229:O229"/>
    <mergeCell ref="P229:U229"/>
    <mergeCell ref="V229:W229"/>
    <mergeCell ref="B231:C231"/>
    <mergeCell ref="D231:I231"/>
    <mergeCell ref="J231:O231"/>
    <mergeCell ref="P231:U231"/>
    <mergeCell ref="V231:W231"/>
    <mergeCell ref="X231:AB231"/>
    <mergeCell ref="AD231:AE231"/>
    <mergeCell ref="AF231:AJ231"/>
    <mergeCell ref="V232:W232"/>
    <mergeCell ref="X232:AB232"/>
    <mergeCell ref="AD232:AE232"/>
    <mergeCell ref="AF232:AJ232"/>
    <mergeCell ref="X233:AB233"/>
    <mergeCell ref="AD233:AE233"/>
    <mergeCell ref="AF233:AJ233"/>
    <mergeCell ref="V234:W234"/>
    <mergeCell ref="X234:AB234"/>
    <mergeCell ref="AD234:AE234"/>
    <mergeCell ref="AF234:AJ234"/>
    <mergeCell ref="B232:C232"/>
    <mergeCell ref="D232:I232"/>
    <mergeCell ref="J232:O232"/>
    <mergeCell ref="P232:U232"/>
    <mergeCell ref="B234:C234"/>
    <mergeCell ref="D234:I234"/>
    <mergeCell ref="J234:O234"/>
    <mergeCell ref="P234:U234"/>
    <mergeCell ref="B233:C233"/>
    <mergeCell ref="D233:I233"/>
    <mergeCell ref="J233:O233"/>
    <mergeCell ref="P233:U233"/>
    <mergeCell ref="V233:W233"/>
    <mergeCell ref="B235:C235"/>
    <mergeCell ref="D235:I235"/>
    <mergeCell ref="J235:O235"/>
    <mergeCell ref="P235:U235"/>
    <mergeCell ref="V235:W235"/>
    <mergeCell ref="X235:AB235"/>
    <mergeCell ref="AD235:AE235"/>
    <mergeCell ref="AF235:AJ235"/>
    <mergeCell ref="V236:W236"/>
    <mergeCell ref="X236:AB236"/>
    <mergeCell ref="AD236:AE236"/>
    <mergeCell ref="AF236:AJ236"/>
    <mergeCell ref="B236:C236"/>
    <mergeCell ref="D236:I236"/>
    <mergeCell ref="J236:O236"/>
    <mergeCell ref="P236:U236"/>
    <mergeCell ref="B238:C238"/>
    <mergeCell ref="D238:I238"/>
    <mergeCell ref="J238:O238"/>
    <mergeCell ref="P238:U238"/>
    <mergeCell ref="B237:C237"/>
    <mergeCell ref="D237:I237"/>
    <mergeCell ref="J237:O237"/>
    <mergeCell ref="P237:U237"/>
    <mergeCell ref="AD239:AE239"/>
    <mergeCell ref="B239:C239"/>
    <mergeCell ref="D239:I239"/>
    <mergeCell ref="J239:O239"/>
    <mergeCell ref="P239:U239"/>
    <mergeCell ref="X237:AB237"/>
    <mergeCell ref="AD237:AE237"/>
    <mergeCell ref="AF237:AJ237"/>
    <mergeCell ref="V238:W238"/>
    <mergeCell ref="X238:AB238"/>
    <mergeCell ref="AD238:AE238"/>
    <mergeCell ref="AF238:AJ238"/>
    <mergeCell ref="V237:W237"/>
    <mergeCell ref="V239:W239"/>
    <mergeCell ref="X239:AB239"/>
    <mergeCell ref="V243:W243"/>
    <mergeCell ref="X243:AB243"/>
    <mergeCell ref="AD243:AE243"/>
    <mergeCell ref="AF243:AJ243"/>
    <mergeCell ref="V241:W241"/>
    <mergeCell ref="X241:AB241"/>
    <mergeCell ref="AF239:AJ239"/>
    <mergeCell ref="V240:W240"/>
    <mergeCell ref="X240:AB240"/>
    <mergeCell ref="AD240:AE240"/>
    <mergeCell ref="AF240:AJ240"/>
    <mergeCell ref="B243:C243"/>
    <mergeCell ref="D243:I243"/>
    <mergeCell ref="J243:O243"/>
    <mergeCell ref="P243:U243"/>
    <mergeCell ref="B242:C242"/>
    <mergeCell ref="D242:I242"/>
    <mergeCell ref="J242:O242"/>
    <mergeCell ref="P242:U242"/>
    <mergeCell ref="B241:C241"/>
    <mergeCell ref="D241:I241"/>
    <mergeCell ref="J241:O241"/>
    <mergeCell ref="P241:U241"/>
    <mergeCell ref="B240:C240"/>
    <mergeCell ref="D240:I240"/>
    <mergeCell ref="J240:O240"/>
    <mergeCell ref="P240:U240"/>
    <mergeCell ref="AD241:AE241"/>
    <mergeCell ref="AF241:AJ241"/>
    <mergeCell ref="V242:W242"/>
    <mergeCell ref="X242:AB242"/>
    <mergeCell ref="AD242:AE242"/>
    <mergeCell ref="AF242:AJ242"/>
  </mergeCells>
  <phoneticPr fontId="2"/>
  <conditionalFormatting sqref="D124:E125">
    <cfRule type="expression" dxfId="51" priority="26">
      <formula>AND($AO$113=1,$AO$118=0)</formula>
    </cfRule>
  </conditionalFormatting>
  <conditionalFormatting sqref="D132:E133">
    <cfRule type="expression" dxfId="50" priority="25">
      <formula>AND($AO$113=1,$AO$118=0)</formula>
    </cfRule>
  </conditionalFormatting>
  <conditionalFormatting sqref="D134:E134">
    <cfRule type="expression" dxfId="49" priority="24">
      <formula>AND($AO$113=1,$AO$118=0)</formula>
    </cfRule>
  </conditionalFormatting>
  <conditionalFormatting sqref="Y130 AF130">
    <cfRule type="expression" dxfId="48" priority="22">
      <formula>AND($W$126="有",$AN$132=0)</formula>
    </cfRule>
  </conditionalFormatting>
  <conditionalFormatting sqref="P12 U13 P19:P20 AC16 AC24 AC9">
    <cfRule type="cellIs" dxfId="47" priority="19" operator="equal">
      <formula>""</formula>
    </cfRule>
  </conditionalFormatting>
  <conditionalFormatting sqref="N27:R27 N28:X28 N29:W29 N30:P30">
    <cfRule type="expression" dxfId="46" priority="18">
      <formula>$AN$31=0</formula>
    </cfRule>
  </conditionalFormatting>
  <conditionalFormatting sqref="D122:W122 D123:S123 D124:AF124 D125:AB125">
    <cfRule type="expression" dxfId="45" priority="17">
      <formula>$AN$126=0</formula>
    </cfRule>
  </conditionalFormatting>
  <conditionalFormatting sqref="U61 AC62 AF62 B66 N66 U66 Z85 B87 N87 U87 Z107">
    <cfRule type="cellIs" dxfId="44" priority="16" operator="equal">
      <formula>""</formula>
    </cfRule>
  </conditionalFormatting>
  <conditionalFormatting sqref="O114 B116 W126">
    <cfRule type="cellIs" dxfId="43" priority="15" operator="equal">
      <formula>""</formula>
    </cfRule>
  </conditionalFormatting>
  <conditionalFormatting sqref="W131">
    <cfRule type="expression" dxfId="42" priority="14">
      <formula>AND($W$126="有",$W$131="")</formula>
    </cfRule>
  </conditionalFormatting>
  <conditionalFormatting sqref="W132">
    <cfRule type="expression" dxfId="41" priority="13">
      <formula>AND($W$126="有",$W$133="")</formula>
    </cfRule>
  </conditionalFormatting>
  <conditionalFormatting sqref="W133">
    <cfRule type="expression" dxfId="40" priority="12">
      <formula>AND($W$126="有",$W$133="")</formula>
    </cfRule>
  </conditionalFormatting>
  <conditionalFormatting sqref="W134:AI134">
    <cfRule type="expression" dxfId="39" priority="11">
      <formula>AND($W$126="有",$W$134="")</formula>
    </cfRule>
  </conditionalFormatting>
  <conditionalFormatting sqref="AF64">
    <cfRule type="expression" dxfId="38" priority="10">
      <formula>$AF$64=""</formula>
    </cfRule>
  </conditionalFormatting>
  <conditionalFormatting sqref="R30:AA30">
    <cfRule type="expression" dxfId="37" priority="9">
      <formula>AND($AN$30=TRUE,$R$30="")</formula>
    </cfRule>
  </conditionalFormatting>
  <conditionalFormatting sqref="C174:E177 G174:L174 F175:L177 U174:V174 T175:U175 X174:Y174 AE174:AG177 Q174:R175">
    <cfRule type="cellIs" dxfId="36" priority="4" operator="equal">
      <formula>""</formula>
    </cfRule>
  </conditionalFormatting>
  <conditionalFormatting sqref="M174:O177">
    <cfRule type="expression" dxfId="35" priority="3">
      <formula>$M$174=""</formula>
    </cfRule>
  </conditionalFormatting>
  <conditionalFormatting sqref="AI174:AL177">
    <cfRule type="expression" dxfId="34" priority="2">
      <formula>$AI$174=""</formula>
    </cfRule>
  </conditionalFormatting>
  <printOptions horizontalCentered="1"/>
  <pageMargins left="0.70866141732283472" right="0.70866141732283472" top="0.74803149606299213" bottom="0.74803149606299213" header="0.31496062992125984" footer="0.31496062992125984"/>
  <pageSetup paperSize="9" scale="91" orientation="portrait" r:id="rId1"/>
  <headerFooter>
    <oddHeader>&amp;L（勤務間インターバル導入コース）</oddHeader>
  </headerFooter>
  <rowBreaks count="3" manualBreakCount="3">
    <brk id="110" max="37" man="1"/>
    <brk id="162" max="37" man="1"/>
    <brk id="207"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10</xdr:col>
                    <xdr:colOff>142875</xdr:colOff>
                    <xdr:row>25</xdr:row>
                    <xdr:rowOff>142875</xdr:rowOff>
                  </from>
                  <to>
                    <xdr:col>12</xdr:col>
                    <xdr:colOff>104775</xdr:colOff>
                    <xdr:row>27</xdr:row>
                    <xdr:rowOff>47625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10</xdr:col>
                    <xdr:colOff>142875</xdr:colOff>
                    <xdr:row>26</xdr:row>
                    <xdr:rowOff>142875</xdr:rowOff>
                  </from>
                  <to>
                    <xdr:col>12</xdr:col>
                    <xdr:colOff>104775</xdr:colOff>
                    <xdr:row>28</xdr:row>
                    <xdr:rowOff>47625</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10</xdr:col>
                    <xdr:colOff>142875</xdr:colOff>
                    <xdr:row>27</xdr:row>
                    <xdr:rowOff>142875</xdr:rowOff>
                  </from>
                  <to>
                    <xdr:col>12</xdr:col>
                    <xdr:colOff>104775</xdr:colOff>
                    <xdr:row>29</xdr:row>
                    <xdr:rowOff>47625</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10</xdr:col>
                    <xdr:colOff>142875</xdr:colOff>
                    <xdr:row>28</xdr:row>
                    <xdr:rowOff>142875</xdr:rowOff>
                  </from>
                  <to>
                    <xdr:col>12</xdr:col>
                    <xdr:colOff>104775</xdr:colOff>
                    <xdr:row>30</xdr:row>
                    <xdr:rowOff>47625</xdr:rowOff>
                  </to>
                </anchor>
              </controlPr>
            </control>
          </mc:Choice>
        </mc:AlternateContent>
        <mc:AlternateContent xmlns:mc="http://schemas.openxmlformats.org/markup-compatibility/2006">
          <mc:Choice Requires="x14">
            <control shapeId="5129" r:id="rId8" name="Check Box 9">
              <controlPr defaultSize="0" autoFill="0" autoLine="0" autoPict="0">
                <anchor moveWithCells="1">
                  <from>
                    <xdr:col>1</xdr:col>
                    <xdr:colOff>57150</xdr:colOff>
                    <xdr:row>121</xdr:row>
                    <xdr:rowOff>38100</xdr:rowOff>
                  </from>
                  <to>
                    <xdr:col>3</xdr:col>
                    <xdr:colOff>19050</xdr:colOff>
                    <xdr:row>122</xdr:row>
                    <xdr:rowOff>19050</xdr:rowOff>
                  </to>
                </anchor>
              </controlPr>
            </control>
          </mc:Choice>
        </mc:AlternateContent>
        <mc:AlternateContent xmlns:mc="http://schemas.openxmlformats.org/markup-compatibility/2006">
          <mc:Choice Requires="x14">
            <control shapeId="5130" r:id="rId9" name="Check Box 10">
              <controlPr defaultSize="0" autoFill="0" autoLine="0" autoPict="0">
                <anchor moveWithCells="1">
                  <from>
                    <xdr:col>1</xdr:col>
                    <xdr:colOff>57150</xdr:colOff>
                    <xdr:row>123</xdr:row>
                    <xdr:rowOff>38100</xdr:rowOff>
                  </from>
                  <to>
                    <xdr:col>3</xdr:col>
                    <xdr:colOff>19050</xdr:colOff>
                    <xdr:row>124</xdr:row>
                    <xdr:rowOff>19050</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1</xdr:col>
                    <xdr:colOff>57150</xdr:colOff>
                    <xdr:row>122</xdr:row>
                    <xdr:rowOff>38100</xdr:rowOff>
                  </from>
                  <to>
                    <xdr:col>3</xdr:col>
                    <xdr:colOff>19050</xdr:colOff>
                    <xdr:row>123</xdr:row>
                    <xdr:rowOff>19050</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1</xdr:col>
                    <xdr:colOff>57150</xdr:colOff>
                    <xdr:row>124</xdr:row>
                    <xdr:rowOff>38100</xdr:rowOff>
                  </from>
                  <to>
                    <xdr:col>3</xdr:col>
                    <xdr:colOff>19050</xdr:colOff>
                    <xdr:row>125</xdr:row>
                    <xdr:rowOff>19050</xdr:rowOff>
                  </to>
                </anchor>
              </controlPr>
            </control>
          </mc:Choice>
        </mc:AlternateContent>
        <mc:AlternateContent xmlns:mc="http://schemas.openxmlformats.org/markup-compatibility/2006">
          <mc:Choice Requires="x14">
            <control shapeId="5142" r:id="rId12" name="Check Box 22">
              <controlPr defaultSize="0" autoFill="0" autoLine="0" autoPict="0">
                <anchor moveWithCells="1">
                  <from>
                    <xdr:col>29</xdr:col>
                    <xdr:colOff>57150</xdr:colOff>
                    <xdr:row>129</xdr:row>
                    <xdr:rowOff>0</xdr:rowOff>
                  </from>
                  <to>
                    <xdr:col>31</xdr:col>
                    <xdr:colOff>19050</xdr:colOff>
                    <xdr:row>129</xdr:row>
                    <xdr:rowOff>247650</xdr:rowOff>
                  </to>
                </anchor>
              </controlPr>
            </control>
          </mc:Choice>
        </mc:AlternateContent>
        <mc:AlternateContent xmlns:mc="http://schemas.openxmlformats.org/markup-compatibility/2006">
          <mc:Choice Requires="x14">
            <control shapeId="5141" r:id="rId13" name="Check Box 21">
              <controlPr defaultSize="0" autoFill="0" autoLine="0" autoPict="0">
                <anchor moveWithCells="1">
                  <from>
                    <xdr:col>22</xdr:col>
                    <xdr:colOff>57150</xdr:colOff>
                    <xdr:row>129</xdr:row>
                    <xdr:rowOff>0</xdr:rowOff>
                  </from>
                  <to>
                    <xdr:col>24</xdr:col>
                    <xdr:colOff>19050</xdr:colOff>
                    <xdr:row>129</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リスト!$N$6:$N$17</xm:f>
          </x14:formula1>
          <xm:sqref>AC62:AD62</xm:sqref>
        </x14:dataValidation>
        <x14:dataValidation type="list" allowBlank="1" showInputMessage="1" showErrorMessage="1" xr:uid="{00000000-0002-0000-0100-000001000000}">
          <x14:formula1>
            <xm:f>リスト!$O$6:$O$36</xm:f>
          </x14:formula1>
          <xm:sqref>AF62:AG62</xm:sqref>
        </x14:dataValidation>
        <x14:dataValidation type="list" allowBlank="1" showInputMessage="1" showErrorMessage="1" xr:uid="{00000000-0002-0000-0100-000002000000}">
          <x14:formula1>
            <xm:f>リスト!$C$6:$C$7</xm:f>
          </x14:formula1>
          <xm:sqref>AF64:AH64</xm:sqref>
        </x14:dataValidation>
        <x14:dataValidation type="list" allowBlank="1" showInputMessage="1" showErrorMessage="1" xr:uid="{00000000-0002-0000-0100-000003000000}">
          <x14:formula1>
            <xm:f>リスト!$P$6:$P$7</xm:f>
          </x14:formula1>
          <xm:sqref>AI174:AL189 W126:AB128</xm:sqref>
        </x14:dataValidation>
        <x14:dataValidation type="list" allowBlank="1" showInputMessage="1" showErrorMessage="1" xr:uid="{00000000-0002-0000-0100-000004000000}">
          <x14:formula1>
            <xm:f>リスト!$V$6:$V$8</xm:f>
          </x14:formula1>
          <xm:sqref>M170:O189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15"/>
  <sheetViews>
    <sheetView showGridLines="0" view="pageBreakPreview" zoomScaleNormal="100" zoomScaleSheetLayoutView="100" workbookViewId="0"/>
  </sheetViews>
  <sheetFormatPr defaultColWidth="2.25" defaultRowHeight="14.1" customHeight="1"/>
  <cols>
    <col min="1" max="41" width="2.25" style="134"/>
    <col min="42" max="42" width="4.125" style="134" bestFit="1" customWidth="1"/>
    <col min="43" max="16384" width="2.25" style="134"/>
  </cols>
  <sheetData>
    <row r="1" spans="1:38" ht="14.1" customHeight="1">
      <c r="A1" s="14"/>
      <c r="B1" s="164" t="s">
        <v>477</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row>
    <row r="2" spans="1:38" ht="14.1" customHeight="1">
      <c r="A2" s="666" t="s">
        <v>621</v>
      </c>
      <c r="B2" s="666"/>
      <c r="C2" s="666"/>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666"/>
      <c r="AF2" s="666"/>
      <c r="AG2" s="666"/>
      <c r="AH2" s="666"/>
      <c r="AI2" s="666"/>
      <c r="AJ2" s="666"/>
      <c r="AK2" s="666"/>
      <c r="AL2" s="666"/>
    </row>
    <row r="3" spans="1:38" ht="14.1" customHeight="1">
      <c r="A3" s="666"/>
      <c r="B3" s="666"/>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6"/>
      <c r="AG3" s="666"/>
      <c r="AH3" s="666"/>
      <c r="AI3" s="666"/>
      <c r="AJ3" s="666"/>
      <c r="AK3" s="666"/>
      <c r="AL3" s="666"/>
    </row>
    <row r="4" spans="1:38" ht="14.1" customHeight="1">
      <c r="A4" s="285"/>
      <c r="B4" s="289"/>
      <c r="C4" s="538" t="s">
        <v>467</v>
      </c>
      <c r="D4" s="667"/>
      <c r="E4" s="668"/>
      <c r="F4" s="538" t="s">
        <v>468</v>
      </c>
      <c r="G4" s="667"/>
      <c r="H4" s="667"/>
      <c r="I4" s="667"/>
      <c r="J4" s="667"/>
      <c r="K4" s="667"/>
      <c r="L4" s="667"/>
      <c r="M4" s="675" t="s">
        <v>480</v>
      </c>
      <c r="N4" s="675"/>
      <c r="O4" s="675"/>
      <c r="P4" s="675" t="s">
        <v>481</v>
      </c>
      <c r="Q4" s="675"/>
      <c r="R4" s="675"/>
      <c r="S4" s="675"/>
      <c r="T4" s="675"/>
      <c r="U4" s="675"/>
      <c r="V4" s="675"/>
      <c r="W4" s="675"/>
      <c r="X4" s="675" t="s">
        <v>482</v>
      </c>
      <c r="Y4" s="675"/>
      <c r="Z4" s="675"/>
      <c r="AA4" s="675" t="s">
        <v>483</v>
      </c>
      <c r="AB4" s="675"/>
      <c r="AC4" s="675"/>
      <c r="AD4" s="675"/>
      <c r="AE4" s="675"/>
      <c r="AF4" s="675"/>
      <c r="AG4" s="675"/>
      <c r="AH4" s="675"/>
      <c r="AI4" s="667" t="s">
        <v>478</v>
      </c>
      <c r="AJ4" s="667"/>
      <c r="AK4" s="667"/>
      <c r="AL4" s="668"/>
    </row>
    <row r="5" spans="1:38" ht="14.1" customHeight="1">
      <c r="A5" s="286"/>
      <c r="B5" s="276"/>
      <c r="C5" s="669"/>
      <c r="D5" s="670"/>
      <c r="E5" s="671"/>
      <c r="F5" s="669"/>
      <c r="G5" s="670"/>
      <c r="H5" s="670"/>
      <c r="I5" s="670"/>
      <c r="J5" s="670"/>
      <c r="K5" s="670"/>
      <c r="L5" s="670"/>
      <c r="M5" s="675"/>
      <c r="N5" s="675"/>
      <c r="O5" s="675"/>
      <c r="P5" s="675"/>
      <c r="Q5" s="675"/>
      <c r="R5" s="675"/>
      <c r="S5" s="675"/>
      <c r="T5" s="675"/>
      <c r="U5" s="675"/>
      <c r="V5" s="675"/>
      <c r="W5" s="675"/>
      <c r="X5" s="675"/>
      <c r="Y5" s="675"/>
      <c r="Z5" s="675"/>
      <c r="AA5" s="675"/>
      <c r="AB5" s="675"/>
      <c r="AC5" s="675"/>
      <c r="AD5" s="675"/>
      <c r="AE5" s="675"/>
      <c r="AF5" s="675"/>
      <c r="AG5" s="675"/>
      <c r="AH5" s="675"/>
      <c r="AI5" s="670"/>
      <c r="AJ5" s="670"/>
      <c r="AK5" s="670"/>
      <c r="AL5" s="671"/>
    </row>
    <row r="6" spans="1:38" ht="14.1" customHeight="1">
      <c r="A6" s="286"/>
      <c r="B6" s="276"/>
      <c r="C6" s="669"/>
      <c r="D6" s="670"/>
      <c r="E6" s="671"/>
      <c r="F6" s="669"/>
      <c r="G6" s="670"/>
      <c r="H6" s="670"/>
      <c r="I6" s="670"/>
      <c r="J6" s="670"/>
      <c r="K6" s="670"/>
      <c r="L6" s="670"/>
      <c r="M6" s="675"/>
      <c r="N6" s="675"/>
      <c r="O6" s="675"/>
      <c r="P6" s="675"/>
      <c r="Q6" s="675"/>
      <c r="R6" s="675"/>
      <c r="S6" s="675"/>
      <c r="T6" s="675"/>
      <c r="U6" s="675"/>
      <c r="V6" s="675"/>
      <c r="W6" s="675"/>
      <c r="X6" s="675"/>
      <c r="Y6" s="675"/>
      <c r="Z6" s="675"/>
      <c r="AA6" s="675"/>
      <c r="AB6" s="675"/>
      <c r="AC6" s="675"/>
      <c r="AD6" s="675"/>
      <c r="AE6" s="675"/>
      <c r="AF6" s="675"/>
      <c r="AG6" s="675"/>
      <c r="AH6" s="675"/>
      <c r="AI6" s="670"/>
      <c r="AJ6" s="670"/>
      <c r="AK6" s="670"/>
      <c r="AL6" s="671"/>
    </row>
    <row r="7" spans="1:38" ht="14.1" customHeight="1">
      <c r="A7" s="165"/>
      <c r="B7" s="166"/>
      <c r="C7" s="672"/>
      <c r="D7" s="673"/>
      <c r="E7" s="674"/>
      <c r="F7" s="672"/>
      <c r="G7" s="673"/>
      <c r="H7" s="673"/>
      <c r="I7" s="673"/>
      <c r="J7" s="673"/>
      <c r="K7" s="673"/>
      <c r="L7" s="673"/>
      <c r="M7" s="675"/>
      <c r="N7" s="675"/>
      <c r="O7" s="675"/>
      <c r="P7" s="676"/>
      <c r="Q7" s="676"/>
      <c r="R7" s="676"/>
      <c r="S7" s="676"/>
      <c r="T7" s="676"/>
      <c r="U7" s="676"/>
      <c r="V7" s="676"/>
      <c r="W7" s="676"/>
      <c r="X7" s="675"/>
      <c r="Y7" s="675"/>
      <c r="Z7" s="675"/>
      <c r="AA7" s="676"/>
      <c r="AB7" s="676"/>
      <c r="AC7" s="676"/>
      <c r="AD7" s="676"/>
      <c r="AE7" s="676"/>
      <c r="AF7" s="676"/>
      <c r="AG7" s="676"/>
      <c r="AH7" s="676"/>
      <c r="AI7" s="673"/>
      <c r="AJ7" s="673"/>
      <c r="AK7" s="673"/>
      <c r="AL7" s="674"/>
    </row>
    <row r="8" spans="1:38" ht="14.1" customHeight="1">
      <c r="A8" s="515" t="s">
        <v>469</v>
      </c>
      <c r="B8" s="516"/>
      <c r="C8" s="167" t="s">
        <v>470</v>
      </c>
      <c r="D8" s="168"/>
      <c r="E8" s="169"/>
      <c r="F8" s="167" t="s">
        <v>20</v>
      </c>
      <c r="G8" s="168" t="s">
        <v>472</v>
      </c>
      <c r="H8" s="168"/>
      <c r="I8" s="168"/>
      <c r="J8" s="168"/>
      <c r="K8" s="168"/>
      <c r="L8" s="168"/>
      <c r="M8" s="538" t="s">
        <v>607</v>
      </c>
      <c r="N8" s="458"/>
      <c r="O8" s="459"/>
      <c r="P8" s="167"/>
      <c r="Q8" s="458">
        <v>9</v>
      </c>
      <c r="R8" s="458"/>
      <c r="S8" s="168" t="s">
        <v>475</v>
      </c>
      <c r="T8" s="168"/>
      <c r="U8" s="458">
        <v>0</v>
      </c>
      <c r="V8" s="458"/>
      <c r="W8" s="169" t="s">
        <v>476</v>
      </c>
      <c r="X8" s="458">
        <v>30</v>
      </c>
      <c r="Y8" s="458"/>
      <c r="Z8" s="163" t="s">
        <v>486</v>
      </c>
      <c r="AA8" s="212" t="s">
        <v>516</v>
      </c>
      <c r="AB8" s="168"/>
      <c r="AC8" s="168"/>
      <c r="AD8" s="168"/>
      <c r="AE8" s="168"/>
      <c r="AF8" s="168"/>
      <c r="AG8" s="168"/>
      <c r="AH8" s="169"/>
      <c r="AI8" s="458" t="s">
        <v>479</v>
      </c>
      <c r="AJ8" s="458"/>
      <c r="AK8" s="458"/>
      <c r="AL8" s="459"/>
    </row>
    <row r="9" spans="1:38" ht="14.1" customHeight="1">
      <c r="A9" s="515"/>
      <c r="B9" s="516"/>
      <c r="C9" s="170" t="s">
        <v>473</v>
      </c>
      <c r="D9" s="163"/>
      <c r="E9" s="171"/>
      <c r="F9" s="518" t="s">
        <v>474</v>
      </c>
      <c r="G9" s="519"/>
      <c r="H9" s="519"/>
      <c r="I9" s="519"/>
      <c r="J9" s="519"/>
      <c r="K9" s="519"/>
      <c r="L9" s="519"/>
      <c r="M9" s="539"/>
      <c r="N9" s="540"/>
      <c r="O9" s="541"/>
      <c r="P9" s="131" t="s">
        <v>319</v>
      </c>
      <c r="Q9" s="665"/>
      <c r="R9" s="665"/>
      <c r="S9" s="134" t="s">
        <v>485</v>
      </c>
      <c r="T9" s="665"/>
      <c r="U9" s="665"/>
      <c r="V9" s="134" t="s">
        <v>518</v>
      </c>
      <c r="W9" s="203"/>
      <c r="X9" s="163"/>
      <c r="Y9" s="163"/>
      <c r="Z9" s="163"/>
      <c r="AA9" s="213" t="s">
        <v>515</v>
      </c>
      <c r="AB9" s="163"/>
      <c r="AC9" s="163"/>
      <c r="AD9" s="172"/>
      <c r="AE9" s="14"/>
      <c r="AF9" s="14"/>
      <c r="AG9" s="14"/>
      <c r="AH9" s="106"/>
      <c r="AI9" s="540"/>
      <c r="AJ9" s="540"/>
      <c r="AK9" s="540"/>
      <c r="AL9" s="541"/>
    </row>
    <row r="10" spans="1:38" ht="14.1" customHeight="1">
      <c r="A10" s="515"/>
      <c r="B10" s="516"/>
      <c r="C10" s="170"/>
      <c r="D10" s="163"/>
      <c r="E10" s="171"/>
      <c r="F10" s="518"/>
      <c r="G10" s="519"/>
      <c r="H10" s="519"/>
      <c r="I10" s="519"/>
      <c r="J10" s="519"/>
      <c r="K10" s="519"/>
      <c r="L10" s="519"/>
      <c r="M10" s="539"/>
      <c r="N10" s="540"/>
      <c r="O10" s="541"/>
      <c r="P10" s="170"/>
      <c r="Q10" s="163"/>
      <c r="R10" s="163"/>
      <c r="S10" s="163"/>
      <c r="T10" s="163"/>
      <c r="U10" s="163"/>
      <c r="V10" s="163"/>
      <c r="W10" s="171"/>
      <c r="X10" s="163"/>
      <c r="Y10" s="163"/>
      <c r="Z10" s="163"/>
      <c r="AA10" s="213" t="s">
        <v>517</v>
      </c>
      <c r="AB10" s="163"/>
      <c r="AC10" s="163"/>
      <c r="AD10" s="163"/>
      <c r="AE10" s="163"/>
      <c r="AF10" s="163"/>
      <c r="AG10" s="163"/>
      <c r="AH10" s="171"/>
      <c r="AI10" s="540"/>
      <c r="AJ10" s="540"/>
      <c r="AK10" s="540"/>
      <c r="AL10" s="541"/>
    </row>
    <row r="11" spans="1:38" ht="14.1" customHeight="1">
      <c r="A11" s="455"/>
      <c r="B11" s="517"/>
      <c r="C11" s="165"/>
      <c r="D11" s="173"/>
      <c r="E11" s="166"/>
      <c r="F11" s="520"/>
      <c r="G11" s="521"/>
      <c r="H11" s="521"/>
      <c r="I11" s="521"/>
      <c r="J11" s="521"/>
      <c r="K11" s="521"/>
      <c r="L11" s="521"/>
      <c r="M11" s="539"/>
      <c r="N11" s="540"/>
      <c r="O11" s="541"/>
      <c r="P11" s="460"/>
      <c r="Q11" s="461"/>
      <c r="R11" s="173"/>
      <c r="S11" s="173"/>
      <c r="T11" s="461"/>
      <c r="U11" s="461"/>
      <c r="V11" s="173"/>
      <c r="W11" s="166"/>
      <c r="X11" s="163"/>
      <c r="Y11" s="163"/>
      <c r="Z11" s="163"/>
      <c r="AA11" s="213" t="s">
        <v>487</v>
      </c>
      <c r="AB11" s="163"/>
      <c r="AC11" s="163"/>
      <c r="AD11" s="172"/>
      <c r="AE11" s="163"/>
      <c r="AF11" s="163"/>
      <c r="AG11" s="163"/>
      <c r="AH11" s="171"/>
      <c r="AI11" s="461"/>
      <c r="AJ11" s="461"/>
      <c r="AK11" s="461"/>
      <c r="AL11" s="462"/>
    </row>
    <row r="12" spans="1:38" ht="14.1" customHeight="1">
      <c r="A12" s="477">
        <v>5</v>
      </c>
      <c r="B12" s="482"/>
      <c r="C12" s="500"/>
      <c r="D12" s="501"/>
      <c r="E12" s="502"/>
      <c r="F12" s="270" t="s">
        <v>20</v>
      </c>
      <c r="G12" s="488"/>
      <c r="H12" s="488"/>
      <c r="I12" s="488"/>
      <c r="J12" s="488"/>
      <c r="K12" s="488"/>
      <c r="L12" s="488"/>
      <c r="M12" s="481"/>
      <c r="N12" s="475"/>
      <c r="O12" s="482"/>
      <c r="P12" s="293"/>
      <c r="Q12" s="474"/>
      <c r="R12" s="474"/>
      <c r="S12" s="294" t="s">
        <v>475</v>
      </c>
      <c r="T12" s="294"/>
      <c r="U12" s="475"/>
      <c r="V12" s="475"/>
      <c r="W12" s="296" t="s">
        <v>476</v>
      </c>
      <c r="X12" s="477"/>
      <c r="Y12" s="475"/>
      <c r="Z12" s="296" t="s">
        <v>486</v>
      </c>
      <c r="AA12" s="299" t="s">
        <v>488</v>
      </c>
      <c r="AB12" s="294"/>
      <c r="AC12" s="294"/>
      <c r="AD12" s="294"/>
      <c r="AE12" s="476"/>
      <c r="AF12" s="476"/>
      <c r="AG12" s="476"/>
      <c r="AH12" s="294" t="s">
        <v>32</v>
      </c>
      <c r="AI12" s="478"/>
      <c r="AJ12" s="478"/>
      <c r="AK12" s="478"/>
      <c r="AL12" s="478"/>
    </row>
    <row r="13" spans="1:38" ht="14.1" customHeight="1">
      <c r="A13" s="483"/>
      <c r="B13" s="485"/>
      <c r="C13" s="503"/>
      <c r="D13" s="504"/>
      <c r="E13" s="505"/>
      <c r="F13" s="503"/>
      <c r="G13" s="504"/>
      <c r="H13" s="504"/>
      <c r="I13" s="504"/>
      <c r="J13" s="504"/>
      <c r="K13" s="504"/>
      <c r="L13" s="504"/>
      <c r="M13" s="483"/>
      <c r="N13" s="484"/>
      <c r="O13" s="485"/>
      <c r="P13" s="328" t="s">
        <v>319</v>
      </c>
      <c r="Q13" s="479"/>
      <c r="R13" s="479"/>
      <c r="S13" s="295" t="s">
        <v>485</v>
      </c>
      <c r="T13" s="479"/>
      <c r="U13" s="479"/>
      <c r="V13" s="295" t="s">
        <v>518</v>
      </c>
      <c r="W13" s="329"/>
      <c r="X13" s="327"/>
      <c r="Y13" s="307"/>
      <c r="Z13" s="306"/>
      <c r="AA13" s="301" t="s">
        <v>489</v>
      </c>
      <c r="AB13" s="307"/>
      <c r="AC13" s="307"/>
      <c r="AD13" s="307"/>
      <c r="AE13" s="480"/>
      <c r="AF13" s="480"/>
      <c r="AG13" s="480"/>
      <c r="AH13" s="307" t="s">
        <v>32</v>
      </c>
      <c r="AI13" s="478"/>
      <c r="AJ13" s="478"/>
      <c r="AK13" s="478"/>
      <c r="AL13" s="478"/>
    </row>
    <row r="14" spans="1:38" ht="14.1" customHeight="1">
      <c r="A14" s="483"/>
      <c r="B14" s="485"/>
      <c r="C14" s="503"/>
      <c r="D14" s="504"/>
      <c r="E14" s="505"/>
      <c r="F14" s="503"/>
      <c r="G14" s="504"/>
      <c r="H14" s="504"/>
      <c r="I14" s="504"/>
      <c r="J14" s="504"/>
      <c r="K14" s="504"/>
      <c r="L14" s="504"/>
      <c r="M14" s="483"/>
      <c r="N14" s="484"/>
      <c r="O14" s="485"/>
      <c r="P14" s="327"/>
      <c r="Q14" s="307"/>
      <c r="R14" s="307"/>
      <c r="S14" s="307"/>
      <c r="T14" s="307"/>
      <c r="U14" s="307"/>
      <c r="V14" s="307"/>
      <c r="W14" s="306"/>
      <c r="X14" s="327"/>
      <c r="Y14" s="307"/>
      <c r="Z14" s="306"/>
      <c r="AA14" s="301" t="s">
        <v>490</v>
      </c>
      <c r="AB14" s="307"/>
      <c r="AC14" s="307"/>
      <c r="AD14" s="307"/>
      <c r="AE14" s="480"/>
      <c r="AF14" s="480"/>
      <c r="AG14" s="480"/>
      <c r="AH14" s="307" t="s">
        <v>32</v>
      </c>
      <c r="AI14" s="478"/>
      <c r="AJ14" s="478"/>
      <c r="AK14" s="478"/>
      <c r="AL14" s="478"/>
    </row>
    <row r="15" spans="1:38" ht="14.1" customHeight="1">
      <c r="A15" s="498"/>
      <c r="B15" s="499"/>
      <c r="C15" s="506"/>
      <c r="D15" s="507"/>
      <c r="E15" s="508"/>
      <c r="F15" s="506"/>
      <c r="G15" s="507"/>
      <c r="H15" s="507"/>
      <c r="I15" s="507"/>
      <c r="J15" s="507"/>
      <c r="K15" s="507"/>
      <c r="L15" s="507"/>
      <c r="M15" s="483"/>
      <c r="N15" s="484"/>
      <c r="O15" s="485"/>
      <c r="P15" s="473"/>
      <c r="Q15" s="471"/>
      <c r="R15" s="308"/>
      <c r="S15" s="308"/>
      <c r="T15" s="471"/>
      <c r="U15" s="471"/>
      <c r="V15" s="308"/>
      <c r="W15" s="304"/>
      <c r="X15" s="303"/>
      <c r="Y15" s="308"/>
      <c r="Z15" s="304"/>
      <c r="AA15" s="312" t="s">
        <v>491</v>
      </c>
      <c r="AB15" s="308"/>
      <c r="AC15" s="308"/>
      <c r="AD15" s="308"/>
      <c r="AE15" s="472"/>
      <c r="AF15" s="472"/>
      <c r="AG15" s="472"/>
      <c r="AH15" s="308" t="s">
        <v>32</v>
      </c>
      <c r="AI15" s="478"/>
      <c r="AJ15" s="478"/>
      <c r="AK15" s="478"/>
      <c r="AL15" s="478"/>
    </row>
    <row r="16" spans="1:38" ht="14.1" customHeight="1">
      <c r="A16" s="477">
        <v>6</v>
      </c>
      <c r="B16" s="482"/>
      <c r="C16" s="500"/>
      <c r="D16" s="501"/>
      <c r="E16" s="502"/>
      <c r="F16" s="270" t="s">
        <v>20</v>
      </c>
      <c r="G16" s="488"/>
      <c r="H16" s="488"/>
      <c r="I16" s="488"/>
      <c r="J16" s="488"/>
      <c r="K16" s="488"/>
      <c r="L16" s="488"/>
      <c r="M16" s="481"/>
      <c r="N16" s="475"/>
      <c r="O16" s="482"/>
      <c r="P16" s="293"/>
      <c r="Q16" s="474"/>
      <c r="R16" s="474"/>
      <c r="S16" s="294" t="s">
        <v>475</v>
      </c>
      <c r="T16" s="294"/>
      <c r="U16" s="475"/>
      <c r="V16" s="475"/>
      <c r="W16" s="296" t="s">
        <v>476</v>
      </c>
      <c r="X16" s="477"/>
      <c r="Y16" s="475"/>
      <c r="Z16" s="296" t="s">
        <v>486</v>
      </c>
      <c r="AA16" s="299" t="s">
        <v>488</v>
      </c>
      <c r="AB16" s="294"/>
      <c r="AC16" s="294"/>
      <c r="AD16" s="294"/>
      <c r="AE16" s="476"/>
      <c r="AF16" s="476"/>
      <c r="AG16" s="476"/>
      <c r="AH16" s="294" t="s">
        <v>32</v>
      </c>
      <c r="AI16" s="478"/>
      <c r="AJ16" s="478"/>
      <c r="AK16" s="478"/>
      <c r="AL16" s="478"/>
    </row>
    <row r="17" spans="1:38" ht="14.1" customHeight="1">
      <c r="A17" s="483"/>
      <c r="B17" s="485"/>
      <c r="C17" s="503"/>
      <c r="D17" s="504"/>
      <c r="E17" s="505"/>
      <c r="F17" s="503"/>
      <c r="G17" s="504"/>
      <c r="H17" s="504"/>
      <c r="I17" s="504"/>
      <c r="J17" s="504"/>
      <c r="K17" s="504"/>
      <c r="L17" s="504"/>
      <c r="M17" s="483"/>
      <c r="N17" s="484"/>
      <c r="O17" s="485"/>
      <c r="P17" s="328" t="s">
        <v>319</v>
      </c>
      <c r="Q17" s="479"/>
      <c r="R17" s="479"/>
      <c r="S17" s="295" t="s">
        <v>485</v>
      </c>
      <c r="T17" s="479"/>
      <c r="U17" s="479"/>
      <c r="V17" s="295" t="s">
        <v>518</v>
      </c>
      <c r="W17" s="329"/>
      <c r="X17" s="327"/>
      <c r="Y17" s="307"/>
      <c r="Z17" s="306"/>
      <c r="AA17" s="301" t="s">
        <v>489</v>
      </c>
      <c r="AB17" s="307"/>
      <c r="AC17" s="307"/>
      <c r="AD17" s="307"/>
      <c r="AE17" s="480"/>
      <c r="AF17" s="480"/>
      <c r="AG17" s="480"/>
      <c r="AH17" s="307" t="s">
        <v>32</v>
      </c>
      <c r="AI17" s="478"/>
      <c r="AJ17" s="478"/>
      <c r="AK17" s="478"/>
      <c r="AL17" s="478"/>
    </row>
    <row r="18" spans="1:38" ht="14.1" customHeight="1">
      <c r="A18" s="483"/>
      <c r="B18" s="485"/>
      <c r="C18" s="503"/>
      <c r="D18" s="504"/>
      <c r="E18" s="505"/>
      <c r="F18" s="503"/>
      <c r="G18" s="504"/>
      <c r="H18" s="504"/>
      <c r="I18" s="504"/>
      <c r="J18" s="504"/>
      <c r="K18" s="504"/>
      <c r="L18" s="504"/>
      <c r="M18" s="483"/>
      <c r="N18" s="484"/>
      <c r="O18" s="485"/>
      <c r="P18" s="327"/>
      <c r="Q18" s="307"/>
      <c r="R18" s="307"/>
      <c r="S18" s="307"/>
      <c r="T18" s="307"/>
      <c r="U18" s="307"/>
      <c r="V18" s="307"/>
      <c r="W18" s="306"/>
      <c r="X18" s="327"/>
      <c r="Y18" s="307"/>
      <c r="Z18" s="306"/>
      <c r="AA18" s="301" t="s">
        <v>490</v>
      </c>
      <c r="AB18" s="307"/>
      <c r="AC18" s="307"/>
      <c r="AD18" s="307"/>
      <c r="AE18" s="480"/>
      <c r="AF18" s="480"/>
      <c r="AG18" s="480"/>
      <c r="AH18" s="307" t="s">
        <v>32</v>
      </c>
      <c r="AI18" s="478"/>
      <c r="AJ18" s="478"/>
      <c r="AK18" s="478"/>
      <c r="AL18" s="478"/>
    </row>
    <row r="19" spans="1:38" ht="14.1" customHeight="1">
      <c r="A19" s="498"/>
      <c r="B19" s="499"/>
      <c r="C19" s="506"/>
      <c r="D19" s="507"/>
      <c r="E19" s="508"/>
      <c r="F19" s="506"/>
      <c r="G19" s="507"/>
      <c r="H19" s="507"/>
      <c r="I19" s="507"/>
      <c r="J19" s="507"/>
      <c r="K19" s="507"/>
      <c r="L19" s="507"/>
      <c r="M19" s="483"/>
      <c r="N19" s="484"/>
      <c r="O19" s="485"/>
      <c r="P19" s="473"/>
      <c r="Q19" s="471"/>
      <c r="R19" s="308"/>
      <c r="S19" s="308"/>
      <c r="T19" s="471"/>
      <c r="U19" s="471"/>
      <c r="V19" s="308"/>
      <c r="W19" s="304"/>
      <c r="X19" s="303"/>
      <c r="Y19" s="308"/>
      <c r="Z19" s="304"/>
      <c r="AA19" s="312" t="s">
        <v>491</v>
      </c>
      <c r="AB19" s="308"/>
      <c r="AC19" s="308"/>
      <c r="AD19" s="308"/>
      <c r="AE19" s="472"/>
      <c r="AF19" s="472"/>
      <c r="AG19" s="472"/>
      <c r="AH19" s="308" t="s">
        <v>32</v>
      </c>
      <c r="AI19" s="478"/>
      <c r="AJ19" s="478"/>
      <c r="AK19" s="478"/>
      <c r="AL19" s="478"/>
    </row>
    <row r="20" spans="1:38" ht="14.1" customHeight="1">
      <c r="A20" s="477">
        <v>7</v>
      </c>
      <c r="B20" s="482"/>
      <c r="C20" s="500"/>
      <c r="D20" s="501"/>
      <c r="E20" s="502"/>
      <c r="F20" s="270" t="s">
        <v>20</v>
      </c>
      <c r="G20" s="488"/>
      <c r="H20" s="488"/>
      <c r="I20" s="488"/>
      <c r="J20" s="488"/>
      <c r="K20" s="488"/>
      <c r="L20" s="488"/>
      <c r="M20" s="481"/>
      <c r="N20" s="475"/>
      <c r="O20" s="482"/>
      <c r="P20" s="293"/>
      <c r="Q20" s="474"/>
      <c r="R20" s="474"/>
      <c r="S20" s="294" t="s">
        <v>475</v>
      </c>
      <c r="T20" s="294"/>
      <c r="U20" s="475"/>
      <c r="V20" s="475"/>
      <c r="W20" s="296" t="s">
        <v>476</v>
      </c>
      <c r="X20" s="477"/>
      <c r="Y20" s="475"/>
      <c r="Z20" s="296" t="s">
        <v>486</v>
      </c>
      <c r="AA20" s="299" t="s">
        <v>488</v>
      </c>
      <c r="AB20" s="294"/>
      <c r="AC20" s="294"/>
      <c r="AD20" s="294"/>
      <c r="AE20" s="476"/>
      <c r="AF20" s="476"/>
      <c r="AG20" s="476"/>
      <c r="AH20" s="294" t="s">
        <v>32</v>
      </c>
      <c r="AI20" s="478"/>
      <c r="AJ20" s="478"/>
      <c r="AK20" s="478"/>
      <c r="AL20" s="478"/>
    </row>
    <row r="21" spans="1:38" ht="14.1" customHeight="1">
      <c r="A21" s="483"/>
      <c r="B21" s="485"/>
      <c r="C21" s="503"/>
      <c r="D21" s="504"/>
      <c r="E21" s="505"/>
      <c r="F21" s="503"/>
      <c r="G21" s="504"/>
      <c r="H21" s="504"/>
      <c r="I21" s="504"/>
      <c r="J21" s="504"/>
      <c r="K21" s="504"/>
      <c r="L21" s="504"/>
      <c r="M21" s="483"/>
      <c r="N21" s="484"/>
      <c r="O21" s="485"/>
      <c r="P21" s="328" t="s">
        <v>319</v>
      </c>
      <c r="Q21" s="479"/>
      <c r="R21" s="479"/>
      <c r="S21" s="295" t="s">
        <v>485</v>
      </c>
      <c r="T21" s="479"/>
      <c r="U21" s="479"/>
      <c r="V21" s="295" t="s">
        <v>518</v>
      </c>
      <c r="W21" s="329"/>
      <c r="X21" s="327"/>
      <c r="Y21" s="307"/>
      <c r="Z21" s="306"/>
      <c r="AA21" s="301" t="s">
        <v>489</v>
      </c>
      <c r="AB21" s="307"/>
      <c r="AC21" s="307"/>
      <c r="AD21" s="307"/>
      <c r="AE21" s="480"/>
      <c r="AF21" s="480"/>
      <c r="AG21" s="480"/>
      <c r="AH21" s="307" t="s">
        <v>32</v>
      </c>
      <c r="AI21" s="478"/>
      <c r="AJ21" s="478"/>
      <c r="AK21" s="478"/>
      <c r="AL21" s="478"/>
    </row>
    <row r="22" spans="1:38" ht="14.1" customHeight="1">
      <c r="A22" s="483"/>
      <c r="B22" s="485"/>
      <c r="C22" s="503"/>
      <c r="D22" s="504"/>
      <c r="E22" s="505"/>
      <c r="F22" s="503"/>
      <c r="G22" s="504"/>
      <c r="H22" s="504"/>
      <c r="I22" s="504"/>
      <c r="J22" s="504"/>
      <c r="K22" s="504"/>
      <c r="L22" s="504"/>
      <c r="M22" s="483"/>
      <c r="N22" s="484"/>
      <c r="O22" s="485"/>
      <c r="P22" s="327"/>
      <c r="Q22" s="307"/>
      <c r="R22" s="307"/>
      <c r="S22" s="307"/>
      <c r="T22" s="307"/>
      <c r="U22" s="307"/>
      <c r="V22" s="307"/>
      <c r="W22" s="306"/>
      <c r="X22" s="327"/>
      <c r="Y22" s="307"/>
      <c r="Z22" s="306"/>
      <c r="AA22" s="301" t="s">
        <v>490</v>
      </c>
      <c r="AB22" s="307"/>
      <c r="AC22" s="307"/>
      <c r="AD22" s="307"/>
      <c r="AE22" s="480"/>
      <c r="AF22" s="480"/>
      <c r="AG22" s="480"/>
      <c r="AH22" s="307" t="s">
        <v>32</v>
      </c>
      <c r="AI22" s="478"/>
      <c r="AJ22" s="478"/>
      <c r="AK22" s="478"/>
      <c r="AL22" s="478"/>
    </row>
    <row r="23" spans="1:38" ht="14.1" customHeight="1">
      <c r="A23" s="498"/>
      <c r="B23" s="499"/>
      <c r="C23" s="506"/>
      <c r="D23" s="507"/>
      <c r="E23" s="508"/>
      <c r="F23" s="506"/>
      <c r="G23" s="507"/>
      <c r="H23" s="507"/>
      <c r="I23" s="507"/>
      <c r="J23" s="507"/>
      <c r="K23" s="507"/>
      <c r="L23" s="507"/>
      <c r="M23" s="483"/>
      <c r="N23" s="484"/>
      <c r="O23" s="485"/>
      <c r="P23" s="473"/>
      <c r="Q23" s="471"/>
      <c r="R23" s="308"/>
      <c r="S23" s="308"/>
      <c r="T23" s="471"/>
      <c r="U23" s="471"/>
      <c r="V23" s="308"/>
      <c r="W23" s="304"/>
      <c r="X23" s="303"/>
      <c r="Y23" s="308"/>
      <c r="Z23" s="304"/>
      <c r="AA23" s="312" t="s">
        <v>491</v>
      </c>
      <c r="AB23" s="308"/>
      <c r="AC23" s="308"/>
      <c r="AD23" s="308"/>
      <c r="AE23" s="472"/>
      <c r="AF23" s="472"/>
      <c r="AG23" s="472"/>
      <c r="AH23" s="308" t="s">
        <v>32</v>
      </c>
      <c r="AI23" s="478"/>
      <c r="AJ23" s="478"/>
      <c r="AK23" s="478"/>
      <c r="AL23" s="478"/>
    </row>
    <row r="24" spans="1:38" ht="14.1" customHeight="1">
      <c r="A24" s="477">
        <v>8</v>
      </c>
      <c r="B24" s="482"/>
      <c r="C24" s="500"/>
      <c r="D24" s="501"/>
      <c r="E24" s="502"/>
      <c r="F24" s="270" t="s">
        <v>20</v>
      </c>
      <c r="G24" s="488"/>
      <c r="H24" s="488"/>
      <c r="I24" s="488"/>
      <c r="J24" s="488"/>
      <c r="K24" s="488"/>
      <c r="L24" s="488"/>
      <c r="M24" s="481"/>
      <c r="N24" s="475"/>
      <c r="O24" s="482"/>
      <c r="P24" s="293"/>
      <c r="Q24" s="474"/>
      <c r="R24" s="474"/>
      <c r="S24" s="294" t="s">
        <v>475</v>
      </c>
      <c r="T24" s="294"/>
      <c r="U24" s="475"/>
      <c r="V24" s="475"/>
      <c r="W24" s="296" t="s">
        <v>476</v>
      </c>
      <c r="X24" s="477"/>
      <c r="Y24" s="475"/>
      <c r="Z24" s="296" t="s">
        <v>486</v>
      </c>
      <c r="AA24" s="299" t="s">
        <v>488</v>
      </c>
      <c r="AB24" s="294"/>
      <c r="AC24" s="294"/>
      <c r="AD24" s="294"/>
      <c r="AE24" s="476"/>
      <c r="AF24" s="476"/>
      <c r="AG24" s="476"/>
      <c r="AH24" s="294" t="s">
        <v>32</v>
      </c>
      <c r="AI24" s="478"/>
      <c r="AJ24" s="478"/>
      <c r="AK24" s="478"/>
      <c r="AL24" s="478"/>
    </row>
    <row r="25" spans="1:38" ht="14.1" customHeight="1">
      <c r="A25" s="483"/>
      <c r="B25" s="485"/>
      <c r="C25" s="503"/>
      <c r="D25" s="504"/>
      <c r="E25" s="505"/>
      <c r="F25" s="503"/>
      <c r="G25" s="504"/>
      <c r="H25" s="504"/>
      <c r="I25" s="504"/>
      <c r="J25" s="504"/>
      <c r="K25" s="504"/>
      <c r="L25" s="504"/>
      <c r="M25" s="483"/>
      <c r="N25" s="484"/>
      <c r="O25" s="485"/>
      <c r="P25" s="328" t="s">
        <v>319</v>
      </c>
      <c r="Q25" s="479"/>
      <c r="R25" s="479"/>
      <c r="S25" s="295" t="s">
        <v>485</v>
      </c>
      <c r="T25" s="479"/>
      <c r="U25" s="479"/>
      <c r="V25" s="295" t="s">
        <v>518</v>
      </c>
      <c r="W25" s="329"/>
      <c r="X25" s="327"/>
      <c r="Y25" s="307"/>
      <c r="Z25" s="306"/>
      <c r="AA25" s="301" t="s">
        <v>489</v>
      </c>
      <c r="AB25" s="307"/>
      <c r="AC25" s="307"/>
      <c r="AD25" s="307"/>
      <c r="AE25" s="480"/>
      <c r="AF25" s="480"/>
      <c r="AG25" s="480"/>
      <c r="AH25" s="307" t="s">
        <v>32</v>
      </c>
      <c r="AI25" s="478"/>
      <c r="AJ25" s="478"/>
      <c r="AK25" s="478"/>
      <c r="AL25" s="478"/>
    </row>
    <row r="26" spans="1:38" ht="14.1" customHeight="1">
      <c r="A26" s="483"/>
      <c r="B26" s="485"/>
      <c r="C26" s="503"/>
      <c r="D26" s="504"/>
      <c r="E26" s="505"/>
      <c r="F26" s="503"/>
      <c r="G26" s="504"/>
      <c r="H26" s="504"/>
      <c r="I26" s="504"/>
      <c r="J26" s="504"/>
      <c r="K26" s="504"/>
      <c r="L26" s="504"/>
      <c r="M26" s="483"/>
      <c r="N26" s="484"/>
      <c r="O26" s="485"/>
      <c r="P26" s="327"/>
      <c r="Q26" s="307"/>
      <c r="R26" s="307"/>
      <c r="S26" s="307"/>
      <c r="T26" s="307"/>
      <c r="U26" s="307"/>
      <c r="V26" s="307"/>
      <c r="W26" s="306"/>
      <c r="X26" s="327"/>
      <c r="Y26" s="307"/>
      <c r="Z26" s="306"/>
      <c r="AA26" s="301" t="s">
        <v>490</v>
      </c>
      <c r="AB26" s="307"/>
      <c r="AC26" s="307"/>
      <c r="AD26" s="307"/>
      <c r="AE26" s="480"/>
      <c r="AF26" s="480"/>
      <c r="AG26" s="480"/>
      <c r="AH26" s="307" t="s">
        <v>32</v>
      </c>
      <c r="AI26" s="478"/>
      <c r="AJ26" s="478"/>
      <c r="AK26" s="478"/>
      <c r="AL26" s="478"/>
    </row>
    <row r="27" spans="1:38" ht="14.1" customHeight="1">
      <c r="A27" s="498"/>
      <c r="B27" s="499"/>
      <c r="C27" s="506"/>
      <c r="D27" s="507"/>
      <c r="E27" s="508"/>
      <c r="F27" s="506"/>
      <c r="G27" s="507"/>
      <c r="H27" s="507"/>
      <c r="I27" s="507"/>
      <c r="J27" s="507"/>
      <c r="K27" s="507"/>
      <c r="L27" s="507"/>
      <c r="M27" s="483"/>
      <c r="N27" s="484"/>
      <c r="O27" s="485"/>
      <c r="P27" s="473"/>
      <c r="Q27" s="471"/>
      <c r="R27" s="308"/>
      <c r="S27" s="308"/>
      <c r="T27" s="471"/>
      <c r="U27" s="471"/>
      <c r="V27" s="308"/>
      <c r="W27" s="304"/>
      <c r="X27" s="303"/>
      <c r="Y27" s="308"/>
      <c r="Z27" s="304"/>
      <c r="AA27" s="312" t="s">
        <v>491</v>
      </c>
      <c r="AB27" s="308"/>
      <c r="AC27" s="308"/>
      <c r="AD27" s="308"/>
      <c r="AE27" s="472"/>
      <c r="AF27" s="472"/>
      <c r="AG27" s="472"/>
      <c r="AH27" s="308" t="s">
        <v>32</v>
      </c>
      <c r="AI27" s="478"/>
      <c r="AJ27" s="478"/>
      <c r="AK27" s="478"/>
      <c r="AL27" s="478"/>
    </row>
    <row r="28" spans="1:38" ht="14.1" customHeight="1">
      <c r="A28" s="477">
        <v>9</v>
      </c>
      <c r="B28" s="482"/>
      <c r="C28" s="500"/>
      <c r="D28" s="501"/>
      <c r="E28" s="502"/>
      <c r="F28" s="270" t="s">
        <v>20</v>
      </c>
      <c r="G28" s="488"/>
      <c r="H28" s="488"/>
      <c r="I28" s="488"/>
      <c r="J28" s="488"/>
      <c r="K28" s="488"/>
      <c r="L28" s="488"/>
      <c r="M28" s="481"/>
      <c r="N28" s="475"/>
      <c r="O28" s="482"/>
      <c r="P28" s="293"/>
      <c r="Q28" s="474"/>
      <c r="R28" s="474"/>
      <c r="S28" s="294" t="s">
        <v>475</v>
      </c>
      <c r="T28" s="294"/>
      <c r="U28" s="475"/>
      <c r="V28" s="475"/>
      <c r="W28" s="296" t="s">
        <v>476</v>
      </c>
      <c r="X28" s="477"/>
      <c r="Y28" s="475"/>
      <c r="Z28" s="296" t="s">
        <v>486</v>
      </c>
      <c r="AA28" s="299" t="s">
        <v>488</v>
      </c>
      <c r="AB28" s="294"/>
      <c r="AC28" s="294"/>
      <c r="AD28" s="294"/>
      <c r="AE28" s="476"/>
      <c r="AF28" s="476"/>
      <c r="AG28" s="476"/>
      <c r="AH28" s="294" t="s">
        <v>32</v>
      </c>
      <c r="AI28" s="478"/>
      <c r="AJ28" s="478"/>
      <c r="AK28" s="478"/>
      <c r="AL28" s="478"/>
    </row>
    <row r="29" spans="1:38" ht="14.1" customHeight="1">
      <c r="A29" s="483"/>
      <c r="B29" s="485"/>
      <c r="C29" s="503"/>
      <c r="D29" s="504"/>
      <c r="E29" s="505"/>
      <c r="F29" s="503"/>
      <c r="G29" s="504"/>
      <c r="H29" s="504"/>
      <c r="I29" s="504"/>
      <c r="J29" s="504"/>
      <c r="K29" s="504"/>
      <c r="L29" s="504"/>
      <c r="M29" s="483"/>
      <c r="N29" s="484"/>
      <c r="O29" s="485"/>
      <c r="P29" s="328" t="s">
        <v>319</v>
      </c>
      <c r="Q29" s="479"/>
      <c r="R29" s="479"/>
      <c r="S29" s="295" t="s">
        <v>485</v>
      </c>
      <c r="T29" s="479"/>
      <c r="U29" s="479"/>
      <c r="V29" s="295" t="s">
        <v>518</v>
      </c>
      <c r="W29" s="329"/>
      <c r="X29" s="327"/>
      <c r="Y29" s="307"/>
      <c r="Z29" s="306"/>
      <c r="AA29" s="301" t="s">
        <v>489</v>
      </c>
      <c r="AB29" s="307"/>
      <c r="AC29" s="307"/>
      <c r="AD29" s="307"/>
      <c r="AE29" s="480"/>
      <c r="AF29" s="480"/>
      <c r="AG29" s="480"/>
      <c r="AH29" s="307" t="s">
        <v>32</v>
      </c>
      <c r="AI29" s="478"/>
      <c r="AJ29" s="478"/>
      <c r="AK29" s="478"/>
      <c r="AL29" s="478"/>
    </row>
    <row r="30" spans="1:38" ht="14.1" customHeight="1">
      <c r="A30" s="483"/>
      <c r="B30" s="485"/>
      <c r="C30" s="503"/>
      <c r="D30" s="504"/>
      <c r="E30" s="505"/>
      <c r="F30" s="503"/>
      <c r="G30" s="504"/>
      <c r="H30" s="504"/>
      <c r="I30" s="504"/>
      <c r="J30" s="504"/>
      <c r="K30" s="504"/>
      <c r="L30" s="504"/>
      <c r="M30" s="483"/>
      <c r="N30" s="484"/>
      <c r="O30" s="485"/>
      <c r="P30" s="327"/>
      <c r="Q30" s="307"/>
      <c r="R30" s="307"/>
      <c r="S30" s="307"/>
      <c r="T30" s="307"/>
      <c r="U30" s="307"/>
      <c r="V30" s="307"/>
      <c r="W30" s="306"/>
      <c r="X30" s="327"/>
      <c r="Y30" s="307"/>
      <c r="Z30" s="306"/>
      <c r="AA30" s="301" t="s">
        <v>490</v>
      </c>
      <c r="AB30" s="307"/>
      <c r="AC30" s="307"/>
      <c r="AD30" s="307"/>
      <c r="AE30" s="480"/>
      <c r="AF30" s="480"/>
      <c r="AG30" s="480"/>
      <c r="AH30" s="307" t="s">
        <v>32</v>
      </c>
      <c r="AI30" s="478"/>
      <c r="AJ30" s="478"/>
      <c r="AK30" s="478"/>
      <c r="AL30" s="478"/>
    </row>
    <row r="31" spans="1:38" ht="14.1" customHeight="1">
      <c r="A31" s="498"/>
      <c r="B31" s="499"/>
      <c r="C31" s="506"/>
      <c r="D31" s="507"/>
      <c r="E31" s="508"/>
      <c r="F31" s="506"/>
      <c r="G31" s="507"/>
      <c r="H31" s="507"/>
      <c r="I31" s="507"/>
      <c r="J31" s="507"/>
      <c r="K31" s="507"/>
      <c r="L31" s="507"/>
      <c r="M31" s="483"/>
      <c r="N31" s="484"/>
      <c r="O31" s="485"/>
      <c r="P31" s="473"/>
      <c r="Q31" s="471"/>
      <c r="R31" s="308"/>
      <c r="S31" s="308"/>
      <c r="T31" s="471"/>
      <c r="U31" s="471"/>
      <c r="V31" s="308"/>
      <c r="W31" s="304"/>
      <c r="X31" s="303"/>
      <c r="Y31" s="308"/>
      <c r="Z31" s="304"/>
      <c r="AA31" s="312" t="s">
        <v>491</v>
      </c>
      <c r="AB31" s="308"/>
      <c r="AC31" s="308"/>
      <c r="AD31" s="308"/>
      <c r="AE31" s="472"/>
      <c r="AF31" s="472"/>
      <c r="AG31" s="472"/>
      <c r="AH31" s="308" t="s">
        <v>32</v>
      </c>
      <c r="AI31" s="478"/>
      <c r="AJ31" s="478"/>
      <c r="AK31" s="478"/>
      <c r="AL31" s="478"/>
    </row>
    <row r="32" spans="1:38" ht="14.1" customHeight="1">
      <c r="A32" s="477">
        <v>10</v>
      </c>
      <c r="B32" s="482"/>
      <c r="C32" s="500"/>
      <c r="D32" s="501"/>
      <c r="E32" s="502"/>
      <c r="F32" s="270" t="s">
        <v>20</v>
      </c>
      <c r="G32" s="488"/>
      <c r="H32" s="488"/>
      <c r="I32" s="488"/>
      <c r="J32" s="488"/>
      <c r="K32" s="488"/>
      <c r="L32" s="488"/>
      <c r="M32" s="481"/>
      <c r="N32" s="475"/>
      <c r="O32" s="482"/>
      <c r="P32" s="293"/>
      <c r="Q32" s="474"/>
      <c r="R32" s="474"/>
      <c r="S32" s="294" t="s">
        <v>475</v>
      </c>
      <c r="T32" s="294"/>
      <c r="U32" s="475"/>
      <c r="V32" s="475"/>
      <c r="W32" s="296" t="s">
        <v>476</v>
      </c>
      <c r="X32" s="477"/>
      <c r="Y32" s="475"/>
      <c r="Z32" s="296" t="s">
        <v>486</v>
      </c>
      <c r="AA32" s="299" t="s">
        <v>488</v>
      </c>
      <c r="AB32" s="294"/>
      <c r="AC32" s="294"/>
      <c r="AD32" s="294"/>
      <c r="AE32" s="476"/>
      <c r="AF32" s="476"/>
      <c r="AG32" s="476"/>
      <c r="AH32" s="294" t="s">
        <v>32</v>
      </c>
      <c r="AI32" s="478"/>
      <c r="AJ32" s="478"/>
      <c r="AK32" s="478"/>
      <c r="AL32" s="478"/>
    </row>
    <row r="33" spans="1:38" ht="14.1" customHeight="1">
      <c r="A33" s="483"/>
      <c r="B33" s="485"/>
      <c r="C33" s="503"/>
      <c r="D33" s="504"/>
      <c r="E33" s="505"/>
      <c r="F33" s="503"/>
      <c r="G33" s="504"/>
      <c r="H33" s="504"/>
      <c r="I33" s="504"/>
      <c r="J33" s="504"/>
      <c r="K33" s="504"/>
      <c r="L33" s="504"/>
      <c r="M33" s="483"/>
      <c r="N33" s="484"/>
      <c r="O33" s="485"/>
      <c r="P33" s="328" t="s">
        <v>319</v>
      </c>
      <c r="Q33" s="479"/>
      <c r="R33" s="479"/>
      <c r="S33" s="295" t="s">
        <v>485</v>
      </c>
      <c r="T33" s="479"/>
      <c r="U33" s="479"/>
      <c r="V33" s="295" t="s">
        <v>518</v>
      </c>
      <c r="W33" s="329"/>
      <c r="X33" s="327"/>
      <c r="Y33" s="307"/>
      <c r="Z33" s="306"/>
      <c r="AA33" s="301" t="s">
        <v>489</v>
      </c>
      <c r="AB33" s="307"/>
      <c r="AC33" s="307"/>
      <c r="AD33" s="307"/>
      <c r="AE33" s="480"/>
      <c r="AF33" s="480"/>
      <c r="AG33" s="480"/>
      <c r="AH33" s="307" t="s">
        <v>32</v>
      </c>
      <c r="AI33" s="478"/>
      <c r="AJ33" s="478"/>
      <c r="AK33" s="478"/>
      <c r="AL33" s="478"/>
    </row>
    <row r="34" spans="1:38" ht="14.1" customHeight="1">
      <c r="A34" s="483"/>
      <c r="B34" s="485"/>
      <c r="C34" s="503"/>
      <c r="D34" s="504"/>
      <c r="E34" s="505"/>
      <c r="F34" s="503"/>
      <c r="G34" s="504"/>
      <c r="H34" s="504"/>
      <c r="I34" s="504"/>
      <c r="J34" s="504"/>
      <c r="K34" s="504"/>
      <c r="L34" s="504"/>
      <c r="M34" s="483"/>
      <c r="N34" s="484"/>
      <c r="O34" s="485"/>
      <c r="P34" s="327"/>
      <c r="Q34" s="307"/>
      <c r="R34" s="307"/>
      <c r="S34" s="307"/>
      <c r="T34" s="307"/>
      <c r="U34" s="307"/>
      <c r="V34" s="307"/>
      <c r="W34" s="306"/>
      <c r="X34" s="327"/>
      <c r="Y34" s="307"/>
      <c r="Z34" s="306"/>
      <c r="AA34" s="301" t="s">
        <v>490</v>
      </c>
      <c r="AB34" s="307"/>
      <c r="AC34" s="307"/>
      <c r="AD34" s="307"/>
      <c r="AE34" s="480"/>
      <c r="AF34" s="480"/>
      <c r="AG34" s="480"/>
      <c r="AH34" s="307" t="s">
        <v>32</v>
      </c>
      <c r="AI34" s="478"/>
      <c r="AJ34" s="478"/>
      <c r="AK34" s="478"/>
      <c r="AL34" s="478"/>
    </row>
    <row r="35" spans="1:38" ht="14.1" customHeight="1">
      <c r="A35" s="498"/>
      <c r="B35" s="499"/>
      <c r="C35" s="506"/>
      <c r="D35" s="507"/>
      <c r="E35" s="508"/>
      <c r="F35" s="506"/>
      <c r="G35" s="507"/>
      <c r="H35" s="507"/>
      <c r="I35" s="507"/>
      <c r="J35" s="507"/>
      <c r="K35" s="507"/>
      <c r="L35" s="507"/>
      <c r="M35" s="483"/>
      <c r="N35" s="484"/>
      <c r="O35" s="485"/>
      <c r="P35" s="473"/>
      <c r="Q35" s="471"/>
      <c r="R35" s="308"/>
      <c r="S35" s="308"/>
      <c r="T35" s="471"/>
      <c r="U35" s="471"/>
      <c r="V35" s="308"/>
      <c r="W35" s="304"/>
      <c r="X35" s="303"/>
      <c r="Y35" s="308"/>
      <c r="Z35" s="304"/>
      <c r="AA35" s="312" t="s">
        <v>491</v>
      </c>
      <c r="AB35" s="308"/>
      <c r="AC35" s="308"/>
      <c r="AD35" s="308"/>
      <c r="AE35" s="472"/>
      <c r="AF35" s="472"/>
      <c r="AG35" s="472"/>
      <c r="AH35" s="308" t="s">
        <v>32</v>
      </c>
      <c r="AI35" s="478"/>
      <c r="AJ35" s="478"/>
      <c r="AK35" s="478"/>
      <c r="AL35" s="478"/>
    </row>
    <row r="36" spans="1:38" ht="14.1" customHeight="1">
      <c r="A36" s="477">
        <v>11</v>
      </c>
      <c r="B36" s="482"/>
      <c r="C36" s="500"/>
      <c r="D36" s="501"/>
      <c r="E36" s="502"/>
      <c r="F36" s="270" t="s">
        <v>20</v>
      </c>
      <c r="G36" s="488"/>
      <c r="H36" s="488"/>
      <c r="I36" s="488"/>
      <c r="J36" s="488"/>
      <c r="K36" s="488"/>
      <c r="L36" s="488"/>
      <c r="M36" s="481"/>
      <c r="N36" s="475"/>
      <c r="O36" s="482"/>
      <c r="P36" s="293"/>
      <c r="Q36" s="474"/>
      <c r="R36" s="474"/>
      <c r="S36" s="294" t="s">
        <v>475</v>
      </c>
      <c r="T36" s="294"/>
      <c r="U36" s="475"/>
      <c r="V36" s="475"/>
      <c r="W36" s="296" t="s">
        <v>476</v>
      </c>
      <c r="X36" s="477"/>
      <c r="Y36" s="475"/>
      <c r="Z36" s="296" t="s">
        <v>486</v>
      </c>
      <c r="AA36" s="299" t="s">
        <v>488</v>
      </c>
      <c r="AB36" s="294"/>
      <c r="AC36" s="294"/>
      <c r="AD36" s="294"/>
      <c r="AE36" s="476"/>
      <c r="AF36" s="476"/>
      <c r="AG36" s="476"/>
      <c r="AH36" s="294" t="s">
        <v>32</v>
      </c>
      <c r="AI36" s="478"/>
      <c r="AJ36" s="478"/>
      <c r="AK36" s="478"/>
      <c r="AL36" s="478"/>
    </row>
    <row r="37" spans="1:38" ht="14.1" customHeight="1">
      <c r="A37" s="483"/>
      <c r="B37" s="485"/>
      <c r="C37" s="503"/>
      <c r="D37" s="504"/>
      <c r="E37" s="505"/>
      <c r="F37" s="503"/>
      <c r="G37" s="504"/>
      <c r="H37" s="504"/>
      <c r="I37" s="504"/>
      <c r="J37" s="504"/>
      <c r="K37" s="504"/>
      <c r="L37" s="504"/>
      <c r="M37" s="483"/>
      <c r="N37" s="484"/>
      <c r="O37" s="485"/>
      <c r="P37" s="328" t="s">
        <v>319</v>
      </c>
      <c r="Q37" s="479"/>
      <c r="R37" s="479"/>
      <c r="S37" s="295" t="s">
        <v>485</v>
      </c>
      <c r="T37" s="479"/>
      <c r="U37" s="479"/>
      <c r="V37" s="295" t="s">
        <v>518</v>
      </c>
      <c r="W37" s="329"/>
      <c r="X37" s="327"/>
      <c r="Y37" s="307"/>
      <c r="Z37" s="306"/>
      <c r="AA37" s="301" t="s">
        <v>489</v>
      </c>
      <c r="AB37" s="307"/>
      <c r="AC37" s="307"/>
      <c r="AD37" s="307"/>
      <c r="AE37" s="480"/>
      <c r="AF37" s="480"/>
      <c r="AG37" s="480"/>
      <c r="AH37" s="307" t="s">
        <v>32</v>
      </c>
      <c r="AI37" s="478"/>
      <c r="AJ37" s="478"/>
      <c r="AK37" s="478"/>
      <c r="AL37" s="478"/>
    </row>
    <row r="38" spans="1:38" ht="14.1" customHeight="1">
      <c r="A38" s="483"/>
      <c r="B38" s="485"/>
      <c r="C38" s="503"/>
      <c r="D38" s="504"/>
      <c r="E38" s="505"/>
      <c r="F38" s="503"/>
      <c r="G38" s="504"/>
      <c r="H38" s="504"/>
      <c r="I38" s="504"/>
      <c r="J38" s="504"/>
      <c r="K38" s="504"/>
      <c r="L38" s="504"/>
      <c r="M38" s="483"/>
      <c r="N38" s="484"/>
      <c r="O38" s="485"/>
      <c r="P38" s="327"/>
      <c r="Q38" s="307"/>
      <c r="R38" s="307"/>
      <c r="S38" s="307"/>
      <c r="T38" s="307"/>
      <c r="U38" s="307"/>
      <c r="V38" s="307"/>
      <c r="W38" s="306"/>
      <c r="X38" s="327"/>
      <c r="Y38" s="307"/>
      <c r="Z38" s="306"/>
      <c r="AA38" s="301" t="s">
        <v>490</v>
      </c>
      <c r="AB38" s="307"/>
      <c r="AC38" s="307"/>
      <c r="AD38" s="307"/>
      <c r="AE38" s="480"/>
      <c r="AF38" s="480"/>
      <c r="AG38" s="480"/>
      <c r="AH38" s="307" t="s">
        <v>32</v>
      </c>
      <c r="AI38" s="478"/>
      <c r="AJ38" s="478"/>
      <c r="AK38" s="478"/>
      <c r="AL38" s="478"/>
    </row>
    <row r="39" spans="1:38" ht="14.1" customHeight="1">
      <c r="A39" s="498"/>
      <c r="B39" s="499"/>
      <c r="C39" s="506"/>
      <c r="D39" s="507"/>
      <c r="E39" s="508"/>
      <c r="F39" s="506"/>
      <c r="G39" s="507"/>
      <c r="H39" s="507"/>
      <c r="I39" s="507"/>
      <c r="J39" s="507"/>
      <c r="K39" s="507"/>
      <c r="L39" s="507"/>
      <c r="M39" s="483"/>
      <c r="N39" s="484"/>
      <c r="O39" s="485"/>
      <c r="P39" s="473"/>
      <c r="Q39" s="471"/>
      <c r="R39" s="308"/>
      <c r="S39" s="308"/>
      <c r="T39" s="471"/>
      <c r="U39" s="471"/>
      <c r="V39" s="308"/>
      <c r="W39" s="304"/>
      <c r="X39" s="303"/>
      <c r="Y39" s="308"/>
      <c r="Z39" s="304"/>
      <c r="AA39" s="312" t="s">
        <v>491</v>
      </c>
      <c r="AB39" s="308"/>
      <c r="AC39" s="308"/>
      <c r="AD39" s="308"/>
      <c r="AE39" s="472"/>
      <c r="AF39" s="472"/>
      <c r="AG39" s="472"/>
      <c r="AH39" s="308" t="s">
        <v>32</v>
      </c>
      <c r="AI39" s="478"/>
      <c r="AJ39" s="478"/>
      <c r="AK39" s="478"/>
      <c r="AL39" s="478"/>
    </row>
    <row r="40" spans="1:38" ht="14.1" customHeight="1">
      <c r="A40" s="477">
        <v>12</v>
      </c>
      <c r="B40" s="482"/>
      <c r="C40" s="500"/>
      <c r="D40" s="501"/>
      <c r="E40" s="502"/>
      <c r="F40" s="270" t="s">
        <v>20</v>
      </c>
      <c r="G40" s="488"/>
      <c r="H40" s="488"/>
      <c r="I40" s="488"/>
      <c r="J40" s="488"/>
      <c r="K40" s="488"/>
      <c r="L40" s="488"/>
      <c r="M40" s="481"/>
      <c r="N40" s="475"/>
      <c r="O40" s="482"/>
      <c r="P40" s="293"/>
      <c r="Q40" s="474"/>
      <c r="R40" s="474"/>
      <c r="S40" s="294" t="s">
        <v>475</v>
      </c>
      <c r="T40" s="294"/>
      <c r="U40" s="475"/>
      <c r="V40" s="475"/>
      <c r="W40" s="296" t="s">
        <v>476</v>
      </c>
      <c r="X40" s="477"/>
      <c r="Y40" s="475"/>
      <c r="Z40" s="296" t="s">
        <v>486</v>
      </c>
      <c r="AA40" s="299" t="s">
        <v>488</v>
      </c>
      <c r="AB40" s="294"/>
      <c r="AC40" s="294"/>
      <c r="AD40" s="294"/>
      <c r="AE40" s="476"/>
      <c r="AF40" s="476"/>
      <c r="AG40" s="476"/>
      <c r="AH40" s="294" t="s">
        <v>32</v>
      </c>
      <c r="AI40" s="478"/>
      <c r="AJ40" s="478"/>
      <c r="AK40" s="478"/>
      <c r="AL40" s="478"/>
    </row>
    <row r="41" spans="1:38" ht="14.1" customHeight="1">
      <c r="A41" s="483"/>
      <c r="B41" s="485"/>
      <c r="C41" s="503"/>
      <c r="D41" s="504"/>
      <c r="E41" s="505"/>
      <c r="F41" s="503"/>
      <c r="G41" s="504"/>
      <c r="H41" s="504"/>
      <c r="I41" s="504"/>
      <c r="J41" s="504"/>
      <c r="K41" s="504"/>
      <c r="L41" s="504"/>
      <c r="M41" s="483"/>
      <c r="N41" s="484"/>
      <c r="O41" s="485"/>
      <c r="P41" s="328" t="s">
        <v>319</v>
      </c>
      <c r="Q41" s="479"/>
      <c r="R41" s="479"/>
      <c r="S41" s="295" t="s">
        <v>485</v>
      </c>
      <c r="T41" s="479"/>
      <c r="U41" s="479"/>
      <c r="V41" s="295" t="s">
        <v>518</v>
      </c>
      <c r="W41" s="329"/>
      <c r="X41" s="327"/>
      <c r="Y41" s="307"/>
      <c r="Z41" s="306"/>
      <c r="AA41" s="301" t="s">
        <v>489</v>
      </c>
      <c r="AB41" s="307"/>
      <c r="AC41" s="307"/>
      <c r="AD41" s="307"/>
      <c r="AE41" s="480"/>
      <c r="AF41" s="480"/>
      <c r="AG41" s="480"/>
      <c r="AH41" s="307" t="s">
        <v>32</v>
      </c>
      <c r="AI41" s="478"/>
      <c r="AJ41" s="478"/>
      <c r="AK41" s="478"/>
      <c r="AL41" s="478"/>
    </row>
    <row r="42" spans="1:38" ht="14.1" customHeight="1">
      <c r="A42" s="483"/>
      <c r="B42" s="485"/>
      <c r="C42" s="503"/>
      <c r="D42" s="504"/>
      <c r="E42" s="505"/>
      <c r="F42" s="503"/>
      <c r="G42" s="504"/>
      <c r="H42" s="504"/>
      <c r="I42" s="504"/>
      <c r="J42" s="504"/>
      <c r="K42" s="504"/>
      <c r="L42" s="504"/>
      <c r="M42" s="483"/>
      <c r="N42" s="484"/>
      <c r="O42" s="485"/>
      <c r="P42" s="327"/>
      <c r="Q42" s="307"/>
      <c r="R42" s="307"/>
      <c r="S42" s="307"/>
      <c r="T42" s="307"/>
      <c r="U42" s="307"/>
      <c r="V42" s="307"/>
      <c r="W42" s="306"/>
      <c r="X42" s="327"/>
      <c r="Y42" s="307"/>
      <c r="Z42" s="306"/>
      <c r="AA42" s="301" t="s">
        <v>490</v>
      </c>
      <c r="AB42" s="307"/>
      <c r="AC42" s="307"/>
      <c r="AD42" s="307"/>
      <c r="AE42" s="480"/>
      <c r="AF42" s="480"/>
      <c r="AG42" s="480"/>
      <c r="AH42" s="307" t="s">
        <v>32</v>
      </c>
      <c r="AI42" s="478"/>
      <c r="AJ42" s="478"/>
      <c r="AK42" s="478"/>
      <c r="AL42" s="478"/>
    </row>
    <row r="43" spans="1:38" ht="14.1" customHeight="1">
      <c r="A43" s="498"/>
      <c r="B43" s="499"/>
      <c r="C43" s="506"/>
      <c r="D43" s="507"/>
      <c r="E43" s="508"/>
      <c r="F43" s="506"/>
      <c r="G43" s="507"/>
      <c r="H43" s="507"/>
      <c r="I43" s="507"/>
      <c r="J43" s="507"/>
      <c r="K43" s="507"/>
      <c r="L43" s="507"/>
      <c r="M43" s="483"/>
      <c r="N43" s="484"/>
      <c r="O43" s="485"/>
      <c r="P43" s="473"/>
      <c r="Q43" s="471"/>
      <c r="R43" s="308"/>
      <c r="S43" s="308"/>
      <c r="T43" s="471"/>
      <c r="U43" s="471"/>
      <c r="V43" s="308"/>
      <c r="W43" s="304"/>
      <c r="X43" s="303"/>
      <c r="Y43" s="308"/>
      <c r="Z43" s="304"/>
      <c r="AA43" s="312" t="s">
        <v>491</v>
      </c>
      <c r="AB43" s="308"/>
      <c r="AC43" s="308"/>
      <c r="AD43" s="308"/>
      <c r="AE43" s="472"/>
      <c r="AF43" s="472"/>
      <c r="AG43" s="472"/>
      <c r="AH43" s="308" t="s">
        <v>32</v>
      </c>
      <c r="AI43" s="478"/>
      <c r="AJ43" s="478"/>
      <c r="AK43" s="478"/>
      <c r="AL43" s="478"/>
    </row>
    <row r="44" spans="1:38" ht="14.1" customHeight="1">
      <c r="A44" s="477">
        <v>13</v>
      </c>
      <c r="B44" s="482"/>
      <c r="C44" s="500"/>
      <c r="D44" s="501"/>
      <c r="E44" s="502"/>
      <c r="F44" s="270" t="s">
        <v>20</v>
      </c>
      <c r="G44" s="488"/>
      <c r="H44" s="488"/>
      <c r="I44" s="488"/>
      <c r="J44" s="488"/>
      <c r="K44" s="488"/>
      <c r="L44" s="488"/>
      <c r="M44" s="481"/>
      <c r="N44" s="475"/>
      <c r="O44" s="482"/>
      <c r="P44" s="293"/>
      <c r="Q44" s="474"/>
      <c r="R44" s="474"/>
      <c r="S44" s="294" t="s">
        <v>475</v>
      </c>
      <c r="T44" s="294"/>
      <c r="U44" s="475"/>
      <c r="V44" s="475"/>
      <c r="W44" s="296" t="s">
        <v>476</v>
      </c>
      <c r="X44" s="477"/>
      <c r="Y44" s="475"/>
      <c r="Z44" s="296" t="s">
        <v>486</v>
      </c>
      <c r="AA44" s="299" t="s">
        <v>488</v>
      </c>
      <c r="AB44" s="294"/>
      <c r="AC44" s="294"/>
      <c r="AD44" s="294"/>
      <c r="AE44" s="476"/>
      <c r="AF44" s="476"/>
      <c r="AG44" s="476"/>
      <c r="AH44" s="294" t="s">
        <v>32</v>
      </c>
      <c r="AI44" s="478"/>
      <c r="AJ44" s="478"/>
      <c r="AK44" s="478"/>
      <c r="AL44" s="478"/>
    </row>
    <row r="45" spans="1:38" ht="14.1" customHeight="1">
      <c r="A45" s="483"/>
      <c r="B45" s="485"/>
      <c r="C45" s="503"/>
      <c r="D45" s="504"/>
      <c r="E45" s="505"/>
      <c r="F45" s="503"/>
      <c r="G45" s="504"/>
      <c r="H45" s="504"/>
      <c r="I45" s="504"/>
      <c r="J45" s="504"/>
      <c r="K45" s="504"/>
      <c r="L45" s="504"/>
      <c r="M45" s="483"/>
      <c r="N45" s="484"/>
      <c r="O45" s="485"/>
      <c r="P45" s="328" t="s">
        <v>319</v>
      </c>
      <c r="Q45" s="479"/>
      <c r="R45" s="479"/>
      <c r="S45" s="295" t="s">
        <v>485</v>
      </c>
      <c r="T45" s="479"/>
      <c r="U45" s="479"/>
      <c r="V45" s="295" t="s">
        <v>518</v>
      </c>
      <c r="W45" s="329"/>
      <c r="X45" s="327"/>
      <c r="Y45" s="307"/>
      <c r="Z45" s="306"/>
      <c r="AA45" s="301" t="s">
        <v>489</v>
      </c>
      <c r="AB45" s="307"/>
      <c r="AC45" s="307"/>
      <c r="AD45" s="307"/>
      <c r="AE45" s="480"/>
      <c r="AF45" s="480"/>
      <c r="AG45" s="480"/>
      <c r="AH45" s="307" t="s">
        <v>32</v>
      </c>
      <c r="AI45" s="478"/>
      <c r="AJ45" s="478"/>
      <c r="AK45" s="478"/>
      <c r="AL45" s="478"/>
    </row>
    <row r="46" spans="1:38" ht="14.1" customHeight="1">
      <c r="A46" s="483"/>
      <c r="B46" s="485"/>
      <c r="C46" s="503"/>
      <c r="D46" s="504"/>
      <c r="E46" s="505"/>
      <c r="F46" s="503"/>
      <c r="G46" s="504"/>
      <c r="H46" s="504"/>
      <c r="I46" s="504"/>
      <c r="J46" s="504"/>
      <c r="K46" s="504"/>
      <c r="L46" s="504"/>
      <c r="M46" s="483"/>
      <c r="N46" s="484"/>
      <c r="O46" s="485"/>
      <c r="P46" s="327"/>
      <c r="Q46" s="307"/>
      <c r="R46" s="307"/>
      <c r="S46" s="307"/>
      <c r="T46" s="307"/>
      <c r="U46" s="307"/>
      <c r="V46" s="307"/>
      <c r="W46" s="306"/>
      <c r="X46" s="327"/>
      <c r="Y46" s="307"/>
      <c r="Z46" s="306"/>
      <c r="AA46" s="301" t="s">
        <v>490</v>
      </c>
      <c r="AB46" s="307"/>
      <c r="AC46" s="307"/>
      <c r="AD46" s="307"/>
      <c r="AE46" s="480"/>
      <c r="AF46" s="480"/>
      <c r="AG46" s="480"/>
      <c r="AH46" s="307" t="s">
        <v>32</v>
      </c>
      <c r="AI46" s="478"/>
      <c r="AJ46" s="478"/>
      <c r="AK46" s="478"/>
      <c r="AL46" s="478"/>
    </row>
    <row r="47" spans="1:38" ht="14.1" customHeight="1">
      <c r="A47" s="498"/>
      <c r="B47" s="499"/>
      <c r="C47" s="506"/>
      <c r="D47" s="507"/>
      <c r="E47" s="508"/>
      <c r="F47" s="506"/>
      <c r="G47" s="507"/>
      <c r="H47" s="507"/>
      <c r="I47" s="507"/>
      <c r="J47" s="507"/>
      <c r="K47" s="507"/>
      <c r="L47" s="507"/>
      <c r="M47" s="483"/>
      <c r="N47" s="484"/>
      <c r="O47" s="485"/>
      <c r="P47" s="473"/>
      <c r="Q47" s="471"/>
      <c r="R47" s="308"/>
      <c r="S47" s="308"/>
      <c r="T47" s="471"/>
      <c r="U47" s="471"/>
      <c r="V47" s="308"/>
      <c r="W47" s="304"/>
      <c r="X47" s="303"/>
      <c r="Y47" s="308"/>
      <c r="Z47" s="304"/>
      <c r="AA47" s="312" t="s">
        <v>491</v>
      </c>
      <c r="AB47" s="308"/>
      <c r="AC47" s="308"/>
      <c r="AD47" s="308"/>
      <c r="AE47" s="472"/>
      <c r="AF47" s="472"/>
      <c r="AG47" s="472"/>
      <c r="AH47" s="308" t="s">
        <v>32</v>
      </c>
      <c r="AI47" s="478"/>
      <c r="AJ47" s="478"/>
      <c r="AK47" s="478"/>
      <c r="AL47" s="478"/>
    </row>
    <row r="48" spans="1:38" ht="14.1" customHeight="1">
      <c r="A48" s="477">
        <v>14</v>
      </c>
      <c r="B48" s="482"/>
      <c r="C48" s="500"/>
      <c r="D48" s="501"/>
      <c r="E48" s="502"/>
      <c r="F48" s="270" t="s">
        <v>20</v>
      </c>
      <c r="G48" s="488"/>
      <c r="H48" s="488"/>
      <c r="I48" s="488"/>
      <c r="J48" s="488"/>
      <c r="K48" s="488"/>
      <c r="L48" s="488"/>
      <c r="M48" s="481"/>
      <c r="N48" s="475"/>
      <c r="O48" s="482"/>
      <c r="P48" s="293"/>
      <c r="Q48" s="474"/>
      <c r="R48" s="474"/>
      <c r="S48" s="294" t="s">
        <v>475</v>
      </c>
      <c r="T48" s="294"/>
      <c r="U48" s="475"/>
      <c r="V48" s="475"/>
      <c r="W48" s="296" t="s">
        <v>476</v>
      </c>
      <c r="X48" s="477"/>
      <c r="Y48" s="475"/>
      <c r="Z48" s="296" t="s">
        <v>486</v>
      </c>
      <c r="AA48" s="299" t="s">
        <v>488</v>
      </c>
      <c r="AB48" s="294"/>
      <c r="AC48" s="294"/>
      <c r="AD48" s="294"/>
      <c r="AE48" s="476"/>
      <c r="AF48" s="476"/>
      <c r="AG48" s="476"/>
      <c r="AH48" s="294" t="s">
        <v>32</v>
      </c>
      <c r="AI48" s="478"/>
      <c r="AJ48" s="478"/>
      <c r="AK48" s="478"/>
      <c r="AL48" s="478"/>
    </row>
    <row r="49" spans="1:38" ht="14.1" customHeight="1">
      <c r="A49" s="483"/>
      <c r="B49" s="485"/>
      <c r="C49" s="503"/>
      <c r="D49" s="504"/>
      <c r="E49" s="505"/>
      <c r="F49" s="503"/>
      <c r="G49" s="504"/>
      <c r="H49" s="504"/>
      <c r="I49" s="504"/>
      <c r="J49" s="504"/>
      <c r="K49" s="504"/>
      <c r="L49" s="504"/>
      <c r="M49" s="483"/>
      <c r="N49" s="484"/>
      <c r="O49" s="485"/>
      <c r="P49" s="328" t="s">
        <v>319</v>
      </c>
      <c r="Q49" s="479"/>
      <c r="R49" s="479"/>
      <c r="S49" s="295" t="s">
        <v>485</v>
      </c>
      <c r="T49" s="479"/>
      <c r="U49" s="479"/>
      <c r="V49" s="295" t="s">
        <v>518</v>
      </c>
      <c r="W49" s="329"/>
      <c r="X49" s="327"/>
      <c r="Y49" s="307"/>
      <c r="Z49" s="306"/>
      <c r="AA49" s="301" t="s">
        <v>489</v>
      </c>
      <c r="AB49" s="307"/>
      <c r="AC49" s="307"/>
      <c r="AD49" s="307"/>
      <c r="AE49" s="480"/>
      <c r="AF49" s="480"/>
      <c r="AG49" s="480"/>
      <c r="AH49" s="307" t="s">
        <v>32</v>
      </c>
      <c r="AI49" s="478"/>
      <c r="AJ49" s="478"/>
      <c r="AK49" s="478"/>
      <c r="AL49" s="478"/>
    </row>
    <row r="50" spans="1:38" ht="14.1" customHeight="1">
      <c r="A50" s="483"/>
      <c r="B50" s="485"/>
      <c r="C50" s="503"/>
      <c r="D50" s="504"/>
      <c r="E50" s="505"/>
      <c r="F50" s="503"/>
      <c r="G50" s="504"/>
      <c r="H50" s="504"/>
      <c r="I50" s="504"/>
      <c r="J50" s="504"/>
      <c r="K50" s="504"/>
      <c r="L50" s="504"/>
      <c r="M50" s="483"/>
      <c r="N50" s="484"/>
      <c r="O50" s="485"/>
      <c r="P50" s="327"/>
      <c r="Q50" s="307"/>
      <c r="R50" s="307"/>
      <c r="S50" s="307"/>
      <c r="T50" s="307"/>
      <c r="U50" s="307"/>
      <c r="V50" s="307"/>
      <c r="W50" s="306"/>
      <c r="X50" s="327"/>
      <c r="Y50" s="307"/>
      <c r="Z50" s="306"/>
      <c r="AA50" s="301" t="s">
        <v>490</v>
      </c>
      <c r="AB50" s="307"/>
      <c r="AC50" s="307"/>
      <c r="AD50" s="307"/>
      <c r="AE50" s="480"/>
      <c r="AF50" s="480"/>
      <c r="AG50" s="480"/>
      <c r="AH50" s="307" t="s">
        <v>32</v>
      </c>
      <c r="AI50" s="478"/>
      <c r="AJ50" s="478"/>
      <c r="AK50" s="478"/>
      <c r="AL50" s="478"/>
    </row>
    <row r="51" spans="1:38" ht="14.1" customHeight="1">
      <c r="A51" s="498"/>
      <c r="B51" s="499"/>
      <c r="C51" s="506"/>
      <c r="D51" s="507"/>
      <c r="E51" s="508"/>
      <c r="F51" s="506"/>
      <c r="G51" s="507"/>
      <c r="H51" s="507"/>
      <c r="I51" s="507"/>
      <c r="J51" s="507"/>
      <c r="K51" s="507"/>
      <c r="L51" s="507"/>
      <c r="M51" s="483"/>
      <c r="N51" s="484"/>
      <c r="O51" s="485"/>
      <c r="P51" s="473"/>
      <c r="Q51" s="471"/>
      <c r="R51" s="308"/>
      <c r="S51" s="308"/>
      <c r="T51" s="471"/>
      <c r="U51" s="471"/>
      <c r="V51" s="308"/>
      <c r="W51" s="304"/>
      <c r="X51" s="303"/>
      <c r="Y51" s="308"/>
      <c r="Z51" s="304"/>
      <c r="AA51" s="312" t="s">
        <v>491</v>
      </c>
      <c r="AB51" s="308"/>
      <c r="AC51" s="308"/>
      <c r="AD51" s="308"/>
      <c r="AE51" s="472"/>
      <c r="AF51" s="472"/>
      <c r="AG51" s="472"/>
      <c r="AH51" s="308" t="s">
        <v>32</v>
      </c>
      <c r="AI51" s="478"/>
      <c r="AJ51" s="478"/>
      <c r="AK51" s="478"/>
      <c r="AL51" s="478"/>
    </row>
    <row r="52" spans="1:38" ht="14.1" customHeight="1">
      <c r="A52" s="477">
        <v>15</v>
      </c>
      <c r="B52" s="482"/>
      <c r="C52" s="500"/>
      <c r="D52" s="501"/>
      <c r="E52" s="502"/>
      <c r="F52" s="270" t="s">
        <v>20</v>
      </c>
      <c r="G52" s="488"/>
      <c r="H52" s="488"/>
      <c r="I52" s="488"/>
      <c r="J52" s="488"/>
      <c r="K52" s="488"/>
      <c r="L52" s="488"/>
      <c r="M52" s="481"/>
      <c r="N52" s="475"/>
      <c r="O52" s="482"/>
      <c r="P52" s="293"/>
      <c r="Q52" s="474"/>
      <c r="R52" s="474"/>
      <c r="S52" s="294" t="s">
        <v>475</v>
      </c>
      <c r="T52" s="294"/>
      <c r="U52" s="475"/>
      <c r="V52" s="475"/>
      <c r="W52" s="296" t="s">
        <v>476</v>
      </c>
      <c r="X52" s="477"/>
      <c r="Y52" s="475"/>
      <c r="Z52" s="296" t="s">
        <v>486</v>
      </c>
      <c r="AA52" s="299" t="s">
        <v>488</v>
      </c>
      <c r="AB52" s="294"/>
      <c r="AC52" s="294"/>
      <c r="AD52" s="294"/>
      <c r="AE52" s="476"/>
      <c r="AF52" s="476"/>
      <c r="AG52" s="476"/>
      <c r="AH52" s="294" t="s">
        <v>32</v>
      </c>
      <c r="AI52" s="478"/>
      <c r="AJ52" s="478"/>
      <c r="AK52" s="478"/>
      <c r="AL52" s="478"/>
    </row>
    <row r="53" spans="1:38" ht="14.1" customHeight="1">
      <c r="A53" s="483"/>
      <c r="B53" s="485"/>
      <c r="C53" s="503"/>
      <c r="D53" s="504"/>
      <c r="E53" s="505"/>
      <c r="F53" s="503"/>
      <c r="G53" s="504"/>
      <c r="H53" s="504"/>
      <c r="I53" s="504"/>
      <c r="J53" s="504"/>
      <c r="K53" s="504"/>
      <c r="L53" s="504"/>
      <c r="M53" s="483"/>
      <c r="N53" s="484"/>
      <c r="O53" s="485"/>
      <c r="P53" s="328" t="s">
        <v>319</v>
      </c>
      <c r="Q53" s="479"/>
      <c r="R53" s="479"/>
      <c r="S53" s="295" t="s">
        <v>485</v>
      </c>
      <c r="T53" s="479"/>
      <c r="U53" s="479"/>
      <c r="V53" s="295" t="s">
        <v>518</v>
      </c>
      <c r="W53" s="329"/>
      <c r="X53" s="327"/>
      <c r="Y53" s="307"/>
      <c r="Z53" s="306"/>
      <c r="AA53" s="301" t="s">
        <v>489</v>
      </c>
      <c r="AB53" s="307"/>
      <c r="AC53" s="307"/>
      <c r="AD53" s="307"/>
      <c r="AE53" s="480"/>
      <c r="AF53" s="480"/>
      <c r="AG53" s="480"/>
      <c r="AH53" s="307" t="s">
        <v>32</v>
      </c>
      <c r="AI53" s="478"/>
      <c r="AJ53" s="478"/>
      <c r="AK53" s="478"/>
      <c r="AL53" s="478"/>
    </row>
    <row r="54" spans="1:38" ht="14.1" customHeight="1">
      <c r="A54" s="483"/>
      <c r="B54" s="485"/>
      <c r="C54" s="503"/>
      <c r="D54" s="504"/>
      <c r="E54" s="505"/>
      <c r="F54" s="503"/>
      <c r="G54" s="504"/>
      <c r="H54" s="504"/>
      <c r="I54" s="504"/>
      <c r="J54" s="504"/>
      <c r="K54" s="504"/>
      <c r="L54" s="504"/>
      <c r="M54" s="483"/>
      <c r="N54" s="484"/>
      <c r="O54" s="485"/>
      <c r="P54" s="327"/>
      <c r="Q54" s="307"/>
      <c r="R54" s="307"/>
      <c r="S54" s="307"/>
      <c r="T54" s="307"/>
      <c r="U54" s="307"/>
      <c r="V54" s="307"/>
      <c r="W54" s="306"/>
      <c r="X54" s="327"/>
      <c r="Y54" s="307"/>
      <c r="Z54" s="306"/>
      <c r="AA54" s="301" t="s">
        <v>490</v>
      </c>
      <c r="AB54" s="307"/>
      <c r="AC54" s="307"/>
      <c r="AD54" s="307"/>
      <c r="AE54" s="480"/>
      <c r="AF54" s="480"/>
      <c r="AG54" s="480"/>
      <c r="AH54" s="307" t="s">
        <v>32</v>
      </c>
      <c r="AI54" s="478"/>
      <c r="AJ54" s="478"/>
      <c r="AK54" s="478"/>
      <c r="AL54" s="478"/>
    </row>
    <row r="55" spans="1:38" ht="14.1" customHeight="1">
      <c r="A55" s="498"/>
      <c r="B55" s="499"/>
      <c r="C55" s="506"/>
      <c r="D55" s="507"/>
      <c r="E55" s="508"/>
      <c r="F55" s="506"/>
      <c r="G55" s="507"/>
      <c r="H55" s="507"/>
      <c r="I55" s="507"/>
      <c r="J55" s="507"/>
      <c r="K55" s="507"/>
      <c r="L55" s="507"/>
      <c r="M55" s="483"/>
      <c r="N55" s="484"/>
      <c r="O55" s="485"/>
      <c r="P55" s="473"/>
      <c r="Q55" s="471"/>
      <c r="R55" s="308"/>
      <c r="S55" s="308"/>
      <c r="T55" s="471"/>
      <c r="U55" s="471"/>
      <c r="V55" s="308"/>
      <c r="W55" s="304"/>
      <c r="X55" s="303"/>
      <c r="Y55" s="308"/>
      <c r="Z55" s="304"/>
      <c r="AA55" s="312" t="s">
        <v>491</v>
      </c>
      <c r="AB55" s="308"/>
      <c r="AC55" s="308"/>
      <c r="AD55" s="308"/>
      <c r="AE55" s="472"/>
      <c r="AF55" s="472"/>
      <c r="AG55" s="472"/>
      <c r="AH55" s="308" t="s">
        <v>32</v>
      </c>
      <c r="AI55" s="478"/>
      <c r="AJ55" s="478"/>
      <c r="AK55" s="478"/>
      <c r="AL55" s="478"/>
    </row>
    <row r="56" spans="1:38" ht="14.1" customHeight="1">
      <c r="A56" s="477">
        <v>16</v>
      </c>
      <c r="B56" s="482"/>
      <c r="C56" s="500"/>
      <c r="D56" s="501"/>
      <c r="E56" s="502"/>
      <c r="F56" s="270" t="s">
        <v>20</v>
      </c>
      <c r="G56" s="488"/>
      <c r="H56" s="488"/>
      <c r="I56" s="488"/>
      <c r="J56" s="488"/>
      <c r="K56" s="488"/>
      <c r="L56" s="488"/>
      <c r="M56" s="481"/>
      <c r="N56" s="475"/>
      <c r="O56" s="482"/>
      <c r="P56" s="293"/>
      <c r="Q56" s="474"/>
      <c r="R56" s="474"/>
      <c r="S56" s="294" t="s">
        <v>475</v>
      </c>
      <c r="T56" s="294"/>
      <c r="U56" s="475"/>
      <c r="V56" s="475"/>
      <c r="W56" s="296" t="s">
        <v>476</v>
      </c>
      <c r="X56" s="477"/>
      <c r="Y56" s="475"/>
      <c r="Z56" s="296" t="s">
        <v>486</v>
      </c>
      <c r="AA56" s="299" t="s">
        <v>488</v>
      </c>
      <c r="AB56" s="294"/>
      <c r="AC56" s="294"/>
      <c r="AD56" s="294"/>
      <c r="AE56" s="476"/>
      <c r="AF56" s="476"/>
      <c r="AG56" s="476"/>
      <c r="AH56" s="294" t="s">
        <v>32</v>
      </c>
      <c r="AI56" s="478"/>
      <c r="AJ56" s="478"/>
      <c r="AK56" s="478"/>
      <c r="AL56" s="478"/>
    </row>
    <row r="57" spans="1:38" ht="14.1" customHeight="1">
      <c r="A57" s="483"/>
      <c r="B57" s="485"/>
      <c r="C57" s="503"/>
      <c r="D57" s="504"/>
      <c r="E57" s="505"/>
      <c r="F57" s="503"/>
      <c r="G57" s="504"/>
      <c r="H57" s="504"/>
      <c r="I57" s="504"/>
      <c r="J57" s="504"/>
      <c r="K57" s="504"/>
      <c r="L57" s="504"/>
      <c r="M57" s="483"/>
      <c r="N57" s="484"/>
      <c r="O57" s="485"/>
      <c r="P57" s="328" t="s">
        <v>319</v>
      </c>
      <c r="Q57" s="479"/>
      <c r="R57" s="479"/>
      <c r="S57" s="295" t="s">
        <v>485</v>
      </c>
      <c r="T57" s="479"/>
      <c r="U57" s="479"/>
      <c r="V57" s="295" t="s">
        <v>518</v>
      </c>
      <c r="W57" s="329"/>
      <c r="X57" s="327"/>
      <c r="Y57" s="307"/>
      <c r="Z57" s="306"/>
      <c r="AA57" s="301" t="s">
        <v>489</v>
      </c>
      <c r="AB57" s="307"/>
      <c r="AC57" s="307"/>
      <c r="AD57" s="307"/>
      <c r="AE57" s="480"/>
      <c r="AF57" s="480"/>
      <c r="AG57" s="480"/>
      <c r="AH57" s="307" t="s">
        <v>32</v>
      </c>
      <c r="AI57" s="478"/>
      <c r="AJ57" s="478"/>
      <c r="AK57" s="478"/>
      <c r="AL57" s="478"/>
    </row>
    <row r="58" spans="1:38" ht="14.1" customHeight="1">
      <c r="A58" s="483"/>
      <c r="B58" s="485"/>
      <c r="C58" s="503"/>
      <c r="D58" s="504"/>
      <c r="E58" s="505"/>
      <c r="F58" s="503"/>
      <c r="G58" s="504"/>
      <c r="H58" s="504"/>
      <c r="I58" s="504"/>
      <c r="J58" s="504"/>
      <c r="K58" s="504"/>
      <c r="L58" s="504"/>
      <c r="M58" s="483"/>
      <c r="N58" s="484"/>
      <c r="O58" s="485"/>
      <c r="P58" s="327"/>
      <c r="Q58" s="307"/>
      <c r="R58" s="307"/>
      <c r="S58" s="307"/>
      <c r="T58" s="307"/>
      <c r="U58" s="307"/>
      <c r="V58" s="307"/>
      <c r="W58" s="306"/>
      <c r="X58" s="327"/>
      <c r="Y58" s="307"/>
      <c r="Z58" s="306"/>
      <c r="AA58" s="301" t="s">
        <v>490</v>
      </c>
      <c r="AB58" s="307"/>
      <c r="AC58" s="307"/>
      <c r="AD58" s="307"/>
      <c r="AE58" s="480"/>
      <c r="AF58" s="480"/>
      <c r="AG58" s="480"/>
      <c r="AH58" s="307" t="s">
        <v>32</v>
      </c>
      <c r="AI58" s="478"/>
      <c r="AJ58" s="478"/>
      <c r="AK58" s="478"/>
      <c r="AL58" s="478"/>
    </row>
    <row r="59" spans="1:38" ht="14.1" customHeight="1">
      <c r="A59" s="498"/>
      <c r="B59" s="499"/>
      <c r="C59" s="506"/>
      <c r="D59" s="507"/>
      <c r="E59" s="508"/>
      <c r="F59" s="506"/>
      <c r="G59" s="507"/>
      <c r="H59" s="507"/>
      <c r="I59" s="507"/>
      <c r="J59" s="507"/>
      <c r="K59" s="507"/>
      <c r="L59" s="507"/>
      <c r="M59" s="498"/>
      <c r="N59" s="677"/>
      <c r="O59" s="499"/>
      <c r="P59" s="473"/>
      <c r="Q59" s="471"/>
      <c r="R59" s="308"/>
      <c r="S59" s="308"/>
      <c r="T59" s="471"/>
      <c r="U59" s="471"/>
      <c r="V59" s="308"/>
      <c r="W59" s="304"/>
      <c r="X59" s="303"/>
      <c r="Y59" s="308"/>
      <c r="Z59" s="304"/>
      <c r="AA59" s="312" t="s">
        <v>491</v>
      </c>
      <c r="AB59" s="308"/>
      <c r="AC59" s="308"/>
      <c r="AD59" s="308"/>
      <c r="AE59" s="472"/>
      <c r="AF59" s="472"/>
      <c r="AG59" s="472"/>
      <c r="AH59" s="308" t="s">
        <v>32</v>
      </c>
      <c r="AI59" s="478"/>
      <c r="AJ59" s="478"/>
      <c r="AK59" s="478"/>
      <c r="AL59" s="478"/>
    </row>
    <row r="60" spans="1:38" ht="14.1" customHeight="1">
      <c r="A60" s="477">
        <v>17</v>
      </c>
      <c r="B60" s="482"/>
      <c r="C60" s="500"/>
      <c r="D60" s="501"/>
      <c r="E60" s="502"/>
      <c r="F60" s="270" t="s">
        <v>20</v>
      </c>
      <c r="G60" s="488"/>
      <c r="H60" s="488"/>
      <c r="I60" s="488"/>
      <c r="J60" s="488"/>
      <c r="K60" s="488"/>
      <c r="L60" s="488"/>
      <c r="M60" s="481"/>
      <c r="N60" s="475"/>
      <c r="O60" s="482"/>
      <c r="P60" s="293"/>
      <c r="Q60" s="474"/>
      <c r="R60" s="474"/>
      <c r="S60" s="294" t="s">
        <v>475</v>
      </c>
      <c r="T60" s="294"/>
      <c r="U60" s="475"/>
      <c r="V60" s="475"/>
      <c r="W60" s="296" t="s">
        <v>476</v>
      </c>
      <c r="X60" s="477"/>
      <c r="Y60" s="475"/>
      <c r="Z60" s="296" t="s">
        <v>486</v>
      </c>
      <c r="AA60" s="299" t="s">
        <v>488</v>
      </c>
      <c r="AB60" s="294"/>
      <c r="AC60" s="294"/>
      <c r="AD60" s="294"/>
      <c r="AE60" s="476"/>
      <c r="AF60" s="476"/>
      <c r="AG60" s="476"/>
      <c r="AH60" s="294" t="s">
        <v>32</v>
      </c>
      <c r="AI60" s="478"/>
      <c r="AJ60" s="478"/>
      <c r="AK60" s="478"/>
      <c r="AL60" s="478"/>
    </row>
    <row r="61" spans="1:38" ht="14.1" customHeight="1">
      <c r="A61" s="483"/>
      <c r="B61" s="485"/>
      <c r="C61" s="503"/>
      <c r="D61" s="504"/>
      <c r="E61" s="505"/>
      <c r="F61" s="503"/>
      <c r="G61" s="504"/>
      <c r="H61" s="504"/>
      <c r="I61" s="504"/>
      <c r="J61" s="504"/>
      <c r="K61" s="504"/>
      <c r="L61" s="504"/>
      <c r="M61" s="483"/>
      <c r="N61" s="484"/>
      <c r="O61" s="485"/>
      <c r="P61" s="328" t="s">
        <v>319</v>
      </c>
      <c r="Q61" s="479"/>
      <c r="R61" s="479"/>
      <c r="S61" s="295" t="s">
        <v>485</v>
      </c>
      <c r="T61" s="479"/>
      <c r="U61" s="479"/>
      <c r="V61" s="295" t="s">
        <v>518</v>
      </c>
      <c r="W61" s="329"/>
      <c r="X61" s="327"/>
      <c r="Y61" s="307"/>
      <c r="Z61" s="306"/>
      <c r="AA61" s="301" t="s">
        <v>489</v>
      </c>
      <c r="AB61" s="307"/>
      <c r="AC61" s="307"/>
      <c r="AD61" s="307"/>
      <c r="AE61" s="480"/>
      <c r="AF61" s="480"/>
      <c r="AG61" s="480"/>
      <c r="AH61" s="307" t="s">
        <v>32</v>
      </c>
      <c r="AI61" s="478"/>
      <c r="AJ61" s="478"/>
      <c r="AK61" s="478"/>
      <c r="AL61" s="478"/>
    </row>
    <row r="62" spans="1:38" ht="14.1" customHeight="1">
      <c r="A62" s="483"/>
      <c r="B62" s="485"/>
      <c r="C62" s="503"/>
      <c r="D62" s="504"/>
      <c r="E62" s="505"/>
      <c r="F62" s="503"/>
      <c r="G62" s="504"/>
      <c r="H62" s="504"/>
      <c r="I62" s="504"/>
      <c r="J62" s="504"/>
      <c r="K62" s="504"/>
      <c r="L62" s="504"/>
      <c r="M62" s="483"/>
      <c r="N62" s="484"/>
      <c r="O62" s="485"/>
      <c r="P62" s="327"/>
      <c r="Q62" s="307"/>
      <c r="R62" s="307"/>
      <c r="S62" s="307"/>
      <c r="T62" s="307"/>
      <c r="U62" s="307"/>
      <c r="V62" s="307"/>
      <c r="W62" s="306"/>
      <c r="X62" s="327"/>
      <c r="Y62" s="307"/>
      <c r="Z62" s="306"/>
      <c r="AA62" s="301" t="s">
        <v>490</v>
      </c>
      <c r="AB62" s="307"/>
      <c r="AC62" s="307"/>
      <c r="AD62" s="307"/>
      <c r="AE62" s="480"/>
      <c r="AF62" s="480"/>
      <c r="AG62" s="480"/>
      <c r="AH62" s="307" t="s">
        <v>32</v>
      </c>
      <c r="AI62" s="478"/>
      <c r="AJ62" s="478"/>
      <c r="AK62" s="478"/>
      <c r="AL62" s="478"/>
    </row>
    <row r="63" spans="1:38" ht="14.1" customHeight="1">
      <c r="A63" s="498"/>
      <c r="B63" s="499"/>
      <c r="C63" s="506"/>
      <c r="D63" s="507"/>
      <c r="E63" s="508"/>
      <c r="F63" s="506"/>
      <c r="G63" s="507"/>
      <c r="H63" s="507"/>
      <c r="I63" s="507"/>
      <c r="J63" s="507"/>
      <c r="K63" s="507"/>
      <c r="L63" s="507"/>
      <c r="M63" s="483"/>
      <c r="N63" s="484"/>
      <c r="O63" s="485"/>
      <c r="P63" s="473"/>
      <c r="Q63" s="471"/>
      <c r="R63" s="308"/>
      <c r="S63" s="308"/>
      <c r="T63" s="471"/>
      <c r="U63" s="471"/>
      <c r="V63" s="308"/>
      <c r="W63" s="304"/>
      <c r="X63" s="303"/>
      <c r="Y63" s="308"/>
      <c r="Z63" s="304"/>
      <c r="AA63" s="312" t="s">
        <v>491</v>
      </c>
      <c r="AB63" s="308"/>
      <c r="AC63" s="308"/>
      <c r="AD63" s="308"/>
      <c r="AE63" s="472"/>
      <c r="AF63" s="472"/>
      <c r="AG63" s="472"/>
      <c r="AH63" s="308" t="s">
        <v>32</v>
      </c>
      <c r="AI63" s="478"/>
      <c r="AJ63" s="478"/>
      <c r="AK63" s="478"/>
      <c r="AL63" s="478"/>
    </row>
    <row r="64" spans="1:38" ht="14.1" customHeight="1">
      <c r="A64" s="477">
        <v>18</v>
      </c>
      <c r="B64" s="482"/>
      <c r="C64" s="500"/>
      <c r="D64" s="501"/>
      <c r="E64" s="502"/>
      <c r="F64" s="270" t="s">
        <v>20</v>
      </c>
      <c r="G64" s="488"/>
      <c r="H64" s="488"/>
      <c r="I64" s="488"/>
      <c r="J64" s="488"/>
      <c r="K64" s="488"/>
      <c r="L64" s="488"/>
      <c r="M64" s="481"/>
      <c r="N64" s="475"/>
      <c r="O64" s="482"/>
      <c r="P64" s="293"/>
      <c r="Q64" s="474"/>
      <c r="R64" s="474"/>
      <c r="S64" s="294" t="s">
        <v>475</v>
      </c>
      <c r="T64" s="294"/>
      <c r="U64" s="475"/>
      <c r="V64" s="475"/>
      <c r="W64" s="296" t="s">
        <v>476</v>
      </c>
      <c r="X64" s="477"/>
      <c r="Y64" s="475"/>
      <c r="Z64" s="296" t="s">
        <v>486</v>
      </c>
      <c r="AA64" s="299" t="s">
        <v>488</v>
      </c>
      <c r="AB64" s="294"/>
      <c r="AC64" s="294"/>
      <c r="AD64" s="294"/>
      <c r="AE64" s="476"/>
      <c r="AF64" s="476"/>
      <c r="AG64" s="476"/>
      <c r="AH64" s="294" t="s">
        <v>32</v>
      </c>
      <c r="AI64" s="478"/>
      <c r="AJ64" s="478"/>
      <c r="AK64" s="478"/>
      <c r="AL64" s="478"/>
    </row>
    <row r="65" spans="1:38" ht="14.1" customHeight="1">
      <c r="A65" s="483"/>
      <c r="B65" s="485"/>
      <c r="C65" s="503"/>
      <c r="D65" s="504"/>
      <c r="E65" s="505"/>
      <c r="F65" s="503"/>
      <c r="G65" s="504"/>
      <c r="H65" s="504"/>
      <c r="I65" s="504"/>
      <c r="J65" s="504"/>
      <c r="K65" s="504"/>
      <c r="L65" s="504"/>
      <c r="M65" s="483"/>
      <c r="N65" s="484"/>
      <c r="O65" s="485"/>
      <c r="P65" s="328" t="s">
        <v>319</v>
      </c>
      <c r="Q65" s="479"/>
      <c r="R65" s="479"/>
      <c r="S65" s="295" t="s">
        <v>485</v>
      </c>
      <c r="T65" s="479"/>
      <c r="U65" s="479"/>
      <c r="V65" s="295" t="s">
        <v>518</v>
      </c>
      <c r="W65" s="329"/>
      <c r="X65" s="327"/>
      <c r="Y65" s="307"/>
      <c r="Z65" s="306"/>
      <c r="AA65" s="301" t="s">
        <v>489</v>
      </c>
      <c r="AB65" s="307"/>
      <c r="AC65" s="307"/>
      <c r="AD65" s="307"/>
      <c r="AE65" s="480"/>
      <c r="AF65" s="480"/>
      <c r="AG65" s="480"/>
      <c r="AH65" s="307" t="s">
        <v>32</v>
      </c>
      <c r="AI65" s="478"/>
      <c r="AJ65" s="478"/>
      <c r="AK65" s="478"/>
      <c r="AL65" s="478"/>
    </row>
    <row r="66" spans="1:38" ht="14.1" customHeight="1">
      <c r="A66" s="483"/>
      <c r="B66" s="485"/>
      <c r="C66" s="503"/>
      <c r="D66" s="504"/>
      <c r="E66" s="505"/>
      <c r="F66" s="503"/>
      <c r="G66" s="504"/>
      <c r="H66" s="504"/>
      <c r="I66" s="504"/>
      <c r="J66" s="504"/>
      <c r="K66" s="504"/>
      <c r="L66" s="504"/>
      <c r="M66" s="483"/>
      <c r="N66" s="484"/>
      <c r="O66" s="485"/>
      <c r="P66" s="327"/>
      <c r="Q66" s="307"/>
      <c r="R66" s="307"/>
      <c r="S66" s="307"/>
      <c r="T66" s="307"/>
      <c r="U66" s="307"/>
      <c r="V66" s="307"/>
      <c r="W66" s="306"/>
      <c r="X66" s="327"/>
      <c r="Y66" s="307"/>
      <c r="Z66" s="306"/>
      <c r="AA66" s="301" t="s">
        <v>490</v>
      </c>
      <c r="AB66" s="307"/>
      <c r="AC66" s="307"/>
      <c r="AD66" s="307"/>
      <c r="AE66" s="480"/>
      <c r="AF66" s="480"/>
      <c r="AG66" s="480"/>
      <c r="AH66" s="307" t="s">
        <v>32</v>
      </c>
      <c r="AI66" s="478"/>
      <c r="AJ66" s="478"/>
      <c r="AK66" s="478"/>
      <c r="AL66" s="478"/>
    </row>
    <row r="67" spans="1:38" ht="14.1" customHeight="1">
      <c r="A67" s="498"/>
      <c r="B67" s="499"/>
      <c r="C67" s="506"/>
      <c r="D67" s="507"/>
      <c r="E67" s="508"/>
      <c r="F67" s="506"/>
      <c r="G67" s="507"/>
      <c r="H67" s="507"/>
      <c r="I67" s="507"/>
      <c r="J67" s="507"/>
      <c r="K67" s="507"/>
      <c r="L67" s="507"/>
      <c r="M67" s="483"/>
      <c r="N67" s="484"/>
      <c r="O67" s="485"/>
      <c r="P67" s="473"/>
      <c r="Q67" s="471"/>
      <c r="R67" s="308"/>
      <c r="S67" s="308"/>
      <c r="T67" s="471"/>
      <c r="U67" s="471"/>
      <c r="V67" s="308"/>
      <c r="W67" s="304"/>
      <c r="X67" s="303"/>
      <c r="Y67" s="308"/>
      <c r="Z67" s="304"/>
      <c r="AA67" s="312" t="s">
        <v>491</v>
      </c>
      <c r="AB67" s="308"/>
      <c r="AC67" s="308"/>
      <c r="AD67" s="308"/>
      <c r="AE67" s="472"/>
      <c r="AF67" s="472"/>
      <c r="AG67" s="472"/>
      <c r="AH67" s="308" t="s">
        <v>32</v>
      </c>
      <c r="AI67" s="478"/>
      <c r="AJ67" s="478"/>
      <c r="AK67" s="478"/>
      <c r="AL67" s="478"/>
    </row>
    <row r="68" spans="1:38" ht="14.1" customHeight="1">
      <c r="A68" s="477">
        <v>19</v>
      </c>
      <c r="B68" s="482"/>
      <c r="C68" s="500"/>
      <c r="D68" s="501"/>
      <c r="E68" s="502"/>
      <c r="F68" s="270" t="s">
        <v>20</v>
      </c>
      <c r="G68" s="488"/>
      <c r="H68" s="488"/>
      <c r="I68" s="488"/>
      <c r="J68" s="488"/>
      <c r="K68" s="488"/>
      <c r="L68" s="488"/>
      <c r="M68" s="481"/>
      <c r="N68" s="475"/>
      <c r="O68" s="482"/>
      <c r="P68" s="293"/>
      <c r="Q68" s="474"/>
      <c r="R68" s="474"/>
      <c r="S68" s="294" t="s">
        <v>475</v>
      </c>
      <c r="T68" s="294"/>
      <c r="U68" s="475"/>
      <c r="V68" s="475"/>
      <c r="W68" s="296" t="s">
        <v>476</v>
      </c>
      <c r="X68" s="477"/>
      <c r="Y68" s="475"/>
      <c r="Z68" s="296" t="s">
        <v>486</v>
      </c>
      <c r="AA68" s="299" t="s">
        <v>488</v>
      </c>
      <c r="AB68" s="294"/>
      <c r="AC68" s="294"/>
      <c r="AD68" s="294"/>
      <c r="AE68" s="476"/>
      <c r="AF68" s="476"/>
      <c r="AG68" s="476"/>
      <c r="AH68" s="294" t="s">
        <v>32</v>
      </c>
      <c r="AI68" s="478"/>
      <c r="AJ68" s="478"/>
      <c r="AK68" s="478"/>
      <c r="AL68" s="478"/>
    </row>
    <row r="69" spans="1:38" ht="14.1" customHeight="1">
      <c r="A69" s="483"/>
      <c r="B69" s="485"/>
      <c r="C69" s="503"/>
      <c r="D69" s="504"/>
      <c r="E69" s="505"/>
      <c r="F69" s="503"/>
      <c r="G69" s="504"/>
      <c r="H69" s="504"/>
      <c r="I69" s="504"/>
      <c r="J69" s="504"/>
      <c r="K69" s="504"/>
      <c r="L69" s="504"/>
      <c r="M69" s="483"/>
      <c r="N69" s="484"/>
      <c r="O69" s="485"/>
      <c r="P69" s="328" t="s">
        <v>319</v>
      </c>
      <c r="Q69" s="479"/>
      <c r="R69" s="479"/>
      <c r="S69" s="295" t="s">
        <v>485</v>
      </c>
      <c r="T69" s="479"/>
      <c r="U69" s="479"/>
      <c r="V69" s="295" t="s">
        <v>518</v>
      </c>
      <c r="W69" s="329"/>
      <c r="X69" s="327"/>
      <c r="Y69" s="307"/>
      <c r="Z69" s="306"/>
      <c r="AA69" s="301" t="s">
        <v>489</v>
      </c>
      <c r="AB69" s="307"/>
      <c r="AC69" s="307"/>
      <c r="AD69" s="307"/>
      <c r="AE69" s="480"/>
      <c r="AF69" s="480"/>
      <c r="AG69" s="480"/>
      <c r="AH69" s="307" t="s">
        <v>32</v>
      </c>
      <c r="AI69" s="478"/>
      <c r="AJ69" s="478"/>
      <c r="AK69" s="478"/>
      <c r="AL69" s="478"/>
    </row>
    <row r="70" spans="1:38" ht="14.1" customHeight="1">
      <c r="A70" s="483"/>
      <c r="B70" s="485"/>
      <c r="C70" s="503"/>
      <c r="D70" s="504"/>
      <c r="E70" s="505"/>
      <c r="F70" s="503"/>
      <c r="G70" s="504"/>
      <c r="H70" s="504"/>
      <c r="I70" s="504"/>
      <c r="J70" s="504"/>
      <c r="K70" s="504"/>
      <c r="L70" s="504"/>
      <c r="M70" s="483"/>
      <c r="N70" s="484"/>
      <c r="O70" s="485"/>
      <c r="P70" s="327"/>
      <c r="Q70" s="307"/>
      <c r="R70" s="307"/>
      <c r="S70" s="307"/>
      <c r="T70" s="307"/>
      <c r="U70" s="307"/>
      <c r="V70" s="307"/>
      <c r="W70" s="306"/>
      <c r="X70" s="327"/>
      <c r="Y70" s="307"/>
      <c r="Z70" s="306"/>
      <c r="AA70" s="301" t="s">
        <v>490</v>
      </c>
      <c r="AB70" s="307"/>
      <c r="AC70" s="307"/>
      <c r="AD70" s="307"/>
      <c r="AE70" s="480"/>
      <c r="AF70" s="480"/>
      <c r="AG70" s="480"/>
      <c r="AH70" s="307" t="s">
        <v>32</v>
      </c>
      <c r="AI70" s="478"/>
      <c r="AJ70" s="478"/>
      <c r="AK70" s="478"/>
      <c r="AL70" s="478"/>
    </row>
    <row r="71" spans="1:38" ht="14.1" customHeight="1">
      <c r="A71" s="498"/>
      <c r="B71" s="499"/>
      <c r="C71" s="506"/>
      <c r="D71" s="507"/>
      <c r="E71" s="508"/>
      <c r="F71" s="506"/>
      <c r="G71" s="507"/>
      <c r="H71" s="507"/>
      <c r="I71" s="507"/>
      <c r="J71" s="507"/>
      <c r="K71" s="507"/>
      <c r="L71" s="507"/>
      <c r="M71" s="483"/>
      <c r="N71" s="484"/>
      <c r="O71" s="485"/>
      <c r="P71" s="473"/>
      <c r="Q71" s="471"/>
      <c r="R71" s="308"/>
      <c r="S71" s="308"/>
      <c r="T71" s="471"/>
      <c r="U71" s="471"/>
      <c r="V71" s="308"/>
      <c r="W71" s="304"/>
      <c r="X71" s="303"/>
      <c r="Y71" s="308"/>
      <c r="Z71" s="304"/>
      <c r="AA71" s="312" t="s">
        <v>491</v>
      </c>
      <c r="AB71" s="308"/>
      <c r="AC71" s="308"/>
      <c r="AD71" s="308"/>
      <c r="AE71" s="472"/>
      <c r="AF71" s="472"/>
      <c r="AG71" s="472"/>
      <c r="AH71" s="308" t="s">
        <v>32</v>
      </c>
      <c r="AI71" s="478"/>
      <c r="AJ71" s="478"/>
      <c r="AK71" s="478"/>
      <c r="AL71" s="478"/>
    </row>
    <row r="72" spans="1:38" ht="14.1" customHeight="1">
      <c r="A72" s="477">
        <v>20</v>
      </c>
      <c r="B72" s="482"/>
      <c r="C72" s="500"/>
      <c r="D72" s="501"/>
      <c r="E72" s="502"/>
      <c r="F72" s="270" t="s">
        <v>20</v>
      </c>
      <c r="G72" s="488"/>
      <c r="H72" s="488"/>
      <c r="I72" s="488"/>
      <c r="J72" s="488"/>
      <c r="K72" s="488"/>
      <c r="L72" s="488"/>
      <c r="M72" s="481"/>
      <c r="N72" s="475"/>
      <c r="O72" s="482"/>
      <c r="P72" s="293"/>
      <c r="Q72" s="474"/>
      <c r="R72" s="474"/>
      <c r="S72" s="294" t="s">
        <v>475</v>
      </c>
      <c r="T72" s="294"/>
      <c r="U72" s="475"/>
      <c r="V72" s="475"/>
      <c r="W72" s="296" t="s">
        <v>476</v>
      </c>
      <c r="X72" s="477"/>
      <c r="Y72" s="475"/>
      <c r="Z72" s="296" t="s">
        <v>486</v>
      </c>
      <c r="AA72" s="299" t="s">
        <v>488</v>
      </c>
      <c r="AB72" s="294"/>
      <c r="AC72" s="294"/>
      <c r="AD72" s="294"/>
      <c r="AE72" s="476"/>
      <c r="AF72" s="476"/>
      <c r="AG72" s="476"/>
      <c r="AH72" s="294" t="s">
        <v>32</v>
      </c>
      <c r="AI72" s="478"/>
      <c r="AJ72" s="478"/>
      <c r="AK72" s="478"/>
      <c r="AL72" s="478"/>
    </row>
    <row r="73" spans="1:38" ht="14.1" customHeight="1">
      <c r="A73" s="483"/>
      <c r="B73" s="485"/>
      <c r="C73" s="503"/>
      <c r="D73" s="504"/>
      <c r="E73" s="505"/>
      <c r="F73" s="503"/>
      <c r="G73" s="504"/>
      <c r="H73" s="504"/>
      <c r="I73" s="504"/>
      <c r="J73" s="504"/>
      <c r="K73" s="504"/>
      <c r="L73" s="504"/>
      <c r="M73" s="483"/>
      <c r="N73" s="484"/>
      <c r="O73" s="485"/>
      <c r="P73" s="328" t="s">
        <v>319</v>
      </c>
      <c r="Q73" s="479"/>
      <c r="R73" s="479"/>
      <c r="S73" s="295" t="s">
        <v>485</v>
      </c>
      <c r="T73" s="479"/>
      <c r="U73" s="479"/>
      <c r="V73" s="295" t="s">
        <v>518</v>
      </c>
      <c r="W73" s="329"/>
      <c r="X73" s="327"/>
      <c r="Y73" s="307"/>
      <c r="Z73" s="306"/>
      <c r="AA73" s="301" t="s">
        <v>489</v>
      </c>
      <c r="AB73" s="307"/>
      <c r="AC73" s="307"/>
      <c r="AD73" s="307"/>
      <c r="AE73" s="480"/>
      <c r="AF73" s="480"/>
      <c r="AG73" s="480"/>
      <c r="AH73" s="307" t="s">
        <v>32</v>
      </c>
      <c r="AI73" s="478"/>
      <c r="AJ73" s="478"/>
      <c r="AK73" s="478"/>
      <c r="AL73" s="478"/>
    </row>
    <row r="74" spans="1:38" ht="14.1" customHeight="1">
      <c r="A74" s="483"/>
      <c r="B74" s="485"/>
      <c r="C74" s="503"/>
      <c r="D74" s="504"/>
      <c r="E74" s="505"/>
      <c r="F74" s="503"/>
      <c r="G74" s="504"/>
      <c r="H74" s="504"/>
      <c r="I74" s="504"/>
      <c r="J74" s="504"/>
      <c r="K74" s="504"/>
      <c r="L74" s="504"/>
      <c r="M74" s="483"/>
      <c r="N74" s="484"/>
      <c r="O74" s="485"/>
      <c r="P74" s="327"/>
      <c r="Q74" s="307"/>
      <c r="R74" s="307"/>
      <c r="S74" s="307"/>
      <c r="T74" s="307"/>
      <c r="U74" s="307"/>
      <c r="V74" s="307"/>
      <c r="W74" s="306"/>
      <c r="X74" s="327"/>
      <c r="Y74" s="307"/>
      <c r="Z74" s="306"/>
      <c r="AA74" s="301" t="s">
        <v>490</v>
      </c>
      <c r="AB74" s="307"/>
      <c r="AC74" s="307"/>
      <c r="AD74" s="307"/>
      <c r="AE74" s="480"/>
      <c r="AF74" s="480"/>
      <c r="AG74" s="480"/>
      <c r="AH74" s="307" t="s">
        <v>32</v>
      </c>
      <c r="AI74" s="478"/>
      <c r="AJ74" s="478"/>
      <c r="AK74" s="478"/>
      <c r="AL74" s="478"/>
    </row>
    <row r="75" spans="1:38" ht="14.1" customHeight="1">
      <c r="A75" s="498"/>
      <c r="B75" s="499"/>
      <c r="C75" s="506"/>
      <c r="D75" s="507"/>
      <c r="E75" s="508"/>
      <c r="F75" s="506"/>
      <c r="G75" s="507"/>
      <c r="H75" s="507"/>
      <c r="I75" s="507"/>
      <c r="J75" s="507"/>
      <c r="K75" s="507"/>
      <c r="L75" s="507"/>
      <c r="M75" s="483"/>
      <c r="N75" s="484"/>
      <c r="O75" s="485"/>
      <c r="P75" s="473"/>
      <c r="Q75" s="471"/>
      <c r="R75" s="308"/>
      <c r="S75" s="308"/>
      <c r="T75" s="471"/>
      <c r="U75" s="471"/>
      <c r="V75" s="308"/>
      <c r="W75" s="304"/>
      <c r="X75" s="303"/>
      <c r="Y75" s="308"/>
      <c r="Z75" s="304"/>
      <c r="AA75" s="312" t="s">
        <v>491</v>
      </c>
      <c r="AB75" s="308"/>
      <c r="AC75" s="308"/>
      <c r="AD75" s="308"/>
      <c r="AE75" s="472"/>
      <c r="AF75" s="472"/>
      <c r="AG75" s="472"/>
      <c r="AH75" s="308" t="s">
        <v>32</v>
      </c>
      <c r="AI75" s="478"/>
      <c r="AJ75" s="478"/>
      <c r="AK75" s="478"/>
      <c r="AL75" s="478"/>
    </row>
    <row r="76" spans="1:38" ht="14.1" customHeight="1">
      <c r="A76" s="477">
        <v>21</v>
      </c>
      <c r="B76" s="482"/>
      <c r="C76" s="500"/>
      <c r="D76" s="501"/>
      <c r="E76" s="502"/>
      <c r="F76" s="270" t="s">
        <v>20</v>
      </c>
      <c r="G76" s="488"/>
      <c r="H76" s="488"/>
      <c r="I76" s="488"/>
      <c r="J76" s="488"/>
      <c r="K76" s="488"/>
      <c r="L76" s="488"/>
      <c r="M76" s="481"/>
      <c r="N76" s="475"/>
      <c r="O76" s="482"/>
      <c r="P76" s="293"/>
      <c r="Q76" s="474"/>
      <c r="R76" s="474"/>
      <c r="S76" s="294" t="s">
        <v>475</v>
      </c>
      <c r="T76" s="294"/>
      <c r="U76" s="475"/>
      <c r="V76" s="475"/>
      <c r="W76" s="296" t="s">
        <v>476</v>
      </c>
      <c r="X76" s="477"/>
      <c r="Y76" s="475"/>
      <c r="Z76" s="296" t="s">
        <v>486</v>
      </c>
      <c r="AA76" s="299" t="s">
        <v>488</v>
      </c>
      <c r="AB76" s="294"/>
      <c r="AC76" s="294"/>
      <c r="AD76" s="294"/>
      <c r="AE76" s="476"/>
      <c r="AF76" s="476"/>
      <c r="AG76" s="476"/>
      <c r="AH76" s="294" t="s">
        <v>32</v>
      </c>
      <c r="AI76" s="478"/>
      <c r="AJ76" s="478"/>
      <c r="AK76" s="478"/>
      <c r="AL76" s="478"/>
    </row>
    <row r="77" spans="1:38" ht="14.1" customHeight="1">
      <c r="A77" s="483"/>
      <c r="B77" s="485"/>
      <c r="C77" s="503"/>
      <c r="D77" s="504"/>
      <c r="E77" s="505"/>
      <c r="F77" s="503"/>
      <c r="G77" s="504"/>
      <c r="H77" s="504"/>
      <c r="I77" s="504"/>
      <c r="J77" s="504"/>
      <c r="K77" s="504"/>
      <c r="L77" s="504"/>
      <c r="M77" s="483"/>
      <c r="N77" s="484"/>
      <c r="O77" s="485"/>
      <c r="P77" s="328" t="s">
        <v>319</v>
      </c>
      <c r="Q77" s="479"/>
      <c r="R77" s="479"/>
      <c r="S77" s="295" t="s">
        <v>485</v>
      </c>
      <c r="T77" s="479"/>
      <c r="U77" s="479"/>
      <c r="V77" s="295" t="s">
        <v>518</v>
      </c>
      <c r="W77" s="329"/>
      <c r="X77" s="327"/>
      <c r="Y77" s="307"/>
      <c r="Z77" s="306"/>
      <c r="AA77" s="301" t="s">
        <v>489</v>
      </c>
      <c r="AB77" s="307"/>
      <c r="AC77" s="307"/>
      <c r="AD77" s="307"/>
      <c r="AE77" s="480"/>
      <c r="AF77" s="480"/>
      <c r="AG77" s="480"/>
      <c r="AH77" s="307" t="s">
        <v>32</v>
      </c>
      <c r="AI77" s="478"/>
      <c r="AJ77" s="478"/>
      <c r="AK77" s="478"/>
      <c r="AL77" s="478"/>
    </row>
    <row r="78" spans="1:38" ht="14.1" customHeight="1">
      <c r="A78" s="483"/>
      <c r="B78" s="485"/>
      <c r="C78" s="503"/>
      <c r="D78" s="504"/>
      <c r="E78" s="505"/>
      <c r="F78" s="503"/>
      <c r="G78" s="504"/>
      <c r="H78" s="504"/>
      <c r="I78" s="504"/>
      <c r="J78" s="504"/>
      <c r="K78" s="504"/>
      <c r="L78" s="504"/>
      <c r="M78" s="483"/>
      <c r="N78" s="484"/>
      <c r="O78" s="485"/>
      <c r="P78" s="327"/>
      <c r="Q78" s="307"/>
      <c r="R78" s="307"/>
      <c r="S78" s="307"/>
      <c r="T78" s="307"/>
      <c r="U78" s="307"/>
      <c r="V78" s="307"/>
      <c r="W78" s="306"/>
      <c r="X78" s="327"/>
      <c r="Y78" s="307"/>
      <c r="Z78" s="306"/>
      <c r="AA78" s="301" t="s">
        <v>490</v>
      </c>
      <c r="AB78" s="307"/>
      <c r="AC78" s="307"/>
      <c r="AD78" s="307"/>
      <c r="AE78" s="480"/>
      <c r="AF78" s="480"/>
      <c r="AG78" s="480"/>
      <c r="AH78" s="307" t="s">
        <v>32</v>
      </c>
      <c r="AI78" s="478"/>
      <c r="AJ78" s="478"/>
      <c r="AK78" s="478"/>
      <c r="AL78" s="478"/>
    </row>
    <row r="79" spans="1:38" ht="14.1" customHeight="1">
      <c r="A79" s="498"/>
      <c r="B79" s="499"/>
      <c r="C79" s="506"/>
      <c r="D79" s="507"/>
      <c r="E79" s="508"/>
      <c r="F79" s="506"/>
      <c r="G79" s="507"/>
      <c r="H79" s="507"/>
      <c r="I79" s="507"/>
      <c r="J79" s="507"/>
      <c r="K79" s="507"/>
      <c r="L79" s="507"/>
      <c r="M79" s="483"/>
      <c r="N79" s="484"/>
      <c r="O79" s="485"/>
      <c r="P79" s="473"/>
      <c r="Q79" s="471"/>
      <c r="R79" s="308"/>
      <c r="S79" s="308"/>
      <c r="T79" s="471"/>
      <c r="U79" s="471"/>
      <c r="V79" s="308"/>
      <c r="W79" s="304"/>
      <c r="X79" s="303"/>
      <c r="Y79" s="308"/>
      <c r="Z79" s="304"/>
      <c r="AA79" s="312" t="s">
        <v>491</v>
      </c>
      <c r="AB79" s="308"/>
      <c r="AC79" s="308"/>
      <c r="AD79" s="308"/>
      <c r="AE79" s="472"/>
      <c r="AF79" s="472"/>
      <c r="AG79" s="472"/>
      <c r="AH79" s="308" t="s">
        <v>32</v>
      </c>
      <c r="AI79" s="478"/>
      <c r="AJ79" s="478"/>
      <c r="AK79" s="478"/>
      <c r="AL79" s="478"/>
    </row>
    <row r="80" spans="1:38" ht="14.1" customHeight="1">
      <c r="A80" s="477">
        <v>22</v>
      </c>
      <c r="B80" s="482"/>
      <c r="C80" s="500"/>
      <c r="D80" s="501"/>
      <c r="E80" s="502"/>
      <c r="F80" s="270" t="s">
        <v>20</v>
      </c>
      <c r="G80" s="488"/>
      <c r="H80" s="488"/>
      <c r="I80" s="488"/>
      <c r="J80" s="488"/>
      <c r="K80" s="488"/>
      <c r="L80" s="488"/>
      <c r="M80" s="481"/>
      <c r="N80" s="475"/>
      <c r="O80" s="482"/>
      <c r="P80" s="293"/>
      <c r="Q80" s="474"/>
      <c r="R80" s="474"/>
      <c r="S80" s="294" t="s">
        <v>475</v>
      </c>
      <c r="T80" s="294"/>
      <c r="U80" s="475"/>
      <c r="V80" s="475"/>
      <c r="W80" s="296" t="s">
        <v>476</v>
      </c>
      <c r="X80" s="477"/>
      <c r="Y80" s="475"/>
      <c r="Z80" s="296" t="s">
        <v>486</v>
      </c>
      <c r="AA80" s="299" t="s">
        <v>488</v>
      </c>
      <c r="AB80" s="294"/>
      <c r="AC80" s="294"/>
      <c r="AD80" s="294"/>
      <c r="AE80" s="476"/>
      <c r="AF80" s="476"/>
      <c r="AG80" s="476"/>
      <c r="AH80" s="294" t="s">
        <v>32</v>
      </c>
      <c r="AI80" s="478"/>
      <c r="AJ80" s="478"/>
      <c r="AK80" s="478"/>
      <c r="AL80" s="478"/>
    </row>
    <row r="81" spans="1:38" ht="14.1" customHeight="1">
      <c r="A81" s="483"/>
      <c r="B81" s="485"/>
      <c r="C81" s="503"/>
      <c r="D81" s="504"/>
      <c r="E81" s="505"/>
      <c r="F81" s="503"/>
      <c r="G81" s="504"/>
      <c r="H81" s="504"/>
      <c r="I81" s="504"/>
      <c r="J81" s="504"/>
      <c r="K81" s="504"/>
      <c r="L81" s="504"/>
      <c r="M81" s="483"/>
      <c r="N81" s="484"/>
      <c r="O81" s="485"/>
      <c r="P81" s="328" t="s">
        <v>319</v>
      </c>
      <c r="Q81" s="479"/>
      <c r="R81" s="479"/>
      <c r="S81" s="295" t="s">
        <v>485</v>
      </c>
      <c r="T81" s="479"/>
      <c r="U81" s="479"/>
      <c r="V81" s="295" t="s">
        <v>518</v>
      </c>
      <c r="W81" s="329"/>
      <c r="X81" s="327"/>
      <c r="Y81" s="307"/>
      <c r="Z81" s="306"/>
      <c r="AA81" s="301" t="s">
        <v>489</v>
      </c>
      <c r="AB81" s="307"/>
      <c r="AC81" s="307"/>
      <c r="AD81" s="307"/>
      <c r="AE81" s="480"/>
      <c r="AF81" s="480"/>
      <c r="AG81" s="480"/>
      <c r="AH81" s="307" t="s">
        <v>32</v>
      </c>
      <c r="AI81" s="478"/>
      <c r="AJ81" s="478"/>
      <c r="AK81" s="478"/>
      <c r="AL81" s="478"/>
    </row>
    <row r="82" spans="1:38" ht="14.1" customHeight="1">
      <c r="A82" s="483"/>
      <c r="B82" s="485"/>
      <c r="C82" s="503"/>
      <c r="D82" s="504"/>
      <c r="E82" s="505"/>
      <c r="F82" s="503"/>
      <c r="G82" s="504"/>
      <c r="H82" s="504"/>
      <c r="I82" s="504"/>
      <c r="J82" s="504"/>
      <c r="K82" s="504"/>
      <c r="L82" s="504"/>
      <c r="M82" s="483"/>
      <c r="N82" s="484"/>
      <c r="O82" s="485"/>
      <c r="P82" s="327"/>
      <c r="Q82" s="307"/>
      <c r="R82" s="307"/>
      <c r="S82" s="307"/>
      <c r="T82" s="307"/>
      <c r="U82" s="307"/>
      <c r="V82" s="307"/>
      <c r="W82" s="306"/>
      <c r="X82" s="327"/>
      <c r="Y82" s="307"/>
      <c r="Z82" s="306"/>
      <c r="AA82" s="301" t="s">
        <v>490</v>
      </c>
      <c r="AB82" s="307"/>
      <c r="AC82" s="307"/>
      <c r="AD82" s="307"/>
      <c r="AE82" s="480"/>
      <c r="AF82" s="480"/>
      <c r="AG82" s="480"/>
      <c r="AH82" s="307" t="s">
        <v>32</v>
      </c>
      <c r="AI82" s="478"/>
      <c r="AJ82" s="478"/>
      <c r="AK82" s="478"/>
      <c r="AL82" s="478"/>
    </row>
    <row r="83" spans="1:38" ht="14.1" customHeight="1">
      <c r="A83" s="498"/>
      <c r="B83" s="499"/>
      <c r="C83" s="506"/>
      <c r="D83" s="507"/>
      <c r="E83" s="508"/>
      <c r="F83" s="506"/>
      <c r="G83" s="507"/>
      <c r="H83" s="507"/>
      <c r="I83" s="507"/>
      <c r="J83" s="507"/>
      <c r="K83" s="507"/>
      <c r="L83" s="507"/>
      <c r="M83" s="483"/>
      <c r="N83" s="484"/>
      <c r="O83" s="485"/>
      <c r="P83" s="473"/>
      <c r="Q83" s="471"/>
      <c r="R83" s="308"/>
      <c r="S83" s="308"/>
      <c r="T83" s="471"/>
      <c r="U83" s="471"/>
      <c r="V83" s="308"/>
      <c r="W83" s="304"/>
      <c r="X83" s="303"/>
      <c r="Y83" s="308"/>
      <c r="Z83" s="304"/>
      <c r="AA83" s="312" t="s">
        <v>491</v>
      </c>
      <c r="AB83" s="308"/>
      <c r="AC83" s="308"/>
      <c r="AD83" s="308"/>
      <c r="AE83" s="472"/>
      <c r="AF83" s="472"/>
      <c r="AG83" s="472"/>
      <c r="AH83" s="308" t="s">
        <v>32</v>
      </c>
      <c r="AI83" s="478"/>
      <c r="AJ83" s="478"/>
      <c r="AK83" s="478"/>
      <c r="AL83" s="478"/>
    </row>
    <row r="84" spans="1:38" ht="14.1" customHeight="1">
      <c r="A84" s="477">
        <v>23</v>
      </c>
      <c r="B84" s="482"/>
      <c r="C84" s="500"/>
      <c r="D84" s="501"/>
      <c r="E84" s="502"/>
      <c r="F84" s="270" t="s">
        <v>20</v>
      </c>
      <c r="G84" s="488"/>
      <c r="H84" s="488"/>
      <c r="I84" s="488"/>
      <c r="J84" s="488"/>
      <c r="K84" s="488"/>
      <c r="L84" s="488"/>
      <c r="M84" s="481"/>
      <c r="N84" s="475"/>
      <c r="O84" s="482"/>
      <c r="P84" s="293"/>
      <c r="Q84" s="474"/>
      <c r="R84" s="474"/>
      <c r="S84" s="294" t="s">
        <v>475</v>
      </c>
      <c r="T84" s="294"/>
      <c r="U84" s="475"/>
      <c r="V84" s="475"/>
      <c r="W84" s="296" t="s">
        <v>476</v>
      </c>
      <c r="X84" s="477"/>
      <c r="Y84" s="475"/>
      <c r="Z84" s="296" t="s">
        <v>486</v>
      </c>
      <c r="AA84" s="299" t="s">
        <v>488</v>
      </c>
      <c r="AB84" s="294"/>
      <c r="AC84" s="294"/>
      <c r="AD84" s="294"/>
      <c r="AE84" s="476"/>
      <c r="AF84" s="476"/>
      <c r="AG84" s="476"/>
      <c r="AH84" s="294" t="s">
        <v>32</v>
      </c>
      <c r="AI84" s="478"/>
      <c r="AJ84" s="478"/>
      <c r="AK84" s="478"/>
      <c r="AL84" s="478"/>
    </row>
    <row r="85" spans="1:38" ht="14.1" customHeight="1">
      <c r="A85" s="483"/>
      <c r="B85" s="485"/>
      <c r="C85" s="503"/>
      <c r="D85" s="504"/>
      <c r="E85" s="505"/>
      <c r="F85" s="503"/>
      <c r="G85" s="504"/>
      <c r="H85" s="504"/>
      <c r="I85" s="504"/>
      <c r="J85" s="504"/>
      <c r="K85" s="504"/>
      <c r="L85" s="504"/>
      <c r="M85" s="483"/>
      <c r="N85" s="484"/>
      <c r="O85" s="485"/>
      <c r="P85" s="328" t="s">
        <v>319</v>
      </c>
      <c r="Q85" s="479"/>
      <c r="R85" s="479"/>
      <c r="S85" s="295" t="s">
        <v>485</v>
      </c>
      <c r="T85" s="479"/>
      <c r="U85" s="479"/>
      <c r="V85" s="295" t="s">
        <v>518</v>
      </c>
      <c r="W85" s="329"/>
      <c r="X85" s="327"/>
      <c r="Y85" s="307"/>
      <c r="Z85" s="306"/>
      <c r="AA85" s="301" t="s">
        <v>489</v>
      </c>
      <c r="AB85" s="307"/>
      <c r="AC85" s="307"/>
      <c r="AD85" s="307"/>
      <c r="AE85" s="480"/>
      <c r="AF85" s="480"/>
      <c r="AG85" s="480"/>
      <c r="AH85" s="307" t="s">
        <v>32</v>
      </c>
      <c r="AI85" s="478"/>
      <c r="AJ85" s="478"/>
      <c r="AK85" s="478"/>
      <c r="AL85" s="478"/>
    </row>
    <row r="86" spans="1:38" ht="14.1" customHeight="1">
      <c r="A86" s="483"/>
      <c r="B86" s="485"/>
      <c r="C86" s="503"/>
      <c r="D86" s="504"/>
      <c r="E86" s="505"/>
      <c r="F86" s="503"/>
      <c r="G86" s="504"/>
      <c r="H86" s="504"/>
      <c r="I86" s="504"/>
      <c r="J86" s="504"/>
      <c r="K86" s="504"/>
      <c r="L86" s="504"/>
      <c r="M86" s="483"/>
      <c r="N86" s="484"/>
      <c r="O86" s="485"/>
      <c r="P86" s="327"/>
      <c r="Q86" s="307"/>
      <c r="R86" s="307"/>
      <c r="S86" s="307"/>
      <c r="T86" s="307"/>
      <c r="U86" s="307"/>
      <c r="V86" s="307"/>
      <c r="W86" s="306"/>
      <c r="X86" s="327"/>
      <c r="Y86" s="307"/>
      <c r="Z86" s="306"/>
      <c r="AA86" s="301" t="s">
        <v>490</v>
      </c>
      <c r="AB86" s="307"/>
      <c r="AC86" s="307"/>
      <c r="AD86" s="307"/>
      <c r="AE86" s="480"/>
      <c r="AF86" s="480"/>
      <c r="AG86" s="480"/>
      <c r="AH86" s="307" t="s">
        <v>32</v>
      </c>
      <c r="AI86" s="478"/>
      <c r="AJ86" s="478"/>
      <c r="AK86" s="478"/>
      <c r="AL86" s="478"/>
    </row>
    <row r="87" spans="1:38" ht="14.1" customHeight="1">
      <c r="A87" s="498"/>
      <c r="B87" s="499"/>
      <c r="C87" s="506"/>
      <c r="D87" s="507"/>
      <c r="E87" s="508"/>
      <c r="F87" s="506"/>
      <c r="G87" s="507"/>
      <c r="H87" s="507"/>
      <c r="I87" s="507"/>
      <c r="J87" s="507"/>
      <c r="K87" s="507"/>
      <c r="L87" s="507"/>
      <c r="M87" s="483"/>
      <c r="N87" s="484"/>
      <c r="O87" s="485"/>
      <c r="P87" s="473"/>
      <c r="Q87" s="471"/>
      <c r="R87" s="308"/>
      <c r="S87" s="308"/>
      <c r="T87" s="471"/>
      <c r="U87" s="471"/>
      <c r="V87" s="308"/>
      <c r="W87" s="304"/>
      <c r="X87" s="303"/>
      <c r="Y87" s="308"/>
      <c r="Z87" s="304"/>
      <c r="AA87" s="312" t="s">
        <v>491</v>
      </c>
      <c r="AB87" s="308"/>
      <c r="AC87" s="308"/>
      <c r="AD87" s="308"/>
      <c r="AE87" s="472"/>
      <c r="AF87" s="472"/>
      <c r="AG87" s="472"/>
      <c r="AH87" s="308" t="s">
        <v>32</v>
      </c>
      <c r="AI87" s="478"/>
      <c r="AJ87" s="478"/>
      <c r="AK87" s="478"/>
      <c r="AL87" s="478"/>
    </row>
    <row r="88" spans="1:38" ht="14.1" customHeight="1">
      <c r="A88" s="477">
        <v>24</v>
      </c>
      <c r="B88" s="482"/>
      <c r="C88" s="500"/>
      <c r="D88" s="501"/>
      <c r="E88" s="502"/>
      <c r="F88" s="270" t="s">
        <v>20</v>
      </c>
      <c r="G88" s="488"/>
      <c r="H88" s="488"/>
      <c r="I88" s="488"/>
      <c r="J88" s="488"/>
      <c r="K88" s="488"/>
      <c r="L88" s="488"/>
      <c r="M88" s="481"/>
      <c r="N88" s="475"/>
      <c r="O88" s="482"/>
      <c r="P88" s="293"/>
      <c r="Q88" s="474"/>
      <c r="R88" s="474"/>
      <c r="S88" s="294" t="s">
        <v>475</v>
      </c>
      <c r="T88" s="294"/>
      <c r="U88" s="475"/>
      <c r="V88" s="475"/>
      <c r="W88" s="296" t="s">
        <v>476</v>
      </c>
      <c r="X88" s="477"/>
      <c r="Y88" s="475"/>
      <c r="Z88" s="296" t="s">
        <v>486</v>
      </c>
      <c r="AA88" s="299" t="s">
        <v>488</v>
      </c>
      <c r="AB88" s="294"/>
      <c r="AC88" s="294"/>
      <c r="AD88" s="294"/>
      <c r="AE88" s="476"/>
      <c r="AF88" s="476"/>
      <c r="AG88" s="476"/>
      <c r="AH88" s="294" t="s">
        <v>32</v>
      </c>
      <c r="AI88" s="478"/>
      <c r="AJ88" s="478"/>
      <c r="AK88" s="478"/>
      <c r="AL88" s="478"/>
    </row>
    <row r="89" spans="1:38" ht="14.1" customHeight="1">
      <c r="A89" s="483"/>
      <c r="B89" s="485"/>
      <c r="C89" s="503"/>
      <c r="D89" s="504"/>
      <c r="E89" s="505"/>
      <c r="F89" s="503"/>
      <c r="G89" s="504"/>
      <c r="H89" s="504"/>
      <c r="I89" s="504"/>
      <c r="J89" s="504"/>
      <c r="K89" s="504"/>
      <c r="L89" s="504"/>
      <c r="M89" s="483"/>
      <c r="N89" s="484"/>
      <c r="O89" s="485"/>
      <c r="P89" s="328" t="s">
        <v>319</v>
      </c>
      <c r="Q89" s="479"/>
      <c r="R89" s="479"/>
      <c r="S89" s="295" t="s">
        <v>485</v>
      </c>
      <c r="T89" s="479"/>
      <c r="U89" s="479"/>
      <c r="V89" s="295" t="s">
        <v>518</v>
      </c>
      <c r="W89" s="329"/>
      <c r="X89" s="327"/>
      <c r="Y89" s="307"/>
      <c r="Z89" s="306"/>
      <c r="AA89" s="301" t="s">
        <v>489</v>
      </c>
      <c r="AB89" s="307"/>
      <c r="AC89" s="307"/>
      <c r="AD89" s="307"/>
      <c r="AE89" s="480"/>
      <c r="AF89" s="480"/>
      <c r="AG89" s="480"/>
      <c r="AH89" s="307" t="s">
        <v>32</v>
      </c>
      <c r="AI89" s="478"/>
      <c r="AJ89" s="478"/>
      <c r="AK89" s="478"/>
      <c r="AL89" s="478"/>
    </row>
    <row r="90" spans="1:38" ht="14.1" customHeight="1">
      <c r="A90" s="483"/>
      <c r="B90" s="485"/>
      <c r="C90" s="503"/>
      <c r="D90" s="504"/>
      <c r="E90" s="505"/>
      <c r="F90" s="503"/>
      <c r="G90" s="504"/>
      <c r="H90" s="504"/>
      <c r="I90" s="504"/>
      <c r="J90" s="504"/>
      <c r="K90" s="504"/>
      <c r="L90" s="504"/>
      <c r="M90" s="483"/>
      <c r="N90" s="484"/>
      <c r="O90" s="485"/>
      <c r="P90" s="327"/>
      <c r="Q90" s="307"/>
      <c r="R90" s="307"/>
      <c r="S90" s="307"/>
      <c r="T90" s="307"/>
      <c r="U90" s="307"/>
      <c r="V90" s="307"/>
      <c r="W90" s="306"/>
      <c r="X90" s="327"/>
      <c r="Y90" s="307"/>
      <c r="Z90" s="306"/>
      <c r="AA90" s="301" t="s">
        <v>490</v>
      </c>
      <c r="AB90" s="307"/>
      <c r="AC90" s="307"/>
      <c r="AD90" s="307"/>
      <c r="AE90" s="480"/>
      <c r="AF90" s="480"/>
      <c r="AG90" s="480"/>
      <c r="AH90" s="307" t="s">
        <v>32</v>
      </c>
      <c r="AI90" s="478"/>
      <c r="AJ90" s="478"/>
      <c r="AK90" s="478"/>
      <c r="AL90" s="478"/>
    </row>
    <row r="91" spans="1:38" ht="14.1" customHeight="1">
      <c r="A91" s="498"/>
      <c r="B91" s="499"/>
      <c r="C91" s="506"/>
      <c r="D91" s="507"/>
      <c r="E91" s="508"/>
      <c r="F91" s="506"/>
      <c r="G91" s="507"/>
      <c r="H91" s="507"/>
      <c r="I91" s="507"/>
      <c r="J91" s="507"/>
      <c r="K91" s="507"/>
      <c r="L91" s="507"/>
      <c r="M91" s="483"/>
      <c r="N91" s="484"/>
      <c r="O91" s="485"/>
      <c r="P91" s="473"/>
      <c r="Q91" s="471"/>
      <c r="R91" s="308"/>
      <c r="S91" s="308"/>
      <c r="T91" s="471"/>
      <c r="U91" s="471"/>
      <c r="V91" s="308"/>
      <c r="W91" s="304"/>
      <c r="X91" s="303"/>
      <c r="Y91" s="308"/>
      <c r="Z91" s="304"/>
      <c r="AA91" s="312" t="s">
        <v>491</v>
      </c>
      <c r="AB91" s="308"/>
      <c r="AC91" s="308"/>
      <c r="AD91" s="308"/>
      <c r="AE91" s="472"/>
      <c r="AF91" s="472"/>
      <c r="AG91" s="472"/>
      <c r="AH91" s="308" t="s">
        <v>32</v>
      </c>
      <c r="AI91" s="478"/>
      <c r="AJ91" s="478"/>
      <c r="AK91" s="478"/>
      <c r="AL91" s="478"/>
    </row>
    <row r="92" spans="1:38" ht="14.1" customHeight="1">
      <c r="A92" s="477">
        <v>25</v>
      </c>
      <c r="B92" s="482"/>
      <c r="C92" s="500"/>
      <c r="D92" s="501"/>
      <c r="E92" s="502"/>
      <c r="F92" s="270" t="s">
        <v>20</v>
      </c>
      <c r="G92" s="488"/>
      <c r="H92" s="488"/>
      <c r="I92" s="488"/>
      <c r="J92" s="488"/>
      <c r="K92" s="488"/>
      <c r="L92" s="488"/>
      <c r="M92" s="481"/>
      <c r="N92" s="475"/>
      <c r="O92" s="482"/>
      <c r="P92" s="293"/>
      <c r="Q92" s="474"/>
      <c r="R92" s="474"/>
      <c r="S92" s="294" t="s">
        <v>475</v>
      </c>
      <c r="T92" s="294"/>
      <c r="U92" s="475"/>
      <c r="V92" s="475"/>
      <c r="W92" s="296" t="s">
        <v>476</v>
      </c>
      <c r="X92" s="477"/>
      <c r="Y92" s="475"/>
      <c r="Z92" s="296" t="s">
        <v>486</v>
      </c>
      <c r="AA92" s="299" t="s">
        <v>488</v>
      </c>
      <c r="AB92" s="294"/>
      <c r="AC92" s="294"/>
      <c r="AD92" s="294"/>
      <c r="AE92" s="476"/>
      <c r="AF92" s="476"/>
      <c r="AG92" s="476"/>
      <c r="AH92" s="294" t="s">
        <v>32</v>
      </c>
      <c r="AI92" s="478"/>
      <c r="AJ92" s="478"/>
      <c r="AK92" s="478"/>
      <c r="AL92" s="478"/>
    </row>
    <row r="93" spans="1:38" ht="14.1" customHeight="1">
      <c r="A93" s="483"/>
      <c r="B93" s="485"/>
      <c r="C93" s="503"/>
      <c r="D93" s="504"/>
      <c r="E93" s="505"/>
      <c r="F93" s="503"/>
      <c r="G93" s="504"/>
      <c r="H93" s="504"/>
      <c r="I93" s="504"/>
      <c r="J93" s="504"/>
      <c r="K93" s="504"/>
      <c r="L93" s="504"/>
      <c r="M93" s="483"/>
      <c r="N93" s="484"/>
      <c r="O93" s="485"/>
      <c r="P93" s="328" t="s">
        <v>319</v>
      </c>
      <c r="Q93" s="479"/>
      <c r="R93" s="479"/>
      <c r="S93" s="295" t="s">
        <v>485</v>
      </c>
      <c r="T93" s="479"/>
      <c r="U93" s="479"/>
      <c r="V93" s="295" t="s">
        <v>518</v>
      </c>
      <c r="W93" s="329"/>
      <c r="X93" s="327"/>
      <c r="Y93" s="307"/>
      <c r="Z93" s="306"/>
      <c r="AA93" s="301" t="s">
        <v>489</v>
      </c>
      <c r="AB93" s="307"/>
      <c r="AC93" s="307"/>
      <c r="AD93" s="307"/>
      <c r="AE93" s="480"/>
      <c r="AF93" s="480"/>
      <c r="AG93" s="480"/>
      <c r="AH93" s="307" t="s">
        <v>32</v>
      </c>
      <c r="AI93" s="478"/>
      <c r="AJ93" s="478"/>
      <c r="AK93" s="478"/>
      <c r="AL93" s="478"/>
    </row>
    <row r="94" spans="1:38" ht="14.1" customHeight="1">
      <c r="A94" s="483"/>
      <c r="B94" s="485"/>
      <c r="C94" s="503"/>
      <c r="D94" s="504"/>
      <c r="E94" s="505"/>
      <c r="F94" s="503"/>
      <c r="G94" s="504"/>
      <c r="H94" s="504"/>
      <c r="I94" s="504"/>
      <c r="J94" s="504"/>
      <c r="K94" s="504"/>
      <c r="L94" s="504"/>
      <c r="M94" s="483"/>
      <c r="N94" s="484"/>
      <c r="O94" s="485"/>
      <c r="P94" s="327"/>
      <c r="Q94" s="307"/>
      <c r="R94" s="307"/>
      <c r="S94" s="307"/>
      <c r="T94" s="307"/>
      <c r="U94" s="307"/>
      <c r="V94" s="307"/>
      <c r="W94" s="306"/>
      <c r="X94" s="327"/>
      <c r="Y94" s="307"/>
      <c r="Z94" s="306"/>
      <c r="AA94" s="301" t="s">
        <v>490</v>
      </c>
      <c r="AB94" s="307"/>
      <c r="AC94" s="307"/>
      <c r="AD94" s="307"/>
      <c r="AE94" s="480"/>
      <c r="AF94" s="480"/>
      <c r="AG94" s="480"/>
      <c r="AH94" s="307" t="s">
        <v>32</v>
      </c>
      <c r="AI94" s="478"/>
      <c r="AJ94" s="478"/>
      <c r="AK94" s="478"/>
      <c r="AL94" s="478"/>
    </row>
    <row r="95" spans="1:38" ht="14.1" customHeight="1">
      <c r="A95" s="498"/>
      <c r="B95" s="499"/>
      <c r="C95" s="506"/>
      <c r="D95" s="507"/>
      <c r="E95" s="508"/>
      <c r="F95" s="506"/>
      <c r="G95" s="507"/>
      <c r="H95" s="507"/>
      <c r="I95" s="507"/>
      <c r="J95" s="507"/>
      <c r="K95" s="507"/>
      <c r="L95" s="507"/>
      <c r="M95" s="483"/>
      <c r="N95" s="484"/>
      <c r="O95" s="485"/>
      <c r="P95" s="473"/>
      <c r="Q95" s="471"/>
      <c r="R95" s="308"/>
      <c r="S95" s="308"/>
      <c r="T95" s="471"/>
      <c r="U95" s="471"/>
      <c r="V95" s="308"/>
      <c r="W95" s="304"/>
      <c r="X95" s="303"/>
      <c r="Y95" s="308"/>
      <c r="Z95" s="304"/>
      <c r="AA95" s="312" t="s">
        <v>491</v>
      </c>
      <c r="AB95" s="308"/>
      <c r="AC95" s="308"/>
      <c r="AD95" s="308"/>
      <c r="AE95" s="472"/>
      <c r="AF95" s="472"/>
      <c r="AG95" s="472"/>
      <c r="AH95" s="308" t="s">
        <v>32</v>
      </c>
      <c r="AI95" s="478"/>
      <c r="AJ95" s="478"/>
      <c r="AK95" s="478"/>
      <c r="AL95" s="478"/>
    </row>
    <row r="96" spans="1:38" ht="14.1" customHeight="1">
      <c r="A96" s="477">
        <v>26</v>
      </c>
      <c r="B96" s="482"/>
      <c r="C96" s="500"/>
      <c r="D96" s="501"/>
      <c r="E96" s="502"/>
      <c r="F96" s="270" t="s">
        <v>20</v>
      </c>
      <c r="G96" s="488"/>
      <c r="H96" s="488"/>
      <c r="I96" s="488"/>
      <c r="J96" s="488"/>
      <c r="K96" s="488"/>
      <c r="L96" s="488"/>
      <c r="M96" s="481"/>
      <c r="N96" s="475"/>
      <c r="O96" s="482"/>
      <c r="P96" s="293"/>
      <c r="Q96" s="474"/>
      <c r="R96" s="474"/>
      <c r="S96" s="294" t="s">
        <v>475</v>
      </c>
      <c r="T96" s="294"/>
      <c r="U96" s="475"/>
      <c r="V96" s="475"/>
      <c r="W96" s="296" t="s">
        <v>476</v>
      </c>
      <c r="X96" s="477"/>
      <c r="Y96" s="475"/>
      <c r="Z96" s="296" t="s">
        <v>486</v>
      </c>
      <c r="AA96" s="299" t="s">
        <v>488</v>
      </c>
      <c r="AB96" s="294"/>
      <c r="AC96" s="294"/>
      <c r="AD96" s="294"/>
      <c r="AE96" s="476"/>
      <c r="AF96" s="476"/>
      <c r="AG96" s="476"/>
      <c r="AH96" s="294" t="s">
        <v>32</v>
      </c>
      <c r="AI96" s="478"/>
      <c r="AJ96" s="478"/>
      <c r="AK96" s="478"/>
      <c r="AL96" s="478"/>
    </row>
    <row r="97" spans="1:38" ht="14.1" customHeight="1">
      <c r="A97" s="483"/>
      <c r="B97" s="485"/>
      <c r="C97" s="503"/>
      <c r="D97" s="504"/>
      <c r="E97" s="505"/>
      <c r="F97" s="503"/>
      <c r="G97" s="504"/>
      <c r="H97" s="504"/>
      <c r="I97" s="504"/>
      <c r="J97" s="504"/>
      <c r="K97" s="504"/>
      <c r="L97" s="504"/>
      <c r="M97" s="483"/>
      <c r="N97" s="484"/>
      <c r="O97" s="485"/>
      <c r="P97" s="328" t="s">
        <v>319</v>
      </c>
      <c r="Q97" s="479"/>
      <c r="R97" s="479"/>
      <c r="S97" s="295" t="s">
        <v>485</v>
      </c>
      <c r="T97" s="479"/>
      <c r="U97" s="479"/>
      <c r="V97" s="295" t="s">
        <v>518</v>
      </c>
      <c r="W97" s="329"/>
      <c r="X97" s="327"/>
      <c r="Y97" s="307"/>
      <c r="Z97" s="306"/>
      <c r="AA97" s="301" t="s">
        <v>489</v>
      </c>
      <c r="AB97" s="307"/>
      <c r="AC97" s="307"/>
      <c r="AD97" s="307"/>
      <c r="AE97" s="480"/>
      <c r="AF97" s="480"/>
      <c r="AG97" s="480"/>
      <c r="AH97" s="307" t="s">
        <v>32</v>
      </c>
      <c r="AI97" s="478"/>
      <c r="AJ97" s="478"/>
      <c r="AK97" s="478"/>
      <c r="AL97" s="478"/>
    </row>
    <row r="98" spans="1:38" ht="14.1" customHeight="1">
      <c r="A98" s="483"/>
      <c r="B98" s="485"/>
      <c r="C98" s="503"/>
      <c r="D98" s="504"/>
      <c r="E98" s="505"/>
      <c r="F98" s="503"/>
      <c r="G98" s="504"/>
      <c r="H98" s="504"/>
      <c r="I98" s="504"/>
      <c r="J98" s="504"/>
      <c r="K98" s="504"/>
      <c r="L98" s="504"/>
      <c r="M98" s="483"/>
      <c r="N98" s="484"/>
      <c r="O98" s="485"/>
      <c r="P98" s="327"/>
      <c r="Q98" s="307"/>
      <c r="R98" s="307"/>
      <c r="S98" s="307"/>
      <c r="T98" s="307"/>
      <c r="U98" s="307"/>
      <c r="V98" s="307"/>
      <c r="W98" s="306"/>
      <c r="X98" s="327"/>
      <c r="Y98" s="307"/>
      <c r="Z98" s="306"/>
      <c r="AA98" s="301" t="s">
        <v>490</v>
      </c>
      <c r="AB98" s="307"/>
      <c r="AC98" s="307"/>
      <c r="AD98" s="307"/>
      <c r="AE98" s="480"/>
      <c r="AF98" s="480"/>
      <c r="AG98" s="480"/>
      <c r="AH98" s="307" t="s">
        <v>32</v>
      </c>
      <c r="AI98" s="478"/>
      <c r="AJ98" s="478"/>
      <c r="AK98" s="478"/>
      <c r="AL98" s="478"/>
    </row>
    <row r="99" spans="1:38" ht="14.1" customHeight="1">
      <c r="A99" s="498"/>
      <c r="B99" s="499"/>
      <c r="C99" s="506"/>
      <c r="D99" s="507"/>
      <c r="E99" s="508"/>
      <c r="F99" s="506"/>
      <c r="G99" s="507"/>
      <c r="H99" s="507"/>
      <c r="I99" s="507"/>
      <c r="J99" s="507"/>
      <c r="K99" s="507"/>
      <c r="L99" s="507"/>
      <c r="M99" s="483"/>
      <c r="N99" s="484"/>
      <c r="O99" s="485"/>
      <c r="P99" s="473"/>
      <c r="Q99" s="471"/>
      <c r="R99" s="308"/>
      <c r="S99" s="308"/>
      <c r="T99" s="471"/>
      <c r="U99" s="471"/>
      <c r="V99" s="308"/>
      <c r="W99" s="304"/>
      <c r="X99" s="303"/>
      <c r="Y99" s="308"/>
      <c r="Z99" s="304"/>
      <c r="AA99" s="312" t="s">
        <v>491</v>
      </c>
      <c r="AB99" s="308"/>
      <c r="AC99" s="308"/>
      <c r="AD99" s="308"/>
      <c r="AE99" s="472"/>
      <c r="AF99" s="472"/>
      <c r="AG99" s="472"/>
      <c r="AH99" s="308" t="s">
        <v>32</v>
      </c>
      <c r="AI99" s="478"/>
      <c r="AJ99" s="478"/>
      <c r="AK99" s="478"/>
      <c r="AL99" s="478"/>
    </row>
    <row r="100" spans="1:38" ht="14.1" customHeight="1">
      <c r="A100" s="477">
        <v>27</v>
      </c>
      <c r="B100" s="482"/>
      <c r="C100" s="500"/>
      <c r="D100" s="501"/>
      <c r="E100" s="502"/>
      <c r="F100" s="270" t="s">
        <v>20</v>
      </c>
      <c r="G100" s="488"/>
      <c r="H100" s="488"/>
      <c r="I100" s="488"/>
      <c r="J100" s="488"/>
      <c r="K100" s="488"/>
      <c r="L100" s="488"/>
      <c r="M100" s="481"/>
      <c r="N100" s="475"/>
      <c r="O100" s="482"/>
      <c r="P100" s="293"/>
      <c r="Q100" s="474"/>
      <c r="R100" s="474"/>
      <c r="S100" s="294" t="s">
        <v>475</v>
      </c>
      <c r="T100" s="294"/>
      <c r="U100" s="475"/>
      <c r="V100" s="475"/>
      <c r="W100" s="296" t="s">
        <v>476</v>
      </c>
      <c r="X100" s="477"/>
      <c r="Y100" s="475"/>
      <c r="Z100" s="296" t="s">
        <v>486</v>
      </c>
      <c r="AA100" s="299" t="s">
        <v>488</v>
      </c>
      <c r="AB100" s="294"/>
      <c r="AC100" s="294"/>
      <c r="AD100" s="294"/>
      <c r="AE100" s="476"/>
      <c r="AF100" s="476"/>
      <c r="AG100" s="476"/>
      <c r="AH100" s="294" t="s">
        <v>32</v>
      </c>
      <c r="AI100" s="478"/>
      <c r="AJ100" s="478"/>
      <c r="AK100" s="478"/>
      <c r="AL100" s="478"/>
    </row>
    <row r="101" spans="1:38" ht="14.1" customHeight="1">
      <c r="A101" s="483"/>
      <c r="B101" s="485"/>
      <c r="C101" s="503"/>
      <c r="D101" s="504"/>
      <c r="E101" s="505"/>
      <c r="F101" s="503"/>
      <c r="G101" s="504"/>
      <c r="H101" s="504"/>
      <c r="I101" s="504"/>
      <c r="J101" s="504"/>
      <c r="K101" s="504"/>
      <c r="L101" s="504"/>
      <c r="M101" s="483"/>
      <c r="N101" s="484"/>
      <c r="O101" s="485"/>
      <c r="P101" s="328" t="s">
        <v>319</v>
      </c>
      <c r="Q101" s="479"/>
      <c r="R101" s="479"/>
      <c r="S101" s="295" t="s">
        <v>485</v>
      </c>
      <c r="T101" s="479"/>
      <c r="U101" s="479"/>
      <c r="V101" s="295" t="s">
        <v>518</v>
      </c>
      <c r="W101" s="329"/>
      <c r="X101" s="327"/>
      <c r="Y101" s="307"/>
      <c r="Z101" s="306"/>
      <c r="AA101" s="301" t="s">
        <v>489</v>
      </c>
      <c r="AB101" s="307"/>
      <c r="AC101" s="307"/>
      <c r="AD101" s="307"/>
      <c r="AE101" s="480"/>
      <c r="AF101" s="480"/>
      <c r="AG101" s="480"/>
      <c r="AH101" s="307" t="s">
        <v>32</v>
      </c>
      <c r="AI101" s="478"/>
      <c r="AJ101" s="478"/>
      <c r="AK101" s="478"/>
      <c r="AL101" s="478"/>
    </row>
    <row r="102" spans="1:38" ht="14.1" customHeight="1">
      <c r="A102" s="483"/>
      <c r="B102" s="485"/>
      <c r="C102" s="503"/>
      <c r="D102" s="504"/>
      <c r="E102" s="505"/>
      <c r="F102" s="503"/>
      <c r="G102" s="504"/>
      <c r="H102" s="504"/>
      <c r="I102" s="504"/>
      <c r="J102" s="504"/>
      <c r="K102" s="504"/>
      <c r="L102" s="504"/>
      <c r="M102" s="483"/>
      <c r="N102" s="484"/>
      <c r="O102" s="485"/>
      <c r="P102" s="327"/>
      <c r="Q102" s="307"/>
      <c r="R102" s="307"/>
      <c r="S102" s="307"/>
      <c r="T102" s="307"/>
      <c r="U102" s="307"/>
      <c r="V102" s="307"/>
      <c r="W102" s="306"/>
      <c r="X102" s="327"/>
      <c r="Y102" s="307"/>
      <c r="Z102" s="306"/>
      <c r="AA102" s="301" t="s">
        <v>490</v>
      </c>
      <c r="AB102" s="307"/>
      <c r="AC102" s="307"/>
      <c r="AD102" s="307"/>
      <c r="AE102" s="480"/>
      <c r="AF102" s="480"/>
      <c r="AG102" s="480"/>
      <c r="AH102" s="307" t="s">
        <v>32</v>
      </c>
      <c r="AI102" s="478"/>
      <c r="AJ102" s="478"/>
      <c r="AK102" s="478"/>
      <c r="AL102" s="478"/>
    </row>
    <row r="103" spans="1:38" ht="14.1" customHeight="1">
      <c r="A103" s="498"/>
      <c r="B103" s="499"/>
      <c r="C103" s="506"/>
      <c r="D103" s="507"/>
      <c r="E103" s="508"/>
      <c r="F103" s="506"/>
      <c r="G103" s="507"/>
      <c r="H103" s="507"/>
      <c r="I103" s="507"/>
      <c r="J103" s="507"/>
      <c r="K103" s="507"/>
      <c r="L103" s="507"/>
      <c r="M103" s="483"/>
      <c r="N103" s="484"/>
      <c r="O103" s="485"/>
      <c r="P103" s="473"/>
      <c r="Q103" s="471"/>
      <c r="R103" s="308"/>
      <c r="S103" s="308"/>
      <c r="T103" s="471"/>
      <c r="U103" s="471"/>
      <c r="V103" s="308"/>
      <c r="W103" s="304"/>
      <c r="X103" s="303"/>
      <c r="Y103" s="308"/>
      <c r="Z103" s="304"/>
      <c r="AA103" s="312" t="s">
        <v>491</v>
      </c>
      <c r="AB103" s="308"/>
      <c r="AC103" s="308"/>
      <c r="AD103" s="308"/>
      <c r="AE103" s="472"/>
      <c r="AF103" s="472"/>
      <c r="AG103" s="472"/>
      <c r="AH103" s="308" t="s">
        <v>32</v>
      </c>
      <c r="AI103" s="478"/>
      <c r="AJ103" s="478"/>
      <c r="AK103" s="478"/>
      <c r="AL103" s="478"/>
    </row>
    <row r="104" spans="1:38" ht="14.1" customHeight="1">
      <c r="A104" s="477">
        <v>28</v>
      </c>
      <c r="B104" s="482"/>
      <c r="C104" s="500"/>
      <c r="D104" s="501"/>
      <c r="E104" s="502"/>
      <c r="F104" s="270" t="s">
        <v>20</v>
      </c>
      <c r="G104" s="488"/>
      <c r="H104" s="488"/>
      <c r="I104" s="488"/>
      <c r="J104" s="488"/>
      <c r="K104" s="488"/>
      <c r="L104" s="488"/>
      <c r="M104" s="481"/>
      <c r="N104" s="475"/>
      <c r="O104" s="482"/>
      <c r="P104" s="293"/>
      <c r="Q104" s="474"/>
      <c r="R104" s="474"/>
      <c r="S104" s="294" t="s">
        <v>475</v>
      </c>
      <c r="T104" s="294"/>
      <c r="U104" s="475"/>
      <c r="V104" s="475"/>
      <c r="W104" s="296" t="s">
        <v>476</v>
      </c>
      <c r="X104" s="477"/>
      <c r="Y104" s="475"/>
      <c r="Z104" s="296" t="s">
        <v>486</v>
      </c>
      <c r="AA104" s="299" t="s">
        <v>488</v>
      </c>
      <c r="AB104" s="294"/>
      <c r="AC104" s="294"/>
      <c r="AD104" s="294"/>
      <c r="AE104" s="476"/>
      <c r="AF104" s="476"/>
      <c r="AG104" s="476"/>
      <c r="AH104" s="294" t="s">
        <v>32</v>
      </c>
      <c r="AI104" s="478"/>
      <c r="AJ104" s="478"/>
      <c r="AK104" s="478"/>
      <c r="AL104" s="478"/>
    </row>
    <row r="105" spans="1:38" ht="14.1" customHeight="1">
      <c r="A105" s="483"/>
      <c r="B105" s="485"/>
      <c r="C105" s="503"/>
      <c r="D105" s="504"/>
      <c r="E105" s="505"/>
      <c r="F105" s="503"/>
      <c r="G105" s="504"/>
      <c r="H105" s="504"/>
      <c r="I105" s="504"/>
      <c r="J105" s="504"/>
      <c r="K105" s="504"/>
      <c r="L105" s="504"/>
      <c r="M105" s="483"/>
      <c r="N105" s="484"/>
      <c r="O105" s="485"/>
      <c r="P105" s="328" t="s">
        <v>319</v>
      </c>
      <c r="Q105" s="479"/>
      <c r="R105" s="479"/>
      <c r="S105" s="295" t="s">
        <v>485</v>
      </c>
      <c r="T105" s="479"/>
      <c r="U105" s="479"/>
      <c r="V105" s="295" t="s">
        <v>518</v>
      </c>
      <c r="W105" s="329"/>
      <c r="X105" s="327"/>
      <c r="Y105" s="307"/>
      <c r="Z105" s="306"/>
      <c r="AA105" s="301" t="s">
        <v>489</v>
      </c>
      <c r="AB105" s="307"/>
      <c r="AC105" s="307"/>
      <c r="AD105" s="307"/>
      <c r="AE105" s="480"/>
      <c r="AF105" s="480"/>
      <c r="AG105" s="480"/>
      <c r="AH105" s="307" t="s">
        <v>32</v>
      </c>
      <c r="AI105" s="478"/>
      <c r="AJ105" s="478"/>
      <c r="AK105" s="478"/>
      <c r="AL105" s="478"/>
    </row>
    <row r="106" spans="1:38" ht="14.1" customHeight="1">
      <c r="A106" s="483"/>
      <c r="B106" s="485"/>
      <c r="C106" s="503"/>
      <c r="D106" s="504"/>
      <c r="E106" s="505"/>
      <c r="F106" s="503"/>
      <c r="G106" s="504"/>
      <c r="H106" s="504"/>
      <c r="I106" s="504"/>
      <c r="J106" s="504"/>
      <c r="K106" s="504"/>
      <c r="L106" s="504"/>
      <c r="M106" s="483"/>
      <c r="N106" s="484"/>
      <c r="O106" s="485"/>
      <c r="P106" s="327"/>
      <c r="Q106" s="307"/>
      <c r="R106" s="307"/>
      <c r="S106" s="307"/>
      <c r="T106" s="307"/>
      <c r="U106" s="307"/>
      <c r="V106" s="307"/>
      <c r="W106" s="306"/>
      <c r="X106" s="327"/>
      <c r="Y106" s="307"/>
      <c r="Z106" s="306"/>
      <c r="AA106" s="301" t="s">
        <v>490</v>
      </c>
      <c r="AB106" s="307"/>
      <c r="AC106" s="307"/>
      <c r="AD106" s="307"/>
      <c r="AE106" s="480"/>
      <c r="AF106" s="480"/>
      <c r="AG106" s="480"/>
      <c r="AH106" s="307" t="s">
        <v>32</v>
      </c>
      <c r="AI106" s="478"/>
      <c r="AJ106" s="478"/>
      <c r="AK106" s="478"/>
      <c r="AL106" s="478"/>
    </row>
    <row r="107" spans="1:38" ht="14.1" customHeight="1">
      <c r="A107" s="498"/>
      <c r="B107" s="499"/>
      <c r="C107" s="506"/>
      <c r="D107" s="507"/>
      <c r="E107" s="508"/>
      <c r="F107" s="506"/>
      <c r="G107" s="507"/>
      <c r="H107" s="507"/>
      <c r="I107" s="507"/>
      <c r="J107" s="507"/>
      <c r="K107" s="507"/>
      <c r="L107" s="507"/>
      <c r="M107" s="483"/>
      <c r="N107" s="484"/>
      <c r="O107" s="485"/>
      <c r="P107" s="473"/>
      <c r="Q107" s="471"/>
      <c r="R107" s="308"/>
      <c r="S107" s="308"/>
      <c r="T107" s="471"/>
      <c r="U107" s="471"/>
      <c r="V107" s="308"/>
      <c r="W107" s="304"/>
      <c r="X107" s="303"/>
      <c r="Y107" s="308"/>
      <c r="Z107" s="304"/>
      <c r="AA107" s="312" t="s">
        <v>491</v>
      </c>
      <c r="AB107" s="308"/>
      <c r="AC107" s="308"/>
      <c r="AD107" s="308"/>
      <c r="AE107" s="472"/>
      <c r="AF107" s="472"/>
      <c r="AG107" s="472"/>
      <c r="AH107" s="308" t="s">
        <v>32</v>
      </c>
      <c r="AI107" s="478"/>
      <c r="AJ107" s="478"/>
      <c r="AK107" s="478"/>
      <c r="AL107" s="478"/>
    </row>
    <row r="108" spans="1:38" ht="14.1" customHeight="1">
      <c r="A108" s="477">
        <v>29</v>
      </c>
      <c r="B108" s="482"/>
      <c r="C108" s="500"/>
      <c r="D108" s="501"/>
      <c r="E108" s="502"/>
      <c r="F108" s="270" t="s">
        <v>20</v>
      </c>
      <c r="G108" s="488"/>
      <c r="H108" s="488"/>
      <c r="I108" s="488"/>
      <c r="J108" s="488"/>
      <c r="K108" s="488"/>
      <c r="L108" s="488"/>
      <c r="M108" s="481"/>
      <c r="N108" s="475"/>
      <c r="O108" s="482"/>
      <c r="P108" s="293"/>
      <c r="Q108" s="474"/>
      <c r="R108" s="474"/>
      <c r="S108" s="294" t="s">
        <v>475</v>
      </c>
      <c r="T108" s="294"/>
      <c r="U108" s="475"/>
      <c r="V108" s="475"/>
      <c r="W108" s="296" t="s">
        <v>476</v>
      </c>
      <c r="X108" s="477"/>
      <c r="Y108" s="475"/>
      <c r="Z108" s="296" t="s">
        <v>486</v>
      </c>
      <c r="AA108" s="299" t="s">
        <v>488</v>
      </c>
      <c r="AB108" s="294"/>
      <c r="AC108" s="294"/>
      <c r="AD108" s="294"/>
      <c r="AE108" s="476"/>
      <c r="AF108" s="476"/>
      <c r="AG108" s="476"/>
      <c r="AH108" s="294" t="s">
        <v>32</v>
      </c>
      <c r="AI108" s="478"/>
      <c r="AJ108" s="478"/>
      <c r="AK108" s="478"/>
      <c r="AL108" s="478"/>
    </row>
    <row r="109" spans="1:38" ht="14.1" customHeight="1">
      <c r="A109" s="483"/>
      <c r="B109" s="485"/>
      <c r="C109" s="503"/>
      <c r="D109" s="504"/>
      <c r="E109" s="505"/>
      <c r="F109" s="503"/>
      <c r="G109" s="504"/>
      <c r="H109" s="504"/>
      <c r="I109" s="504"/>
      <c r="J109" s="504"/>
      <c r="K109" s="504"/>
      <c r="L109" s="504"/>
      <c r="M109" s="483"/>
      <c r="N109" s="484"/>
      <c r="O109" s="485"/>
      <c r="P109" s="328" t="s">
        <v>319</v>
      </c>
      <c r="Q109" s="479"/>
      <c r="R109" s="479"/>
      <c r="S109" s="295" t="s">
        <v>485</v>
      </c>
      <c r="T109" s="479"/>
      <c r="U109" s="479"/>
      <c r="V109" s="295" t="s">
        <v>518</v>
      </c>
      <c r="W109" s="329"/>
      <c r="X109" s="327"/>
      <c r="Y109" s="307"/>
      <c r="Z109" s="306"/>
      <c r="AA109" s="301" t="s">
        <v>489</v>
      </c>
      <c r="AB109" s="307"/>
      <c r="AC109" s="307"/>
      <c r="AD109" s="307"/>
      <c r="AE109" s="480"/>
      <c r="AF109" s="480"/>
      <c r="AG109" s="480"/>
      <c r="AH109" s="307" t="s">
        <v>32</v>
      </c>
      <c r="AI109" s="478"/>
      <c r="AJ109" s="478"/>
      <c r="AK109" s="478"/>
      <c r="AL109" s="478"/>
    </row>
    <row r="110" spans="1:38" ht="14.1" customHeight="1">
      <c r="A110" s="483"/>
      <c r="B110" s="485"/>
      <c r="C110" s="503"/>
      <c r="D110" s="504"/>
      <c r="E110" s="505"/>
      <c r="F110" s="503"/>
      <c r="G110" s="504"/>
      <c r="H110" s="504"/>
      <c r="I110" s="504"/>
      <c r="J110" s="504"/>
      <c r="K110" s="504"/>
      <c r="L110" s="504"/>
      <c r="M110" s="483"/>
      <c r="N110" s="484"/>
      <c r="O110" s="485"/>
      <c r="P110" s="327"/>
      <c r="Q110" s="307"/>
      <c r="R110" s="307"/>
      <c r="S110" s="307"/>
      <c r="T110" s="307"/>
      <c r="U110" s="307"/>
      <c r="V110" s="307"/>
      <c r="W110" s="306"/>
      <c r="X110" s="327"/>
      <c r="Y110" s="307"/>
      <c r="Z110" s="306"/>
      <c r="AA110" s="301" t="s">
        <v>490</v>
      </c>
      <c r="AB110" s="307"/>
      <c r="AC110" s="307"/>
      <c r="AD110" s="307"/>
      <c r="AE110" s="480"/>
      <c r="AF110" s="480"/>
      <c r="AG110" s="480"/>
      <c r="AH110" s="307" t="s">
        <v>32</v>
      </c>
      <c r="AI110" s="478"/>
      <c r="AJ110" s="478"/>
      <c r="AK110" s="478"/>
      <c r="AL110" s="478"/>
    </row>
    <row r="111" spans="1:38" ht="14.1" customHeight="1">
      <c r="A111" s="498"/>
      <c r="B111" s="499"/>
      <c r="C111" s="506"/>
      <c r="D111" s="507"/>
      <c r="E111" s="508"/>
      <c r="F111" s="506"/>
      <c r="G111" s="507"/>
      <c r="H111" s="507"/>
      <c r="I111" s="507"/>
      <c r="J111" s="507"/>
      <c r="K111" s="507"/>
      <c r="L111" s="507"/>
      <c r="M111" s="483"/>
      <c r="N111" s="484"/>
      <c r="O111" s="485"/>
      <c r="P111" s="473"/>
      <c r="Q111" s="471"/>
      <c r="R111" s="308"/>
      <c r="S111" s="308"/>
      <c r="T111" s="471"/>
      <c r="U111" s="471"/>
      <c r="V111" s="308"/>
      <c r="W111" s="304"/>
      <c r="X111" s="303"/>
      <c r="Y111" s="308"/>
      <c r="Z111" s="304"/>
      <c r="AA111" s="312" t="s">
        <v>491</v>
      </c>
      <c r="AB111" s="308"/>
      <c r="AC111" s="308"/>
      <c r="AD111" s="308"/>
      <c r="AE111" s="472"/>
      <c r="AF111" s="472"/>
      <c r="AG111" s="472"/>
      <c r="AH111" s="308" t="s">
        <v>32</v>
      </c>
      <c r="AI111" s="478"/>
      <c r="AJ111" s="478"/>
      <c r="AK111" s="478"/>
      <c r="AL111" s="478"/>
    </row>
    <row r="112" spans="1:38" ht="14.1" customHeight="1">
      <c r="A112" s="477">
        <v>30</v>
      </c>
      <c r="B112" s="482"/>
      <c r="C112" s="500"/>
      <c r="D112" s="501"/>
      <c r="E112" s="502"/>
      <c r="F112" s="270" t="s">
        <v>20</v>
      </c>
      <c r="G112" s="488"/>
      <c r="H112" s="488"/>
      <c r="I112" s="488"/>
      <c r="J112" s="488"/>
      <c r="K112" s="488"/>
      <c r="L112" s="488"/>
      <c r="M112" s="481"/>
      <c r="N112" s="475"/>
      <c r="O112" s="482"/>
      <c r="P112" s="293"/>
      <c r="Q112" s="474"/>
      <c r="R112" s="474"/>
      <c r="S112" s="294" t="s">
        <v>475</v>
      </c>
      <c r="T112" s="294"/>
      <c r="U112" s="475"/>
      <c r="V112" s="475"/>
      <c r="W112" s="296" t="s">
        <v>476</v>
      </c>
      <c r="X112" s="477"/>
      <c r="Y112" s="475"/>
      <c r="Z112" s="296" t="s">
        <v>486</v>
      </c>
      <c r="AA112" s="299" t="s">
        <v>488</v>
      </c>
      <c r="AB112" s="294"/>
      <c r="AC112" s="294"/>
      <c r="AD112" s="294"/>
      <c r="AE112" s="476"/>
      <c r="AF112" s="476"/>
      <c r="AG112" s="476"/>
      <c r="AH112" s="294" t="s">
        <v>32</v>
      </c>
      <c r="AI112" s="478"/>
      <c r="AJ112" s="478"/>
      <c r="AK112" s="478"/>
      <c r="AL112" s="478"/>
    </row>
    <row r="113" spans="1:38" ht="14.1" customHeight="1">
      <c r="A113" s="483"/>
      <c r="B113" s="485"/>
      <c r="C113" s="503"/>
      <c r="D113" s="504"/>
      <c r="E113" s="505"/>
      <c r="F113" s="503"/>
      <c r="G113" s="504"/>
      <c r="H113" s="504"/>
      <c r="I113" s="504"/>
      <c r="J113" s="504"/>
      <c r="K113" s="504"/>
      <c r="L113" s="504"/>
      <c r="M113" s="483"/>
      <c r="N113" s="484"/>
      <c r="O113" s="485"/>
      <c r="P113" s="328" t="s">
        <v>319</v>
      </c>
      <c r="Q113" s="479"/>
      <c r="R113" s="479"/>
      <c r="S113" s="295" t="s">
        <v>485</v>
      </c>
      <c r="T113" s="479"/>
      <c r="U113" s="479"/>
      <c r="V113" s="295" t="s">
        <v>518</v>
      </c>
      <c r="W113" s="329"/>
      <c r="X113" s="327"/>
      <c r="Y113" s="307"/>
      <c r="Z113" s="306"/>
      <c r="AA113" s="301" t="s">
        <v>489</v>
      </c>
      <c r="AB113" s="307"/>
      <c r="AC113" s="307"/>
      <c r="AD113" s="307"/>
      <c r="AE113" s="480"/>
      <c r="AF113" s="480"/>
      <c r="AG113" s="480"/>
      <c r="AH113" s="307" t="s">
        <v>32</v>
      </c>
      <c r="AI113" s="478"/>
      <c r="AJ113" s="478"/>
      <c r="AK113" s="478"/>
      <c r="AL113" s="478"/>
    </row>
    <row r="114" spans="1:38" ht="14.1" customHeight="1">
      <c r="A114" s="483"/>
      <c r="B114" s="485"/>
      <c r="C114" s="503"/>
      <c r="D114" s="504"/>
      <c r="E114" s="505"/>
      <c r="F114" s="503"/>
      <c r="G114" s="504"/>
      <c r="H114" s="504"/>
      <c r="I114" s="504"/>
      <c r="J114" s="504"/>
      <c r="K114" s="504"/>
      <c r="L114" s="504"/>
      <c r="M114" s="483"/>
      <c r="N114" s="484"/>
      <c r="O114" s="485"/>
      <c r="P114" s="327"/>
      <c r="Q114" s="307"/>
      <c r="R114" s="307"/>
      <c r="S114" s="307"/>
      <c r="T114" s="307"/>
      <c r="U114" s="307"/>
      <c r="V114" s="307"/>
      <c r="W114" s="306"/>
      <c r="X114" s="327"/>
      <c r="Y114" s="307"/>
      <c r="Z114" s="306"/>
      <c r="AA114" s="301" t="s">
        <v>490</v>
      </c>
      <c r="AB114" s="307"/>
      <c r="AC114" s="307"/>
      <c r="AD114" s="307"/>
      <c r="AE114" s="480"/>
      <c r="AF114" s="480"/>
      <c r="AG114" s="480"/>
      <c r="AH114" s="307" t="s">
        <v>32</v>
      </c>
      <c r="AI114" s="478"/>
      <c r="AJ114" s="478"/>
      <c r="AK114" s="478"/>
      <c r="AL114" s="478"/>
    </row>
    <row r="115" spans="1:38" ht="14.1" customHeight="1">
      <c r="A115" s="498"/>
      <c r="B115" s="499"/>
      <c r="C115" s="506"/>
      <c r="D115" s="507"/>
      <c r="E115" s="508"/>
      <c r="F115" s="506"/>
      <c r="G115" s="507"/>
      <c r="H115" s="507"/>
      <c r="I115" s="507"/>
      <c r="J115" s="507"/>
      <c r="K115" s="507"/>
      <c r="L115" s="507"/>
      <c r="M115" s="498"/>
      <c r="N115" s="677"/>
      <c r="O115" s="499"/>
      <c r="P115" s="473"/>
      <c r="Q115" s="471"/>
      <c r="R115" s="308"/>
      <c r="S115" s="308"/>
      <c r="T115" s="471"/>
      <c r="U115" s="471"/>
      <c r="V115" s="308"/>
      <c r="W115" s="304"/>
      <c r="X115" s="303"/>
      <c r="Y115" s="308"/>
      <c r="Z115" s="304"/>
      <c r="AA115" s="312" t="s">
        <v>491</v>
      </c>
      <c r="AB115" s="308"/>
      <c r="AC115" s="308"/>
      <c r="AD115" s="308"/>
      <c r="AE115" s="472"/>
      <c r="AF115" s="472"/>
      <c r="AG115" s="472"/>
      <c r="AH115" s="308" t="s">
        <v>32</v>
      </c>
      <c r="AI115" s="478"/>
      <c r="AJ115" s="478"/>
      <c r="AK115" s="478"/>
      <c r="AL115" s="478"/>
    </row>
  </sheetData>
  <sheetProtection algorithmName="SHA-512" hashValue="6GdxqpDsIcJDcwpF5597tUxhk0RSqytWIoQYEh14Gn7gsUX9KtGs9alT3riPTL8snuAvbbeLe3OpZUVQlfU+EA==" saltValue="Lk7YgP8Q77a69oA8hFiYxQ==" spinCount="100000" sheet="1" objects="1" scenarios="1"/>
  <mergeCells count="461">
    <mergeCell ref="AI104:AL107"/>
    <mergeCell ref="F105:L107"/>
    <mergeCell ref="Q105:R105"/>
    <mergeCell ref="T105:U105"/>
    <mergeCell ref="AE105:AG105"/>
    <mergeCell ref="AE106:AG106"/>
    <mergeCell ref="P107:Q107"/>
    <mergeCell ref="T107:U107"/>
    <mergeCell ref="AE107:AG107"/>
    <mergeCell ref="A104:B107"/>
    <mergeCell ref="C104:E107"/>
    <mergeCell ref="G104:L104"/>
    <mergeCell ref="M104:O107"/>
    <mergeCell ref="Q104:R104"/>
    <mergeCell ref="U104:V104"/>
    <mergeCell ref="X104:Y104"/>
    <mergeCell ref="AE104:AG104"/>
    <mergeCell ref="A100:B103"/>
    <mergeCell ref="C100:E103"/>
    <mergeCell ref="X100:Y100"/>
    <mergeCell ref="AE100:AG100"/>
    <mergeCell ref="AI100:AL103"/>
    <mergeCell ref="F101:L103"/>
    <mergeCell ref="Q101:R101"/>
    <mergeCell ref="T101:U101"/>
    <mergeCell ref="AE101:AG101"/>
    <mergeCell ref="AE102:AG102"/>
    <mergeCell ref="P103:Q103"/>
    <mergeCell ref="T103:U103"/>
    <mergeCell ref="G100:L100"/>
    <mergeCell ref="M100:O103"/>
    <mergeCell ref="Q100:R100"/>
    <mergeCell ref="U100:V100"/>
    <mergeCell ref="AE103:AG103"/>
    <mergeCell ref="AI96:AL99"/>
    <mergeCell ref="F97:L99"/>
    <mergeCell ref="Q97:R97"/>
    <mergeCell ref="T97:U97"/>
    <mergeCell ref="AE97:AG97"/>
    <mergeCell ref="AE98:AG98"/>
    <mergeCell ref="P99:Q99"/>
    <mergeCell ref="T99:U99"/>
    <mergeCell ref="AE99:AG99"/>
    <mergeCell ref="A96:B99"/>
    <mergeCell ref="C96:E99"/>
    <mergeCell ref="G96:L96"/>
    <mergeCell ref="M96:O99"/>
    <mergeCell ref="Q96:R96"/>
    <mergeCell ref="U96:V96"/>
    <mergeCell ref="X96:Y96"/>
    <mergeCell ref="AE96:AG96"/>
    <mergeCell ref="A92:B95"/>
    <mergeCell ref="C92:E95"/>
    <mergeCell ref="X92:Y92"/>
    <mergeCell ref="AE92:AG92"/>
    <mergeCell ref="AI92:AL95"/>
    <mergeCell ref="F93:L95"/>
    <mergeCell ref="Q93:R93"/>
    <mergeCell ref="T93:U93"/>
    <mergeCell ref="AE93:AG93"/>
    <mergeCell ref="AE94:AG94"/>
    <mergeCell ref="P95:Q95"/>
    <mergeCell ref="T95:U95"/>
    <mergeCell ref="G92:L92"/>
    <mergeCell ref="M92:O95"/>
    <mergeCell ref="Q92:R92"/>
    <mergeCell ref="U92:V92"/>
    <mergeCell ref="AE95:AG95"/>
    <mergeCell ref="A88:B91"/>
    <mergeCell ref="C88:E91"/>
    <mergeCell ref="G88:L88"/>
    <mergeCell ref="M88:O91"/>
    <mergeCell ref="Q88:R88"/>
    <mergeCell ref="U88:V88"/>
    <mergeCell ref="X88:Y88"/>
    <mergeCell ref="AE88:AG88"/>
    <mergeCell ref="AI88:AL91"/>
    <mergeCell ref="F89:L91"/>
    <mergeCell ref="Q89:R89"/>
    <mergeCell ref="T89:U89"/>
    <mergeCell ref="AE89:AG89"/>
    <mergeCell ref="AE90:AG90"/>
    <mergeCell ref="P91:Q91"/>
    <mergeCell ref="T91:U91"/>
    <mergeCell ref="AE91:AG91"/>
    <mergeCell ref="Q84:R84"/>
    <mergeCell ref="U84:V84"/>
    <mergeCell ref="X84:Y84"/>
    <mergeCell ref="AE84:AG84"/>
    <mergeCell ref="AI84:AL87"/>
    <mergeCell ref="F85:L87"/>
    <mergeCell ref="Q85:R85"/>
    <mergeCell ref="T85:U85"/>
    <mergeCell ref="AE85:AG85"/>
    <mergeCell ref="AE86:AG86"/>
    <mergeCell ref="P87:Q87"/>
    <mergeCell ref="T87:U87"/>
    <mergeCell ref="AE87:AG87"/>
    <mergeCell ref="AI80:AL83"/>
    <mergeCell ref="F81:L83"/>
    <mergeCell ref="Q81:R81"/>
    <mergeCell ref="T81:U81"/>
    <mergeCell ref="AE81:AG81"/>
    <mergeCell ref="AE82:AG82"/>
    <mergeCell ref="P83:Q83"/>
    <mergeCell ref="T83:U83"/>
    <mergeCell ref="AE83:AG83"/>
    <mergeCell ref="A80:B83"/>
    <mergeCell ref="C80:E83"/>
    <mergeCell ref="G80:L80"/>
    <mergeCell ref="M80:O83"/>
    <mergeCell ref="Q80:R80"/>
    <mergeCell ref="U80:V80"/>
    <mergeCell ref="X80:Y80"/>
    <mergeCell ref="AE80:AG80"/>
    <mergeCell ref="A76:B79"/>
    <mergeCell ref="C76:E79"/>
    <mergeCell ref="U76:V76"/>
    <mergeCell ref="X76:Y76"/>
    <mergeCell ref="AE76:AG76"/>
    <mergeCell ref="AI76:AL79"/>
    <mergeCell ref="F77:L79"/>
    <mergeCell ref="Q77:R77"/>
    <mergeCell ref="T77:U77"/>
    <mergeCell ref="AE77:AG77"/>
    <mergeCell ref="AE78:AG78"/>
    <mergeCell ref="P79:Q79"/>
    <mergeCell ref="G76:L76"/>
    <mergeCell ref="M76:O79"/>
    <mergeCell ref="Q76:R76"/>
    <mergeCell ref="T79:U79"/>
    <mergeCell ref="AE79:AG79"/>
    <mergeCell ref="AI72:AL75"/>
    <mergeCell ref="F73:L75"/>
    <mergeCell ref="Q73:R73"/>
    <mergeCell ref="T73:U73"/>
    <mergeCell ref="AE73:AG73"/>
    <mergeCell ref="AE74:AG74"/>
    <mergeCell ref="P75:Q75"/>
    <mergeCell ref="T75:U75"/>
    <mergeCell ref="AE75:AG75"/>
    <mergeCell ref="A72:B75"/>
    <mergeCell ref="C72:E75"/>
    <mergeCell ref="G72:L72"/>
    <mergeCell ref="M72:O75"/>
    <mergeCell ref="Q72:R72"/>
    <mergeCell ref="X72:Y72"/>
    <mergeCell ref="AE72:AG72"/>
    <mergeCell ref="X68:Y68"/>
    <mergeCell ref="AE68:AG68"/>
    <mergeCell ref="U72:V72"/>
    <mergeCell ref="AI68:AL71"/>
    <mergeCell ref="F69:L71"/>
    <mergeCell ref="Q69:R69"/>
    <mergeCell ref="T69:U69"/>
    <mergeCell ref="AE69:AG69"/>
    <mergeCell ref="AE70:AG70"/>
    <mergeCell ref="P71:Q71"/>
    <mergeCell ref="T71:U71"/>
    <mergeCell ref="A68:B71"/>
    <mergeCell ref="C68:E71"/>
    <mergeCell ref="G68:L68"/>
    <mergeCell ref="M68:O71"/>
    <mergeCell ref="Q68:R68"/>
    <mergeCell ref="U68:V68"/>
    <mergeCell ref="AE71:AG71"/>
    <mergeCell ref="T65:U65"/>
    <mergeCell ref="AE65:AG65"/>
    <mergeCell ref="AE66:AG66"/>
    <mergeCell ref="P67:Q67"/>
    <mergeCell ref="T67:U67"/>
    <mergeCell ref="AE67:AG67"/>
    <mergeCell ref="AE63:AG63"/>
    <mergeCell ref="A64:B67"/>
    <mergeCell ref="C64:E67"/>
    <mergeCell ref="G64:L64"/>
    <mergeCell ref="M64:O67"/>
    <mergeCell ref="Q64:R64"/>
    <mergeCell ref="U64:V64"/>
    <mergeCell ref="X64:Y64"/>
    <mergeCell ref="AE64:AG64"/>
    <mergeCell ref="F65:L67"/>
    <mergeCell ref="A60:B63"/>
    <mergeCell ref="C60:E63"/>
    <mergeCell ref="X60:Y60"/>
    <mergeCell ref="AE60:AG60"/>
    <mergeCell ref="AI60:AL63"/>
    <mergeCell ref="F61:L63"/>
    <mergeCell ref="Q61:R61"/>
    <mergeCell ref="T61:U61"/>
    <mergeCell ref="AE61:AG61"/>
    <mergeCell ref="AE62:AG62"/>
    <mergeCell ref="P63:Q63"/>
    <mergeCell ref="T63:U63"/>
    <mergeCell ref="G60:L60"/>
    <mergeCell ref="M60:O63"/>
    <mergeCell ref="Q60:R60"/>
    <mergeCell ref="U60:V60"/>
    <mergeCell ref="AI56:AL59"/>
    <mergeCell ref="F57:L59"/>
    <mergeCell ref="Q57:R57"/>
    <mergeCell ref="T57:U57"/>
    <mergeCell ref="AE57:AG57"/>
    <mergeCell ref="AE58:AG58"/>
    <mergeCell ref="P59:Q59"/>
    <mergeCell ref="T59:U59"/>
    <mergeCell ref="AE59:AG59"/>
    <mergeCell ref="A56:B59"/>
    <mergeCell ref="C56:E59"/>
    <mergeCell ref="G56:L56"/>
    <mergeCell ref="M56:O59"/>
    <mergeCell ref="Q56:R56"/>
    <mergeCell ref="U56:V56"/>
    <mergeCell ref="X56:Y56"/>
    <mergeCell ref="AE56:AG56"/>
    <mergeCell ref="A52:B55"/>
    <mergeCell ref="C52:E55"/>
    <mergeCell ref="X52:Y52"/>
    <mergeCell ref="AE52:AG52"/>
    <mergeCell ref="AI52:AL55"/>
    <mergeCell ref="F53:L55"/>
    <mergeCell ref="Q53:R53"/>
    <mergeCell ref="T53:U53"/>
    <mergeCell ref="AE53:AG53"/>
    <mergeCell ref="AE54:AG54"/>
    <mergeCell ref="P55:Q55"/>
    <mergeCell ref="T55:U55"/>
    <mergeCell ref="G52:L52"/>
    <mergeCell ref="M52:O55"/>
    <mergeCell ref="Q52:R52"/>
    <mergeCell ref="U52:V52"/>
    <mergeCell ref="AE55:AG55"/>
    <mergeCell ref="AI48:AL51"/>
    <mergeCell ref="F49:L51"/>
    <mergeCell ref="Q49:R49"/>
    <mergeCell ref="T49:U49"/>
    <mergeCell ref="AE49:AG49"/>
    <mergeCell ref="AE50:AG50"/>
    <mergeCell ref="P51:Q51"/>
    <mergeCell ref="T51:U51"/>
    <mergeCell ref="AE51:AG51"/>
    <mergeCell ref="A48:B51"/>
    <mergeCell ref="C48:E51"/>
    <mergeCell ref="G48:L48"/>
    <mergeCell ref="M48:O51"/>
    <mergeCell ref="Q48:R48"/>
    <mergeCell ref="U48:V48"/>
    <mergeCell ref="X48:Y48"/>
    <mergeCell ref="AE48:AG48"/>
    <mergeCell ref="A44:B47"/>
    <mergeCell ref="C44:E47"/>
    <mergeCell ref="X44:Y44"/>
    <mergeCell ref="AE44:AG44"/>
    <mergeCell ref="AI44:AL47"/>
    <mergeCell ref="F45:L47"/>
    <mergeCell ref="Q45:R45"/>
    <mergeCell ref="T45:U45"/>
    <mergeCell ref="AE45:AG45"/>
    <mergeCell ref="AE46:AG46"/>
    <mergeCell ref="P47:Q47"/>
    <mergeCell ref="T47:U47"/>
    <mergeCell ref="G44:L44"/>
    <mergeCell ref="M44:O47"/>
    <mergeCell ref="Q44:R44"/>
    <mergeCell ref="U44:V44"/>
    <mergeCell ref="AE47:AG47"/>
    <mergeCell ref="AI40:AL43"/>
    <mergeCell ref="F41:L43"/>
    <mergeCell ref="Q41:R41"/>
    <mergeCell ref="T41:U41"/>
    <mergeCell ref="AE41:AG41"/>
    <mergeCell ref="AE42:AG42"/>
    <mergeCell ref="P43:Q43"/>
    <mergeCell ref="T43:U43"/>
    <mergeCell ref="AE43:AG43"/>
    <mergeCell ref="A40:B43"/>
    <mergeCell ref="C40:E43"/>
    <mergeCell ref="G40:L40"/>
    <mergeCell ref="M40:O43"/>
    <mergeCell ref="Q40:R40"/>
    <mergeCell ref="U40:V40"/>
    <mergeCell ref="X40:Y40"/>
    <mergeCell ref="AE40:AG40"/>
    <mergeCell ref="A36:B39"/>
    <mergeCell ref="C36:E39"/>
    <mergeCell ref="X36:Y36"/>
    <mergeCell ref="AE36:AG36"/>
    <mergeCell ref="AI36:AL39"/>
    <mergeCell ref="F37:L39"/>
    <mergeCell ref="Q37:R37"/>
    <mergeCell ref="T37:U37"/>
    <mergeCell ref="AE37:AG37"/>
    <mergeCell ref="AE38:AG38"/>
    <mergeCell ref="P39:Q39"/>
    <mergeCell ref="T39:U39"/>
    <mergeCell ref="G36:L36"/>
    <mergeCell ref="M36:O39"/>
    <mergeCell ref="Q36:R36"/>
    <mergeCell ref="U36:V36"/>
    <mergeCell ref="AE39:AG39"/>
    <mergeCell ref="Q33:R33"/>
    <mergeCell ref="T33:U33"/>
    <mergeCell ref="AE33:AG33"/>
    <mergeCell ref="AE34:AG34"/>
    <mergeCell ref="P35:Q35"/>
    <mergeCell ref="T35:U35"/>
    <mergeCell ref="AE35:AG35"/>
    <mergeCell ref="AE31:AG31"/>
    <mergeCell ref="A32:B35"/>
    <mergeCell ref="C32:E35"/>
    <mergeCell ref="G32:L32"/>
    <mergeCell ref="M32:O35"/>
    <mergeCell ref="Q32:R32"/>
    <mergeCell ref="U32:V32"/>
    <mergeCell ref="X32:Y32"/>
    <mergeCell ref="AE32:AG32"/>
    <mergeCell ref="F33:L35"/>
    <mergeCell ref="A28:B31"/>
    <mergeCell ref="C28:E31"/>
    <mergeCell ref="X28:Y28"/>
    <mergeCell ref="AE28:AG28"/>
    <mergeCell ref="AI28:AL31"/>
    <mergeCell ref="F29:L31"/>
    <mergeCell ref="Q29:R29"/>
    <mergeCell ref="T29:U29"/>
    <mergeCell ref="AE29:AG29"/>
    <mergeCell ref="AE30:AG30"/>
    <mergeCell ref="P31:Q31"/>
    <mergeCell ref="T31:U31"/>
    <mergeCell ref="G28:L28"/>
    <mergeCell ref="M28:O31"/>
    <mergeCell ref="Q28:R28"/>
    <mergeCell ref="U28:V28"/>
    <mergeCell ref="AI24:AL27"/>
    <mergeCell ref="F25:L27"/>
    <mergeCell ref="Q25:R25"/>
    <mergeCell ref="T25:U25"/>
    <mergeCell ref="AE25:AG25"/>
    <mergeCell ref="AE26:AG26"/>
    <mergeCell ref="P27:Q27"/>
    <mergeCell ref="T27:U27"/>
    <mergeCell ref="AE27:AG27"/>
    <mergeCell ref="A24:B27"/>
    <mergeCell ref="C24:E27"/>
    <mergeCell ref="G24:L24"/>
    <mergeCell ref="M24:O27"/>
    <mergeCell ref="Q24:R24"/>
    <mergeCell ref="U24:V24"/>
    <mergeCell ref="X24:Y24"/>
    <mergeCell ref="AE24:AG24"/>
    <mergeCell ref="A20:B23"/>
    <mergeCell ref="C20:E23"/>
    <mergeCell ref="AE17:AG17"/>
    <mergeCell ref="AE18:AG18"/>
    <mergeCell ref="P19:Q19"/>
    <mergeCell ref="T19:U19"/>
    <mergeCell ref="AE19:AG19"/>
    <mergeCell ref="X20:Y20"/>
    <mergeCell ref="AE20:AG20"/>
    <mergeCell ref="AI20:AL23"/>
    <mergeCell ref="F21:L23"/>
    <mergeCell ref="Q21:R21"/>
    <mergeCell ref="T21:U21"/>
    <mergeCell ref="AE21:AG21"/>
    <mergeCell ref="AE22:AG22"/>
    <mergeCell ref="P23:Q23"/>
    <mergeCell ref="T23:U23"/>
    <mergeCell ref="G20:L20"/>
    <mergeCell ref="M20:O23"/>
    <mergeCell ref="Q20:R20"/>
    <mergeCell ref="U20:V20"/>
    <mergeCell ref="AE23:AG23"/>
    <mergeCell ref="A112:B115"/>
    <mergeCell ref="C112:E115"/>
    <mergeCell ref="G112:L112"/>
    <mergeCell ref="M112:O115"/>
    <mergeCell ref="Q112:R112"/>
    <mergeCell ref="U112:V112"/>
    <mergeCell ref="X112:Y112"/>
    <mergeCell ref="AE112:AG112"/>
    <mergeCell ref="AI112:AL115"/>
    <mergeCell ref="F113:L115"/>
    <mergeCell ref="Q113:R113"/>
    <mergeCell ref="T113:U113"/>
    <mergeCell ref="AE113:AG113"/>
    <mergeCell ref="AE114:AG114"/>
    <mergeCell ref="P115:Q115"/>
    <mergeCell ref="T115:U115"/>
    <mergeCell ref="AE115:AG115"/>
    <mergeCell ref="X108:Y108"/>
    <mergeCell ref="AE108:AG108"/>
    <mergeCell ref="AI108:AL111"/>
    <mergeCell ref="F109:L111"/>
    <mergeCell ref="Q109:R109"/>
    <mergeCell ref="T109:U109"/>
    <mergeCell ref="AE109:AG109"/>
    <mergeCell ref="AE110:AG110"/>
    <mergeCell ref="P111:Q111"/>
    <mergeCell ref="T111:U111"/>
    <mergeCell ref="AE111:AG111"/>
    <mergeCell ref="A108:B111"/>
    <mergeCell ref="C108:E111"/>
    <mergeCell ref="G108:L108"/>
    <mergeCell ref="M108:O111"/>
    <mergeCell ref="Q108:R108"/>
    <mergeCell ref="U108:V108"/>
    <mergeCell ref="A12:B15"/>
    <mergeCell ref="C12:E15"/>
    <mergeCell ref="G12:L12"/>
    <mergeCell ref="M12:O15"/>
    <mergeCell ref="A84:B87"/>
    <mergeCell ref="C84:E87"/>
    <mergeCell ref="G84:L84"/>
    <mergeCell ref="M84:O87"/>
    <mergeCell ref="Q12:R12"/>
    <mergeCell ref="U12:V12"/>
    <mergeCell ref="F13:L15"/>
    <mergeCell ref="Q13:R13"/>
    <mergeCell ref="T13:U13"/>
    <mergeCell ref="P15:Q15"/>
    <mergeCell ref="T15:U15"/>
    <mergeCell ref="A16:B19"/>
    <mergeCell ref="C16:E19"/>
    <mergeCell ref="G16:L16"/>
    <mergeCell ref="A2:AL3"/>
    <mergeCell ref="C4:E7"/>
    <mergeCell ref="F4:L7"/>
    <mergeCell ref="M4:O7"/>
    <mergeCell ref="P4:W7"/>
    <mergeCell ref="X4:Z7"/>
    <mergeCell ref="AA4:AH7"/>
    <mergeCell ref="AI4:AL7"/>
    <mergeCell ref="T11:U11"/>
    <mergeCell ref="A8:B11"/>
    <mergeCell ref="M8:O11"/>
    <mergeCell ref="Q8:R8"/>
    <mergeCell ref="U8:V8"/>
    <mergeCell ref="AI64:AL67"/>
    <mergeCell ref="Q65:R65"/>
    <mergeCell ref="AI32:AL35"/>
    <mergeCell ref="AE16:AG16"/>
    <mergeCell ref="X8:Y8"/>
    <mergeCell ref="AI8:AL11"/>
    <mergeCell ref="F9:L11"/>
    <mergeCell ref="Q9:R9"/>
    <mergeCell ref="T9:U9"/>
    <mergeCell ref="P11:Q11"/>
    <mergeCell ref="X12:Y12"/>
    <mergeCell ref="AE12:AG12"/>
    <mergeCell ref="AI12:AL15"/>
    <mergeCell ref="AE13:AG13"/>
    <mergeCell ref="AE14:AG14"/>
    <mergeCell ref="AE15:AG15"/>
    <mergeCell ref="M16:O19"/>
    <mergeCell ref="Q16:R16"/>
    <mergeCell ref="U16:V16"/>
    <mergeCell ref="X16:Y16"/>
    <mergeCell ref="AI16:AL19"/>
    <mergeCell ref="F17:L19"/>
    <mergeCell ref="Q17:R17"/>
    <mergeCell ref="T17:U17"/>
  </mergeCells>
  <phoneticPr fontId="2"/>
  <printOptions horizontalCentered="1"/>
  <pageMargins left="0.70866141732283472" right="0.70866141732283472" top="0.74803149606299213" bottom="0.74803149606299213" header="0.31496062992125984" footer="0.31496062992125984"/>
  <pageSetup paperSize="9" scale="88" orientation="portrait" r:id="rId1"/>
  <headerFooter>
    <oddHeader>&amp;L（勤務間インターバル導入コース）</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リスト!$P$6:$P$7</xm:f>
          </x14:formula1>
          <xm:sqref>AI12:AL115</xm:sqref>
        </x14:dataValidation>
        <x14:dataValidation type="list" allowBlank="1" showInputMessage="1" showErrorMessage="1" xr:uid="{00000000-0002-0000-0200-000001000000}">
          <x14:formula1>
            <xm:f>リスト!$V$6:$V$8</xm:f>
          </x14:formula1>
          <xm:sqref>M8:O115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110"/>
  <sheetViews>
    <sheetView showGridLines="0" view="pageBreakPreview" zoomScaleNormal="100" zoomScaleSheetLayoutView="100" workbookViewId="0">
      <selection activeCell="AC2" sqref="AC2:AD2"/>
    </sheetView>
  </sheetViews>
  <sheetFormatPr defaultColWidth="2.25" defaultRowHeight="14.1" customHeight="1"/>
  <cols>
    <col min="1" max="39" width="2.25" style="134"/>
    <col min="40" max="40" width="14.125" style="134" hidden="1" customWidth="1"/>
    <col min="41" max="41" width="6.75" style="139" hidden="1" customWidth="1"/>
    <col min="42" max="45" width="0" style="134" hidden="1" customWidth="1"/>
    <col min="46" max="16384" width="2.25" style="134"/>
  </cols>
  <sheetData>
    <row r="1" spans="1:41" ht="14.1" customHeight="1">
      <c r="A1" s="1"/>
      <c r="B1" s="120" t="s">
        <v>519</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41" ht="14.1" customHeight="1">
      <c r="A2" s="1"/>
      <c r="B2" s="4"/>
      <c r="C2" s="1"/>
      <c r="D2" s="1"/>
      <c r="E2" s="1"/>
      <c r="F2" s="1"/>
      <c r="G2" s="1"/>
      <c r="H2" s="1"/>
      <c r="I2" s="1"/>
      <c r="J2" s="1"/>
      <c r="K2" s="1"/>
      <c r="L2" s="1"/>
      <c r="M2" s="1"/>
      <c r="N2" s="1"/>
      <c r="O2" s="1"/>
      <c r="P2" s="1"/>
      <c r="Q2" s="1"/>
      <c r="R2" s="1"/>
      <c r="S2" s="1"/>
      <c r="T2" s="1"/>
      <c r="U2" s="1"/>
      <c r="V2" s="1"/>
      <c r="W2" s="1"/>
      <c r="X2" s="1"/>
      <c r="Y2" s="1"/>
      <c r="Z2" s="1"/>
      <c r="AA2" s="27" t="s">
        <v>15</v>
      </c>
      <c r="AB2" s="27"/>
      <c r="AC2" s="435"/>
      <c r="AD2" s="435"/>
      <c r="AE2" s="1" t="s">
        <v>16</v>
      </c>
      <c r="AF2" s="435"/>
      <c r="AG2" s="435"/>
      <c r="AH2" s="1" t="s">
        <v>17</v>
      </c>
      <c r="AI2" s="435"/>
      <c r="AJ2" s="435"/>
      <c r="AK2" s="1" t="s">
        <v>18</v>
      </c>
      <c r="AL2" s="1"/>
    </row>
    <row r="3" spans="1:41" ht="14.1"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41" s="237" customFormat="1" ht="21" customHeight="1">
      <c r="A4" s="689" t="s">
        <v>520</v>
      </c>
      <c r="B4" s="689"/>
      <c r="C4" s="689"/>
      <c r="D4" s="689"/>
      <c r="E4" s="689"/>
      <c r="F4" s="689"/>
      <c r="G4" s="689"/>
      <c r="H4" s="689"/>
      <c r="I4" s="689"/>
      <c r="J4" s="689"/>
      <c r="K4" s="689"/>
      <c r="L4" s="689"/>
      <c r="M4" s="689"/>
      <c r="N4" s="689"/>
      <c r="O4" s="689"/>
      <c r="P4" s="689"/>
      <c r="Q4" s="689"/>
      <c r="R4" s="689"/>
      <c r="S4" s="689"/>
      <c r="T4" s="689"/>
      <c r="U4" s="689"/>
      <c r="V4" s="689"/>
      <c r="W4" s="689"/>
      <c r="X4" s="689"/>
      <c r="Y4" s="689"/>
      <c r="Z4" s="689"/>
      <c r="AA4" s="689"/>
      <c r="AB4" s="689"/>
      <c r="AC4" s="689"/>
      <c r="AD4" s="689"/>
      <c r="AE4" s="689"/>
      <c r="AF4" s="689"/>
      <c r="AG4" s="689"/>
      <c r="AH4" s="689"/>
      <c r="AI4" s="689"/>
      <c r="AJ4" s="689"/>
      <c r="AK4" s="689"/>
      <c r="AL4" s="689"/>
      <c r="AO4" s="238"/>
    </row>
    <row r="5" spans="1:41" ht="14.1" customHeight="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row>
    <row r="6" spans="1:41" ht="14.1" customHeight="1">
      <c r="A6" s="1"/>
      <c r="B6" s="375"/>
      <c r="C6" s="376"/>
      <c r="D6" s="376"/>
      <c r="E6" s="376"/>
      <c r="F6" s="376"/>
      <c r="G6" s="376"/>
      <c r="H6" s="376"/>
      <c r="I6" s="377"/>
      <c r="J6" s="17" t="s">
        <v>1</v>
      </c>
      <c r="K6" s="2"/>
      <c r="L6" s="2" t="s">
        <v>521</v>
      </c>
      <c r="M6" s="2"/>
      <c r="N6" s="2" t="s">
        <v>3</v>
      </c>
      <c r="O6" s="2"/>
      <c r="P6" s="2" t="s">
        <v>4</v>
      </c>
      <c r="Q6" s="2"/>
      <c r="R6" s="3" t="s">
        <v>5</v>
      </c>
      <c r="S6" s="1"/>
      <c r="T6" s="1"/>
      <c r="U6" s="1"/>
      <c r="V6" s="1"/>
      <c r="W6" s="1"/>
      <c r="X6" s="1"/>
      <c r="Y6" s="1"/>
      <c r="Z6" s="1"/>
      <c r="AA6" s="1"/>
      <c r="AB6" s="1"/>
      <c r="AC6" s="1"/>
      <c r="AD6" s="1"/>
      <c r="AE6" s="1"/>
      <c r="AF6" s="1"/>
      <c r="AG6" s="1"/>
      <c r="AH6" s="1"/>
      <c r="AI6" s="1"/>
      <c r="AJ6" s="1"/>
      <c r="AK6" s="1"/>
      <c r="AL6" s="1"/>
    </row>
    <row r="7" spans="1:41" ht="14.1"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41" ht="14.1"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41" ht="14.1" customHeight="1">
      <c r="A9" s="1"/>
      <c r="B9" s="1"/>
      <c r="C9" s="1"/>
      <c r="D9" s="1"/>
      <c r="E9" s="6" t="s">
        <v>8</v>
      </c>
      <c r="F9" s="7"/>
      <c r="G9" s="7"/>
      <c r="H9" s="7"/>
      <c r="I9" s="7"/>
      <c r="J9" s="7"/>
      <c r="K9" s="7"/>
      <c r="L9" s="7"/>
      <c r="M9" s="7"/>
      <c r="N9" s="7"/>
      <c r="O9" s="7"/>
      <c r="P9" s="6" t="s">
        <v>9</v>
      </c>
      <c r="Q9" s="7"/>
      <c r="R9" s="7"/>
      <c r="S9" s="7" t="s">
        <v>20</v>
      </c>
      <c r="T9" s="692" t="str">
        <f>IF(交付申請書!V12="","",交付申請書!V12)</f>
        <v/>
      </c>
      <c r="U9" s="692"/>
      <c r="V9" s="692"/>
      <c r="W9" s="692"/>
      <c r="X9" s="692"/>
      <c r="Y9" s="692"/>
      <c r="Z9" s="692"/>
      <c r="AA9" s="692"/>
      <c r="AB9" s="7"/>
      <c r="AC9" s="7"/>
      <c r="AD9" s="7"/>
      <c r="AE9" s="7"/>
      <c r="AF9" s="7"/>
      <c r="AG9" s="7"/>
      <c r="AH9" s="7"/>
      <c r="AI9" s="7"/>
      <c r="AJ9" s="8"/>
      <c r="AK9" s="1"/>
      <c r="AL9" s="1"/>
    </row>
    <row r="10" spans="1:41" ht="14.1" customHeight="1">
      <c r="A10" s="1"/>
      <c r="B10" s="1"/>
      <c r="C10" s="1"/>
      <c r="D10" s="1"/>
      <c r="E10" s="9"/>
      <c r="F10" s="10"/>
      <c r="G10" s="10"/>
      <c r="H10" s="10"/>
      <c r="I10" s="10"/>
      <c r="J10" s="10"/>
      <c r="K10" s="10"/>
      <c r="L10" s="10"/>
      <c r="M10" s="10"/>
      <c r="N10" s="10"/>
      <c r="O10" s="10"/>
      <c r="P10" s="9"/>
      <c r="Q10" s="10"/>
      <c r="R10" s="10"/>
      <c r="S10" s="693" t="str">
        <f>IF(交付申請書!V13="","",交付申請書!V13)</f>
        <v/>
      </c>
      <c r="T10" s="693"/>
      <c r="U10" s="693"/>
      <c r="V10" s="693"/>
      <c r="W10" s="693"/>
      <c r="X10" s="693"/>
      <c r="Y10" s="693"/>
      <c r="Z10" s="693"/>
      <c r="AA10" s="693"/>
      <c r="AB10" s="693"/>
      <c r="AC10" s="693"/>
      <c r="AD10" s="693"/>
      <c r="AE10" s="693"/>
      <c r="AF10" s="693"/>
      <c r="AG10" s="693"/>
      <c r="AH10" s="693"/>
      <c r="AI10" s="693"/>
      <c r="AJ10" s="11"/>
      <c r="AK10" s="1"/>
      <c r="AL10" s="1"/>
    </row>
    <row r="11" spans="1:41" ht="14.1" customHeight="1">
      <c r="A11" s="1"/>
      <c r="B11" s="1"/>
      <c r="C11" s="1"/>
      <c r="D11" s="1"/>
      <c r="E11" s="9"/>
      <c r="F11" s="10"/>
      <c r="G11" s="10"/>
      <c r="H11" s="10"/>
      <c r="I11" s="10"/>
      <c r="J11" s="10"/>
      <c r="K11" s="10"/>
      <c r="L11" s="10"/>
      <c r="M11" s="10"/>
      <c r="N11" s="10"/>
      <c r="O11" s="10"/>
      <c r="P11" s="151"/>
      <c r="Q11" s="12"/>
      <c r="R11" s="12"/>
      <c r="S11" s="694"/>
      <c r="T11" s="694"/>
      <c r="U11" s="694"/>
      <c r="V11" s="694"/>
      <c r="W11" s="694"/>
      <c r="X11" s="694"/>
      <c r="Y11" s="694"/>
      <c r="Z11" s="694"/>
      <c r="AA11" s="694"/>
      <c r="AB11" s="694"/>
      <c r="AC11" s="694"/>
      <c r="AD11" s="694"/>
      <c r="AE11" s="694"/>
      <c r="AF11" s="694"/>
      <c r="AG11" s="694"/>
      <c r="AH11" s="694"/>
      <c r="AI11" s="694"/>
      <c r="AJ11" s="24"/>
      <c r="AK11" s="14"/>
      <c r="AL11" s="1"/>
    </row>
    <row r="12" spans="1:41" ht="14.1" customHeight="1">
      <c r="A12" s="1"/>
      <c r="B12" s="1"/>
      <c r="C12" s="1"/>
      <c r="D12" s="1"/>
      <c r="E12" s="9"/>
      <c r="F12" s="10"/>
      <c r="G12" s="10"/>
      <c r="H12" s="10"/>
      <c r="I12" s="10"/>
      <c r="J12" s="10"/>
      <c r="K12" s="10"/>
      <c r="L12" s="10"/>
      <c r="M12" s="10"/>
      <c r="N12" s="10"/>
      <c r="O12" s="10"/>
      <c r="P12" s="17" t="s">
        <v>10</v>
      </c>
      <c r="Q12" s="2"/>
      <c r="R12" s="2"/>
      <c r="S12" s="2"/>
      <c r="T12" s="18"/>
      <c r="U12" s="18"/>
      <c r="V12" s="695" t="str">
        <f>IF(交付申請書!X15="","",交付申請書!X15)</f>
        <v/>
      </c>
      <c r="W12" s="695"/>
      <c r="X12" s="695"/>
      <c r="Y12" s="695"/>
      <c r="Z12" s="695"/>
      <c r="AA12" s="695"/>
      <c r="AB12" s="695"/>
      <c r="AC12" s="695"/>
      <c r="AD12" s="695"/>
      <c r="AE12" s="695"/>
      <c r="AF12" s="695"/>
      <c r="AG12" s="695"/>
      <c r="AH12" s="695"/>
      <c r="AI12" s="695"/>
      <c r="AJ12" s="19"/>
      <c r="AK12" s="15"/>
      <c r="AL12" s="1"/>
    </row>
    <row r="13" spans="1:41" ht="14.1" customHeight="1">
      <c r="A13" s="1"/>
      <c r="B13" s="1"/>
      <c r="C13" s="1"/>
      <c r="D13" s="1"/>
      <c r="E13" s="9"/>
      <c r="F13" s="10"/>
      <c r="G13" s="10"/>
      <c r="H13" s="10"/>
      <c r="I13" s="10"/>
      <c r="J13" s="10"/>
      <c r="K13" s="10"/>
      <c r="L13" s="10"/>
      <c r="M13" s="10"/>
      <c r="N13" s="10"/>
      <c r="O13" s="10"/>
      <c r="P13" s="17" t="s">
        <v>11</v>
      </c>
      <c r="Q13" s="2"/>
      <c r="R13" s="2"/>
      <c r="S13" s="2"/>
      <c r="T13" s="18"/>
      <c r="U13" s="18"/>
      <c r="V13" s="696" t="str">
        <f>IF(交付申請書!X16="","",交付申請書!X16)</f>
        <v/>
      </c>
      <c r="W13" s="696"/>
      <c r="X13" s="696"/>
      <c r="Y13" s="696"/>
      <c r="Z13" s="696"/>
      <c r="AA13" s="696"/>
      <c r="AB13" s="696"/>
      <c r="AC13" s="696"/>
      <c r="AD13" s="696"/>
      <c r="AE13" s="696"/>
      <c r="AF13" s="696"/>
      <c r="AG13" s="696"/>
      <c r="AH13" s="696"/>
      <c r="AI13" s="696"/>
      <c r="AJ13" s="19"/>
      <c r="AK13" s="20"/>
      <c r="AL13" s="1"/>
    </row>
    <row r="14" spans="1:41" ht="14.1" customHeight="1">
      <c r="A14" s="1"/>
      <c r="B14" s="1"/>
      <c r="C14" s="1"/>
      <c r="D14" s="1"/>
      <c r="E14" s="9"/>
      <c r="F14" s="10"/>
      <c r="G14" s="10"/>
      <c r="H14" s="10"/>
      <c r="I14" s="10"/>
      <c r="J14" s="10"/>
      <c r="K14" s="10"/>
      <c r="L14" s="10"/>
      <c r="M14" s="10"/>
      <c r="N14" s="10"/>
      <c r="O14" s="10"/>
      <c r="P14" s="9" t="s">
        <v>12</v>
      </c>
      <c r="Q14" s="10"/>
      <c r="R14" s="10"/>
      <c r="S14" s="10"/>
      <c r="T14" s="10"/>
      <c r="U14" s="10"/>
      <c r="V14" s="697" t="str">
        <f>IF(交付申請書!X17="","",交付申請書!X17)</f>
        <v/>
      </c>
      <c r="W14" s="697"/>
      <c r="X14" s="697"/>
      <c r="Y14" s="697"/>
      <c r="Z14" s="697"/>
      <c r="AA14" s="697"/>
      <c r="AB14" s="697"/>
      <c r="AC14" s="697"/>
      <c r="AD14" s="697"/>
      <c r="AE14" s="697"/>
      <c r="AF14" s="697"/>
      <c r="AG14" s="697"/>
      <c r="AH14" s="697"/>
      <c r="AI14" s="697"/>
      <c r="AJ14" s="11"/>
      <c r="AK14" s="1"/>
      <c r="AL14" s="1"/>
    </row>
    <row r="15" spans="1:41" ht="14.1" customHeight="1">
      <c r="A15" s="1"/>
      <c r="B15" s="1"/>
      <c r="C15" s="1"/>
      <c r="D15" s="1"/>
      <c r="E15" s="21"/>
      <c r="F15" s="22"/>
      <c r="G15" s="22"/>
      <c r="H15" s="22"/>
      <c r="I15" s="22"/>
      <c r="J15" s="22"/>
      <c r="K15" s="22"/>
      <c r="L15" s="22"/>
      <c r="M15" s="22"/>
      <c r="N15" s="22"/>
      <c r="O15" s="22"/>
      <c r="P15" s="21"/>
      <c r="Q15" s="22"/>
      <c r="R15" s="22"/>
      <c r="S15" s="22"/>
      <c r="T15" s="22"/>
      <c r="U15" s="22"/>
      <c r="V15" s="688"/>
      <c r="W15" s="688"/>
      <c r="X15" s="688"/>
      <c r="Y15" s="688"/>
      <c r="Z15" s="688"/>
      <c r="AA15" s="688"/>
      <c r="AB15" s="688"/>
      <c r="AC15" s="688"/>
      <c r="AD15" s="688"/>
      <c r="AE15" s="688"/>
      <c r="AF15" s="688"/>
      <c r="AG15" s="688"/>
      <c r="AH15" s="688"/>
      <c r="AI15" s="688"/>
      <c r="AJ15" s="23"/>
      <c r="AK15" s="1"/>
      <c r="AL15" s="1"/>
    </row>
    <row r="16" spans="1:41" ht="14.1" customHeight="1">
      <c r="A16" s="1"/>
      <c r="B16" s="1"/>
      <c r="C16" s="1"/>
      <c r="D16" s="10"/>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10"/>
      <c r="AL16" s="1"/>
    </row>
    <row r="17" spans="1:38" ht="14.1" customHeight="1">
      <c r="A17" s="1"/>
      <c r="B17" s="1"/>
      <c r="C17" s="1"/>
      <c r="D17" s="1"/>
      <c r="E17" s="405" t="s">
        <v>13</v>
      </c>
      <c r="F17" s="358"/>
      <c r="G17" s="358"/>
      <c r="H17" s="358"/>
      <c r="I17" s="358"/>
      <c r="J17" s="358"/>
      <c r="K17" s="358"/>
      <c r="L17" s="358"/>
      <c r="M17" s="358"/>
      <c r="N17" s="358"/>
      <c r="O17" s="8"/>
      <c r="P17" s="10" t="s">
        <v>9</v>
      </c>
      <c r="Q17" s="10"/>
      <c r="R17" s="10"/>
      <c r="S17" s="10" t="s">
        <v>522</v>
      </c>
      <c r="T17" s="698" t="str">
        <f>IF(交付申請書!V20="","",交付申請書!V20)</f>
        <v/>
      </c>
      <c r="U17" s="698"/>
      <c r="V17" s="698"/>
      <c r="W17" s="698"/>
      <c r="X17" s="698"/>
      <c r="Y17" s="698"/>
      <c r="Z17" s="698"/>
      <c r="AA17" s="698"/>
      <c r="AB17" s="10"/>
      <c r="AC17" s="10"/>
      <c r="AD17" s="10"/>
      <c r="AE17" s="10"/>
      <c r="AF17" s="10"/>
      <c r="AG17" s="10"/>
      <c r="AH17" s="10"/>
      <c r="AI17" s="10"/>
      <c r="AJ17" s="11"/>
      <c r="AK17" s="1"/>
      <c r="AL17" s="1"/>
    </row>
    <row r="18" spans="1:38" ht="14.1" customHeight="1">
      <c r="A18" s="1"/>
      <c r="B18" s="1"/>
      <c r="C18" s="1"/>
      <c r="D18" s="1"/>
      <c r="E18" s="405"/>
      <c r="F18" s="358"/>
      <c r="G18" s="358"/>
      <c r="H18" s="358"/>
      <c r="I18" s="358"/>
      <c r="J18" s="358"/>
      <c r="K18" s="358"/>
      <c r="L18" s="358"/>
      <c r="M18" s="358"/>
      <c r="N18" s="358"/>
      <c r="O18" s="11"/>
      <c r="P18" s="10"/>
      <c r="Q18" s="10"/>
      <c r="R18" s="10"/>
      <c r="S18" s="693" t="str">
        <f>IF(交付申請書!U21="","",交付申請書!U21)</f>
        <v/>
      </c>
      <c r="T18" s="693"/>
      <c r="U18" s="693"/>
      <c r="V18" s="693"/>
      <c r="W18" s="693"/>
      <c r="X18" s="693"/>
      <c r="Y18" s="693"/>
      <c r="Z18" s="693"/>
      <c r="AA18" s="693"/>
      <c r="AB18" s="693"/>
      <c r="AC18" s="693"/>
      <c r="AD18" s="693"/>
      <c r="AE18" s="693"/>
      <c r="AF18" s="693"/>
      <c r="AG18" s="693"/>
      <c r="AH18" s="693"/>
      <c r="AI18" s="693"/>
      <c r="AJ18" s="11"/>
      <c r="AK18" s="1"/>
      <c r="AL18" s="1"/>
    </row>
    <row r="19" spans="1:38" ht="14.1" customHeight="1">
      <c r="A19" s="1"/>
      <c r="B19" s="1"/>
      <c r="C19" s="1"/>
      <c r="D19" s="1"/>
      <c r="E19" s="405"/>
      <c r="F19" s="358"/>
      <c r="G19" s="358"/>
      <c r="H19" s="358"/>
      <c r="I19" s="358"/>
      <c r="J19" s="358"/>
      <c r="K19" s="358"/>
      <c r="L19" s="358"/>
      <c r="M19" s="358"/>
      <c r="N19" s="358"/>
      <c r="O19" s="11"/>
      <c r="P19" s="12"/>
      <c r="Q19" s="12"/>
      <c r="R19" s="12"/>
      <c r="S19" s="694"/>
      <c r="T19" s="694"/>
      <c r="U19" s="694"/>
      <c r="V19" s="694"/>
      <c r="W19" s="694"/>
      <c r="X19" s="694"/>
      <c r="Y19" s="694"/>
      <c r="Z19" s="694"/>
      <c r="AA19" s="694"/>
      <c r="AB19" s="694"/>
      <c r="AC19" s="694"/>
      <c r="AD19" s="694"/>
      <c r="AE19" s="694"/>
      <c r="AF19" s="694"/>
      <c r="AG19" s="694"/>
      <c r="AH19" s="694"/>
      <c r="AI19" s="694"/>
      <c r="AJ19" s="24"/>
      <c r="AK19" s="14"/>
      <c r="AL19" s="1"/>
    </row>
    <row r="20" spans="1:38" ht="14.1" customHeight="1">
      <c r="A20" s="1"/>
      <c r="B20" s="1"/>
      <c r="C20" s="1"/>
      <c r="D20" s="1"/>
      <c r="E20" s="405"/>
      <c r="F20" s="358"/>
      <c r="G20" s="358"/>
      <c r="H20" s="358"/>
      <c r="I20" s="358"/>
      <c r="J20" s="358"/>
      <c r="K20" s="358"/>
      <c r="L20" s="358"/>
      <c r="M20" s="358"/>
      <c r="N20" s="358"/>
      <c r="O20" s="11"/>
      <c r="P20" s="2" t="s">
        <v>10</v>
      </c>
      <c r="Q20" s="2"/>
      <c r="R20" s="2"/>
      <c r="S20" s="2"/>
      <c r="T20" s="18"/>
      <c r="U20" s="18"/>
      <c r="V20" s="695" t="str">
        <f>IF(交付申請書!X23="","",交付申請書!X23)</f>
        <v/>
      </c>
      <c r="W20" s="695"/>
      <c r="X20" s="695"/>
      <c r="Y20" s="695"/>
      <c r="Z20" s="695"/>
      <c r="AA20" s="695"/>
      <c r="AB20" s="695"/>
      <c r="AC20" s="695"/>
      <c r="AD20" s="695"/>
      <c r="AE20" s="695"/>
      <c r="AF20" s="695"/>
      <c r="AG20" s="695"/>
      <c r="AH20" s="695"/>
      <c r="AI20" s="695"/>
      <c r="AJ20" s="19"/>
      <c r="AK20" s="15"/>
      <c r="AL20" s="1"/>
    </row>
    <row r="21" spans="1:38" ht="14.1" customHeight="1">
      <c r="A21" s="1"/>
      <c r="B21" s="1"/>
      <c r="C21" s="1"/>
      <c r="D21" s="1"/>
      <c r="E21" s="9"/>
      <c r="F21" s="10"/>
      <c r="G21" s="10"/>
      <c r="H21" s="10"/>
      <c r="I21" s="10"/>
      <c r="J21" s="10"/>
      <c r="K21" s="10"/>
      <c r="L21" s="10"/>
      <c r="M21" s="10"/>
      <c r="N21" s="10"/>
      <c r="O21" s="11"/>
      <c r="P21" s="2" t="s">
        <v>11</v>
      </c>
      <c r="Q21" s="2"/>
      <c r="R21" s="2"/>
      <c r="S21" s="2"/>
      <c r="T21" s="18"/>
      <c r="U21" s="18"/>
      <c r="V21" s="696" t="str">
        <f>IF(交付申請書!X24="","",交付申請書!X24)</f>
        <v/>
      </c>
      <c r="W21" s="696"/>
      <c r="X21" s="696"/>
      <c r="Y21" s="696"/>
      <c r="Z21" s="696"/>
      <c r="AA21" s="696"/>
      <c r="AB21" s="696"/>
      <c r="AC21" s="696"/>
      <c r="AD21" s="696"/>
      <c r="AE21" s="696"/>
      <c r="AF21" s="696"/>
      <c r="AG21" s="696"/>
      <c r="AH21" s="696"/>
      <c r="AI21" s="696"/>
      <c r="AJ21" s="19"/>
      <c r="AK21" s="20"/>
      <c r="AL21" s="1"/>
    </row>
    <row r="22" spans="1:38" ht="14.1" customHeight="1">
      <c r="A22" s="1"/>
      <c r="B22" s="1"/>
      <c r="C22" s="1"/>
      <c r="D22" s="1"/>
      <c r="E22" s="9"/>
      <c r="F22" s="10"/>
      <c r="G22" s="10"/>
      <c r="H22" s="10"/>
      <c r="I22" s="10"/>
      <c r="J22" s="10"/>
      <c r="K22" s="10"/>
      <c r="L22" s="10"/>
      <c r="M22" s="10"/>
      <c r="N22" s="10"/>
      <c r="O22" s="11"/>
      <c r="P22" s="10" t="s">
        <v>12</v>
      </c>
      <c r="Q22" s="10"/>
      <c r="R22" s="10"/>
      <c r="S22" s="10"/>
      <c r="T22" s="10"/>
      <c r="U22" s="10"/>
      <c r="V22" s="687" t="str">
        <f>IF(交付申請書!X25="","",交付申請書!X25)</f>
        <v/>
      </c>
      <c r="W22" s="687"/>
      <c r="X22" s="687"/>
      <c r="Y22" s="687"/>
      <c r="Z22" s="687"/>
      <c r="AA22" s="687"/>
      <c r="AB22" s="687"/>
      <c r="AC22" s="687"/>
      <c r="AD22" s="687"/>
      <c r="AE22" s="687"/>
      <c r="AF22" s="687"/>
      <c r="AG22" s="687"/>
      <c r="AH22" s="687"/>
      <c r="AI22" s="687"/>
      <c r="AJ22" s="11"/>
      <c r="AK22" s="1"/>
      <c r="AL22" s="1"/>
    </row>
    <row r="23" spans="1:38" ht="14.1" customHeight="1">
      <c r="A23" s="1"/>
      <c r="B23" s="1"/>
      <c r="C23" s="1"/>
      <c r="D23" s="1"/>
      <c r="E23" s="21"/>
      <c r="F23" s="22"/>
      <c r="G23" s="22"/>
      <c r="H23" s="22"/>
      <c r="I23" s="22"/>
      <c r="J23" s="22"/>
      <c r="K23" s="22"/>
      <c r="L23" s="22"/>
      <c r="M23" s="22"/>
      <c r="N23" s="22"/>
      <c r="O23" s="23"/>
      <c r="P23" s="22"/>
      <c r="Q23" s="22"/>
      <c r="R23" s="22"/>
      <c r="S23" s="22"/>
      <c r="T23" s="22"/>
      <c r="U23" s="22"/>
      <c r="V23" s="688"/>
      <c r="W23" s="688"/>
      <c r="X23" s="688"/>
      <c r="Y23" s="688"/>
      <c r="Z23" s="688"/>
      <c r="AA23" s="688"/>
      <c r="AB23" s="688"/>
      <c r="AC23" s="688"/>
      <c r="AD23" s="688"/>
      <c r="AE23" s="688"/>
      <c r="AF23" s="688"/>
      <c r="AG23" s="688"/>
      <c r="AH23" s="688"/>
      <c r="AI23" s="688"/>
      <c r="AJ23" s="23"/>
      <c r="AK23" s="1"/>
      <c r="AL23" s="1"/>
    </row>
    <row r="24" spans="1:38" ht="14.1"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ht="14.1" customHeight="1">
      <c r="A25" s="1"/>
      <c r="B25" s="1"/>
      <c r="C25" s="1"/>
      <c r="D25" s="1"/>
      <c r="E25" s="1"/>
      <c r="F25" s="1"/>
      <c r="G25" s="1"/>
      <c r="H25" s="1"/>
      <c r="I25" s="1"/>
      <c r="J25" s="1"/>
      <c r="K25" s="1"/>
      <c r="L25" s="1"/>
      <c r="M25" s="1"/>
      <c r="N25" s="1"/>
      <c r="O25" s="1"/>
      <c r="P25" s="1"/>
      <c r="Q25" s="10"/>
      <c r="R25" s="10"/>
      <c r="S25" s="10"/>
      <c r="T25" s="10"/>
      <c r="U25" s="10"/>
      <c r="V25" s="15"/>
      <c r="W25" s="15"/>
      <c r="X25" s="15"/>
      <c r="Y25" s="15"/>
      <c r="Z25" s="15"/>
      <c r="AA25" s="15"/>
      <c r="AB25" s="15"/>
      <c r="AC25" s="15"/>
      <c r="AD25" s="15"/>
      <c r="AE25" s="15"/>
      <c r="AF25" s="1"/>
      <c r="AG25" s="10"/>
      <c r="AH25" s="10"/>
      <c r="AI25" s="10"/>
      <c r="AJ25" s="1"/>
      <c r="AK25" s="1"/>
      <c r="AL25" s="1"/>
    </row>
    <row r="26" spans="1:38" ht="14.1" customHeight="1">
      <c r="A26" s="1"/>
      <c r="B26" s="434" t="s">
        <v>627</v>
      </c>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1"/>
      <c r="AL26" s="1"/>
    </row>
    <row r="27" spans="1:38" ht="14.1" customHeight="1">
      <c r="A27" s="1"/>
      <c r="B27" s="434"/>
      <c r="C27" s="434"/>
      <c r="D27" s="434"/>
      <c r="E27" s="434"/>
      <c r="F27" s="434"/>
      <c r="G27" s="434"/>
      <c r="H27" s="434"/>
      <c r="I27" s="434"/>
      <c r="J27" s="434"/>
      <c r="K27" s="434"/>
      <c r="L27" s="434"/>
      <c r="M27" s="434"/>
      <c r="N27" s="434"/>
      <c r="O27" s="434"/>
      <c r="P27" s="434"/>
      <c r="Q27" s="434"/>
      <c r="R27" s="434"/>
      <c r="S27" s="434"/>
      <c r="T27" s="434"/>
      <c r="U27" s="434"/>
      <c r="V27" s="434"/>
      <c r="W27" s="434"/>
      <c r="X27" s="434"/>
      <c r="Y27" s="434"/>
      <c r="Z27" s="434"/>
      <c r="AA27" s="434"/>
      <c r="AB27" s="434"/>
      <c r="AC27" s="434"/>
      <c r="AD27" s="434"/>
      <c r="AE27" s="434"/>
      <c r="AF27" s="434"/>
      <c r="AG27" s="434"/>
      <c r="AH27" s="434"/>
      <c r="AI27" s="434"/>
      <c r="AJ27" s="434"/>
      <c r="AK27" s="1"/>
      <c r="AL27" s="1"/>
    </row>
    <row r="28" spans="1:38" ht="14.1" customHeight="1">
      <c r="A28" s="1"/>
      <c r="B28" s="434"/>
      <c r="C28" s="434"/>
      <c r="D28" s="434"/>
      <c r="E28" s="434"/>
      <c r="F28" s="434"/>
      <c r="G28" s="434"/>
      <c r="H28" s="434"/>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434"/>
      <c r="AJ28" s="434"/>
      <c r="AK28" s="1"/>
      <c r="AL28" s="1"/>
    </row>
    <row r="29" spans="1:38" ht="14.1" customHeight="1">
      <c r="A29" s="1"/>
      <c r="B29" s="434"/>
      <c r="C29" s="434"/>
      <c r="D29" s="434"/>
      <c r="E29" s="434"/>
      <c r="F29" s="434"/>
      <c r="G29" s="434"/>
      <c r="H29" s="434"/>
      <c r="I29" s="434"/>
      <c r="J29" s="434"/>
      <c r="K29" s="434"/>
      <c r="L29" s="434"/>
      <c r="M29" s="434"/>
      <c r="N29" s="434"/>
      <c r="O29" s="434"/>
      <c r="P29" s="434"/>
      <c r="Q29" s="434"/>
      <c r="R29" s="434"/>
      <c r="S29" s="434"/>
      <c r="T29" s="434"/>
      <c r="U29" s="434"/>
      <c r="V29" s="434"/>
      <c r="W29" s="434"/>
      <c r="X29" s="434"/>
      <c r="Y29" s="434"/>
      <c r="Z29" s="434"/>
      <c r="AA29" s="434"/>
      <c r="AB29" s="434"/>
      <c r="AC29" s="434"/>
      <c r="AD29" s="434"/>
      <c r="AE29" s="434"/>
      <c r="AF29" s="434"/>
      <c r="AG29" s="434"/>
      <c r="AH29" s="434"/>
      <c r="AI29" s="434"/>
      <c r="AJ29" s="434"/>
      <c r="AK29" s="1"/>
      <c r="AL29" s="1"/>
    </row>
    <row r="30" spans="1:38" ht="14.1" customHeight="1">
      <c r="A30" s="14"/>
      <c r="B30" s="434"/>
      <c r="C30" s="434"/>
      <c r="D30" s="434"/>
      <c r="E30" s="434"/>
      <c r="F30" s="434"/>
      <c r="G30" s="434"/>
      <c r="H30" s="434"/>
      <c r="I30" s="434"/>
      <c r="J30" s="434"/>
      <c r="K30" s="434"/>
      <c r="L30" s="434"/>
      <c r="M30" s="434"/>
      <c r="N30" s="434"/>
      <c r="O30" s="434"/>
      <c r="P30" s="434"/>
      <c r="Q30" s="434"/>
      <c r="R30" s="434"/>
      <c r="S30" s="434"/>
      <c r="T30" s="434"/>
      <c r="U30" s="434"/>
      <c r="V30" s="434"/>
      <c r="W30" s="434"/>
      <c r="X30" s="434"/>
      <c r="Y30" s="434"/>
      <c r="Z30" s="434"/>
      <c r="AA30" s="434"/>
      <c r="AB30" s="434"/>
      <c r="AC30" s="434"/>
      <c r="AD30" s="434"/>
      <c r="AE30" s="434"/>
      <c r="AF30" s="434"/>
      <c r="AG30" s="434"/>
      <c r="AH30" s="434"/>
      <c r="AI30" s="434"/>
      <c r="AJ30" s="434"/>
      <c r="AK30" s="14"/>
      <c r="AL30" s="14"/>
    </row>
    <row r="31" spans="1:38" ht="14.1" customHeight="1">
      <c r="A31" s="1"/>
      <c r="B31" s="1"/>
      <c r="C31" s="4" t="s">
        <v>6</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1"/>
      <c r="AL31" s="1"/>
    </row>
    <row r="32" spans="1:38" ht="14.1" customHeight="1">
      <c r="A32" s="1"/>
      <c r="B32" s="1"/>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1"/>
      <c r="AL32" s="1"/>
    </row>
    <row r="33" spans="1:41" ht="14.1" customHeight="1">
      <c r="A33" s="1"/>
      <c r="B33" s="5"/>
      <c r="C33" s="5" t="s">
        <v>7</v>
      </c>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1"/>
      <c r="AL33" s="1"/>
    </row>
    <row r="34" spans="1:41" ht="14.1"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row>
    <row r="35" spans="1:41" ht="14.1" customHeight="1">
      <c r="A35" s="14"/>
      <c r="B35" s="120">
        <v>1</v>
      </c>
      <c r="C35" s="14"/>
      <c r="D35" s="657" t="s">
        <v>523</v>
      </c>
      <c r="E35" s="657"/>
      <c r="F35" s="657"/>
      <c r="G35" s="657"/>
      <c r="H35" s="657"/>
      <c r="I35" s="657"/>
      <c r="J35" s="657"/>
      <c r="K35" s="657"/>
      <c r="L35" s="657"/>
      <c r="M35" s="657"/>
      <c r="N35" s="657"/>
      <c r="O35" s="657"/>
      <c r="P35" s="657"/>
      <c r="Q35" s="657"/>
      <c r="R35" s="657"/>
      <c r="S35" s="657"/>
      <c r="T35" s="657"/>
      <c r="U35" s="657"/>
      <c r="V35" s="657"/>
      <c r="W35" s="657"/>
      <c r="X35" s="657"/>
      <c r="Y35" s="657"/>
      <c r="Z35" s="657"/>
      <c r="AA35" s="657"/>
      <c r="AB35" s="657"/>
      <c r="AC35" s="657"/>
      <c r="AD35" s="657"/>
      <c r="AE35" s="657"/>
      <c r="AF35" s="14"/>
      <c r="AG35" s="14"/>
      <c r="AH35" s="14"/>
      <c r="AI35" s="14"/>
      <c r="AJ35" s="14"/>
      <c r="AK35" s="14"/>
      <c r="AL35" s="14"/>
    </row>
    <row r="36" spans="1:41" ht="14.1" customHeight="1" thickBot="1">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row>
    <row r="37" spans="1:41" ht="14.1" customHeight="1" thickBot="1">
      <c r="A37" s="14"/>
      <c r="B37" s="14"/>
      <c r="C37" s="14"/>
      <c r="D37" s="14"/>
      <c r="E37" s="14"/>
      <c r="F37" s="14"/>
      <c r="G37" s="14"/>
      <c r="H37" s="14"/>
      <c r="I37" s="14"/>
      <c r="J37" s="14"/>
      <c r="K37" s="14"/>
      <c r="L37" s="14"/>
      <c r="M37" s="690">
        <f>IF(事業実施結果報告書!AA149="","",事業実施結果報告書!AA149)</f>
        <v>0</v>
      </c>
      <c r="N37" s="691"/>
      <c r="O37" s="691"/>
      <c r="P37" s="691"/>
      <c r="Q37" s="691"/>
      <c r="R37" s="691"/>
      <c r="S37" s="691"/>
      <c r="T37" s="691"/>
      <c r="U37" s="691"/>
      <c r="V37" s="691"/>
      <c r="W37" s="691"/>
      <c r="X37" s="691"/>
      <c r="Y37" s="691"/>
      <c r="Z37" s="691"/>
      <c r="AA37" s="691"/>
      <c r="AB37" s="691"/>
      <c r="AC37" s="691"/>
      <c r="AD37" s="691"/>
      <c r="AE37" s="691"/>
      <c r="AF37" s="691"/>
      <c r="AG37" s="691"/>
      <c r="AH37" s="691"/>
      <c r="AI37" s="186" t="s">
        <v>29</v>
      </c>
      <c r="AJ37" s="14"/>
      <c r="AK37" s="14"/>
      <c r="AL37" s="14"/>
    </row>
    <row r="38" spans="1:41" ht="14.1" customHeight="1">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row r="39" spans="1:41" ht="14.1" customHeight="1" thickBot="1">
      <c r="A39" s="14"/>
      <c r="B39" s="657" t="s">
        <v>524</v>
      </c>
      <c r="C39" s="657"/>
      <c r="D39" s="657"/>
      <c r="E39" s="657"/>
      <c r="F39" s="657"/>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4"/>
      <c r="AL39" s="14"/>
    </row>
    <row r="40" spans="1:41" ht="14.1" customHeight="1">
      <c r="A40" s="14"/>
      <c r="B40" s="239" t="s">
        <v>363</v>
      </c>
      <c r="C40" s="240"/>
      <c r="D40" s="220" t="s">
        <v>372</v>
      </c>
      <c r="E40" s="220"/>
      <c r="F40" s="220"/>
      <c r="G40" s="220"/>
      <c r="H40" s="220"/>
      <c r="I40" s="220"/>
      <c r="J40" s="220"/>
      <c r="K40" s="220"/>
      <c r="L40" s="220"/>
      <c r="M40" s="220"/>
      <c r="N40" s="220"/>
      <c r="O40" s="220"/>
      <c r="P40" s="220"/>
      <c r="Q40" s="220"/>
      <c r="R40" s="220"/>
      <c r="S40" s="220"/>
      <c r="T40" s="220"/>
      <c r="U40" s="220"/>
      <c r="V40" s="219"/>
      <c r="W40" s="682" t="s">
        <v>373</v>
      </c>
      <c r="X40" s="682"/>
      <c r="Y40" s="682"/>
      <c r="Z40" s="682"/>
      <c r="AA40" s="682"/>
      <c r="AB40" s="682"/>
      <c r="AC40" s="220"/>
      <c r="AD40" s="220"/>
      <c r="AE40" s="682" t="s">
        <v>374</v>
      </c>
      <c r="AF40" s="682"/>
      <c r="AG40" s="682"/>
      <c r="AH40" s="682"/>
      <c r="AI40" s="682"/>
      <c r="AJ40" s="683"/>
      <c r="AK40" s="14"/>
      <c r="AL40" s="14"/>
      <c r="AN40" s="314" t="str">
        <f>IF(AO40=2,"支給対象外です","")</f>
        <v/>
      </c>
      <c r="AO40" s="273"/>
    </row>
    <row r="41" spans="1:41" ht="14.1" customHeight="1">
      <c r="A41" s="14"/>
      <c r="B41" s="236" t="s">
        <v>364</v>
      </c>
      <c r="C41" s="100"/>
      <c r="D41" s="92" t="s">
        <v>375</v>
      </c>
      <c r="E41" s="92"/>
      <c r="F41" s="92"/>
      <c r="G41" s="92"/>
      <c r="H41" s="92"/>
      <c r="I41" s="92"/>
      <c r="J41" s="92"/>
      <c r="K41" s="92"/>
      <c r="L41" s="92"/>
      <c r="M41" s="92"/>
      <c r="N41" s="92"/>
      <c r="O41" s="92"/>
      <c r="P41" s="92"/>
      <c r="Q41" s="92"/>
      <c r="R41" s="92"/>
      <c r="S41" s="92"/>
      <c r="T41" s="92"/>
      <c r="U41" s="94"/>
      <c r="V41" s="92"/>
      <c r="W41" s="343" t="s">
        <v>376</v>
      </c>
      <c r="X41" s="343"/>
      <c r="Y41" s="343"/>
      <c r="Z41" s="343"/>
      <c r="AA41" s="343"/>
      <c r="AB41" s="343"/>
      <c r="AC41" s="92"/>
      <c r="AD41" s="92"/>
      <c r="AE41" s="343" t="s">
        <v>377</v>
      </c>
      <c r="AF41" s="343"/>
      <c r="AG41" s="343"/>
      <c r="AH41" s="343"/>
      <c r="AI41" s="343"/>
      <c r="AJ41" s="365"/>
      <c r="AK41" s="14"/>
      <c r="AL41" s="14"/>
      <c r="AN41" s="314" t="str">
        <f t="shared" ref="AN41:AN65" si="0">IF(AO41=2,"支給対象外です","")</f>
        <v/>
      </c>
      <c r="AO41" s="273"/>
    </row>
    <row r="42" spans="1:41" ht="14.1" customHeight="1">
      <c r="A42" s="14"/>
      <c r="B42" s="236" t="s">
        <v>525</v>
      </c>
      <c r="C42" s="100"/>
      <c r="D42" s="92" t="s">
        <v>378</v>
      </c>
      <c r="E42" s="92"/>
      <c r="F42" s="92"/>
      <c r="G42" s="92"/>
      <c r="H42" s="92"/>
      <c r="I42" s="92"/>
      <c r="J42" s="92"/>
      <c r="K42" s="92"/>
      <c r="L42" s="92"/>
      <c r="M42" s="92"/>
      <c r="N42" s="92"/>
      <c r="O42" s="92"/>
      <c r="P42" s="92"/>
      <c r="Q42" s="92"/>
      <c r="R42" s="92"/>
      <c r="S42" s="92"/>
      <c r="T42" s="92"/>
      <c r="U42" s="94"/>
      <c r="V42" s="92"/>
      <c r="W42" s="343" t="s">
        <v>379</v>
      </c>
      <c r="X42" s="343"/>
      <c r="Y42" s="343"/>
      <c r="Z42" s="343"/>
      <c r="AA42" s="343"/>
      <c r="AB42" s="343"/>
      <c r="AC42" s="92"/>
      <c r="AD42" s="92"/>
      <c r="AE42" s="343" t="s">
        <v>380</v>
      </c>
      <c r="AF42" s="343"/>
      <c r="AG42" s="343"/>
      <c r="AH42" s="343"/>
      <c r="AI42" s="343"/>
      <c r="AJ42" s="365"/>
      <c r="AK42" s="14"/>
      <c r="AL42" s="14"/>
      <c r="AN42" s="314" t="str">
        <f t="shared" si="0"/>
        <v/>
      </c>
      <c r="AO42" s="273"/>
    </row>
    <row r="43" spans="1:41" ht="14.1" customHeight="1">
      <c r="A43" s="14"/>
      <c r="B43" s="95" t="s">
        <v>381</v>
      </c>
      <c r="C43" s="35"/>
      <c r="D43" s="640" t="s">
        <v>594</v>
      </c>
      <c r="E43" s="640"/>
      <c r="F43" s="640"/>
      <c r="G43" s="640"/>
      <c r="H43" s="640"/>
      <c r="I43" s="640"/>
      <c r="J43" s="640"/>
      <c r="K43" s="640"/>
      <c r="L43" s="640"/>
      <c r="M43" s="640"/>
      <c r="N43" s="640"/>
      <c r="O43" s="640"/>
      <c r="P43" s="640"/>
      <c r="Q43" s="640"/>
      <c r="R43" s="640"/>
      <c r="S43" s="640"/>
      <c r="T43" s="640"/>
      <c r="U43" s="653"/>
      <c r="V43" s="34"/>
      <c r="W43" s="350" t="s">
        <v>379</v>
      </c>
      <c r="X43" s="350"/>
      <c r="Y43" s="350"/>
      <c r="Z43" s="350"/>
      <c r="AA43" s="350"/>
      <c r="AB43" s="350"/>
      <c r="AC43" s="36"/>
      <c r="AD43" s="36"/>
      <c r="AE43" s="350" t="s">
        <v>380</v>
      </c>
      <c r="AF43" s="350"/>
      <c r="AG43" s="350"/>
      <c r="AH43" s="350"/>
      <c r="AI43" s="350"/>
      <c r="AJ43" s="351"/>
      <c r="AK43" s="14"/>
      <c r="AL43" s="14"/>
      <c r="AN43" s="314" t="str">
        <f t="shared" si="0"/>
        <v/>
      </c>
      <c r="AO43" s="273"/>
    </row>
    <row r="44" spans="1:41" ht="14.1" customHeight="1">
      <c r="A44" s="14"/>
      <c r="B44" s="97"/>
      <c r="C44" s="83"/>
      <c r="D44" s="381"/>
      <c r="E44" s="381"/>
      <c r="F44" s="381"/>
      <c r="G44" s="381"/>
      <c r="H44" s="381"/>
      <c r="I44" s="381"/>
      <c r="J44" s="381"/>
      <c r="K44" s="381"/>
      <c r="L44" s="381"/>
      <c r="M44" s="381"/>
      <c r="N44" s="381"/>
      <c r="O44" s="381"/>
      <c r="P44" s="381"/>
      <c r="Q44" s="381"/>
      <c r="R44" s="381"/>
      <c r="S44" s="381"/>
      <c r="T44" s="381"/>
      <c r="U44" s="382"/>
      <c r="V44" s="10"/>
      <c r="W44" s="352"/>
      <c r="X44" s="352"/>
      <c r="Y44" s="352"/>
      <c r="Z44" s="352"/>
      <c r="AA44" s="352"/>
      <c r="AB44" s="352"/>
      <c r="AC44" s="10"/>
      <c r="AD44" s="10"/>
      <c r="AE44" s="352"/>
      <c r="AF44" s="352"/>
      <c r="AG44" s="352"/>
      <c r="AH44" s="352"/>
      <c r="AI44" s="352"/>
      <c r="AJ44" s="353"/>
      <c r="AK44" s="14"/>
      <c r="AL44" s="14"/>
      <c r="AN44" s="314" t="str">
        <f t="shared" si="0"/>
        <v/>
      </c>
      <c r="AO44" s="273"/>
    </row>
    <row r="45" spans="1:41" ht="14.1" customHeight="1">
      <c r="A45" s="14"/>
      <c r="B45" s="205"/>
      <c r="C45" s="77"/>
      <c r="D45" s="383"/>
      <c r="E45" s="383"/>
      <c r="F45" s="383"/>
      <c r="G45" s="383"/>
      <c r="H45" s="383"/>
      <c r="I45" s="383"/>
      <c r="J45" s="383"/>
      <c r="K45" s="383"/>
      <c r="L45" s="383"/>
      <c r="M45" s="383"/>
      <c r="N45" s="383"/>
      <c r="O45" s="383"/>
      <c r="P45" s="383"/>
      <c r="Q45" s="383"/>
      <c r="R45" s="383"/>
      <c r="S45" s="383"/>
      <c r="T45" s="383"/>
      <c r="U45" s="384"/>
      <c r="V45" s="82"/>
      <c r="W45" s="354"/>
      <c r="X45" s="354"/>
      <c r="Y45" s="354"/>
      <c r="Z45" s="354"/>
      <c r="AA45" s="354"/>
      <c r="AB45" s="354"/>
      <c r="AC45" s="78"/>
      <c r="AD45" s="78"/>
      <c r="AE45" s="354"/>
      <c r="AF45" s="354"/>
      <c r="AG45" s="354"/>
      <c r="AH45" s="354"/>
      <c r="AI45" s="354"/>
      <c r="AJ45" s="355"/>
      <c r="AK45" s="14"/>
      <c r="AL45" s="14"/>
      <c r="AN45" s="314" t="str">
        <f t="shared" si="0"/>
        <v/>
      </c>
      <c r="AO45" s="273"/>
    </row>
    <row r="46" spans="1:41" s="253" customFormat="1" ht="21" customHeight="1">
      <c r="A46" s="250"/>
      <c r="B46" s="322" t="s">
        <v>35</v>
      </c>
      <c r="C46" s="251"/>
      <c r="D46" s="251" t="s">
        <v>382</v>
      </c>
      <c r="E46" s="251"/>
      <c r="F46" s="251"/>
      <c r="G46" s="251"/>
      <c r="H46" s="251"/>
      <c r="I46" s="251"/>
      <c r="J46" s="251"/>
      <c r="K46" s="251"/>
      <c r="L46" s="251"/>
      <c r="M46" s="251"/>
      <c r="N46" s="251"/>
      <c r="O46" s="251"/>
      <c r="P46" s="251"/>
      <c r="Q46" s="251"/>
      <c r="R46" s="251"/>
      <c r="S46" s="251"/>
      <c r="T46" s="251"/>
      <c r="U46" s="252"/>
      <c r="V46" s="254"/>
      <c r="W46" s="684" t="s">
        <v>383</v>
      </c>
      <c r="X46" s="684"/>
      <c r="Y46" s="684"/>
      <c r="Z46" s="684"/>
      <c r="AA46" s="684"/>
      <c r="AB46" s="684"/>
      <c r="AC46" s="254"/>
      <c r="AD46" s="254"/>
      <c r="AE46" s="684" t="s">
        <v>384</v>
      </c>
      <c r="AF46" s="684"/>
      <c r="AG46" s="684"/>
      <c r="AH46" s="684"/>
      <c r="AI46" s="684"/>
      <c r="AJ46" s="685"/>
      <c r="AK46" s="250"/>
      <c r="AL46" s="250"/>
      <c r="AN46" s="314" t="str">
        <f t="shared" si="0"/>
        <v/>
      </c>
      <c r="AO46" s="274"/>
    </row>
    <row r="47" spans="1:41" ht="14.1" customHeight="1">
      <c r="A47" s="14"/>
      <c r="B47" s="95" t="s">
        <v>38</v>
      </c>
      <c r="C47" s="35"/>
      <c r="D47" s="356" t="s">
        <v>391</v>
      </c>
      <c r="E47" s="356"/>
      <c r="F47" s="356"/>
      <c r="G47" s="356"/>
      <c r="H47" s="356"/>
      <c r="I47" s="356"/>
      <c r="J47" s="356"/>
      <c r="K47" s="356"/>
      <c r="L47" s="356"/>
      <c r="M47" s="356"/>
      <c r="N47" s="356"/>
      <c r="O47" s="356"/>
      <c r="P47" s="356"/>
      <c r="Q47" s="356"/>
      <c r="R47" s="356"/>
      <c r="S47" s="356"/>
      <c r="T47" s="356"/>
      <c r="U47" s="357"/>
      <c r="V47" s="34"/>
      <c r="W47" s="350" t="s">
        <v>385</v>
      </c>
      <c r="X47" s="350"/>
      <c r="Y47" s="350"/>
      <c r="Z47" s="350"/>
      <c r="AA47" s="350"/>
      <c r="AB47" s="350"/>
      <c r="AC47" s="36"/>
      <c r="AD47" s="36"/>
      <c r="AE47" s="350" t="s">
        <v>386</v>
      </c>
      <c r="AF47" s="350"/>
      <c r="AG47" s="350"/>
      <c r="AH47" s="350"/>
      <c r="AI47" s="350"/>
      <c r="AJ47" s="351"/>
      <c r="AK47" s="14"/>
      <c r="AL47" s="14"/>
      <c r="AN47" s="314" t="str">
        <f t="shared" si="0"/>
        <v/>
      </c>
      <c r="AO47" s="273"/>
    </row>
    <row r="48" spans="1:41" ht="14.1" customHeight="1">
      <c r="A48" s="14"/>
      <c r="B48" s="71"/>
      <c r="C48" s="83"/>
      <c r="D48" s="358"/>
      <c r="E48" s="358"/>
      <c r="F48" s="358"/>
      <c r="G48" s="358"/>
      <c r="H48" s="358"/>
      <c r="I48" s="358"/>
      <c r="J48" s="358"/>
      <c r="K48" s="358"/>
      <c r="L48" s="358"/>
      <c r="M48" s="358"/>
      <c r="N48" s="358"/>
      <c r="O48" s="358"/>
      <c r="P48" s="358"/>
      <c r="Q48" s="358"/>
      <c r="R48" s="358"/>
      <c r="S48" s="358"/>
      <c r="T48" s="358"/>
      <c r="U48" s="359"/>
      <c r="V48" s="87"/>
      <c r="W48" s="352"/>
      <c r="X48" s="352"/>
      <c r="Y48" s="352"/>
      <c r="Z48" s="352"/>
      <c r="AA48" s="352"/>
      <c r="AB48" s="352"/>
      <c r="AC48" s="10"/>
      <c r="AD48" s="10"/>
      <c r="AE48" s="352"/>
      <c r="AF48" s="352"/>
      <c r="AG48" s="352"/>
      <c r="AH48" s="352"/>
      <c r="AI48" s="352"/>
      <c r="AJ48" s="353"/>
      <c r="AK48" s="14"/>
      <c r="AL48" s="14"/>
      <c r="AN48" s="314" t="str">
        <f t="shared" si="0"/>
        <v/>
      </c>
      <c r="AO48" s="273"/>
    </row>
    <row r="49" spans="1:41" ht="14.1" customHeight="1">
      <c r="A49" s="14"/>
      <c r="B49" s="85"/>
      <c r="C49" s="77"/>
      <c r="D49" s="360"/>
      <c r="E49" s="360"/>
      <c r="F49" s="360"/>
      <c r="G49" s="360"/>
      <c r="H49" s="360"/>
      <c r="I49" s="360"/>
      <c r="J49" s="360"/>
      <c r="K49" s="360"/>
      <c r="L49" s="360"/>
      <c r="M49" s="360"/>
      <c r="N49" s="360"/>
      <c r="O49" s="360"/>
      <c r="P49" s="360"/>
      <c r="Q49" s="360"/>
      <c r="R49" s="360"/>
      <c r="S49" s="360"/>
      <c r="T49" s="360"/>
      <c r="U49" s="361"/>
      <c r="V49" s="82"/>
      <c r="W49" s="354"/>
      <c r="X49" s="354"/>
      <c r="Y49" s="354"/>
      <c r="Z49" s="354"/>
      <c r="AA49" s="354"/>
      <c r="AB49" s="354"/>
      <c r="AC49" s="78"/>
      <c r="AD49" s="78"/>
      <c r="AE49" s="354"/>
      <c r="AF49" s="354"/>
      <c r="AG49" s="354"/>
      <c r="AH49" s="354"/>
      <c r="AI49" s="354"/>
      <c r="AJ49" s="355"/>
      <c r="AK49" s="14"/>
      <c r="AL49" s="14"/>
      <c r="AN49" s="314" t="str">
        <f t="shared" si="0"/>
        <v/>
      </c>
      <c r="AO49" s="273"/>
    </row>
    <row r="50" spans="1:41" ht="14.1" customHeight="1">
      <c r="A50" s="14"/>
      <c r="B50" s="71" t="s">
        <v>36</v>
      </c>
      <c r="C50" s="83"/>
      <c r="D50" s="356" t="s">
        <v>595</v>
      </c>
      <c r="E50" s="356"/>
      <c r="F50" s="356"/>
      <c r="G50" s="356"/>
      <c r="H50" s="356"/>
      <c r="I50" s="356"/>
      <c r="J50" s="356"/>
      <c r="K50" s="356"/>
      <c r="L50" s="356"/>
      <c r="M50" s="356"/>
      <c r="N50" s="356"/>
      <c r="O50" s="356"/>
      <c r="P50" s="356"/>
      <c r="Q50" s="356"/>
      <c r="R50" s="356"/>
      <c r="S50" s="356"/>
      <c r="T50" s="356"/>
      <c r="U50" s="357"/>
      <c r="V50" s="10"/>
      <c r="W50" s="14" t="s">
        <v>69</v>
      </c>
      <c r="X50" s="14"/>
      <c r="Y50" s="14"/>
      <c r="Z50" s="14"/>
      <c r="AA50" s="14"/>
      <c r="AB50" s="14"/>
      <c r="AC50" s="10"/>
      <c r="AD50" s="14"/>
      <c r="AE50" s="14"/>
      <c r="AF50" s="14"/>
      <c r="AG50" s="14"/>
      <c r="AH50" s="14"/>
      <c r="AI50" s="14"/>
      <c r="AJ50" s="106"/>
      <c r="AK50" s="14"/>
      <c r="AL50" s="14"/>
      <c r="AN50" s="256"/>
      <c r="AO50" s="273"/>
    </row>
    <row r="51" spans="1:41" ht="14.1" customHeight="1">
      <c r="A51" s="14"/>
      <c r="B51" s="71"/>
      <c r="C51" s="83"/>
      <c r="D51" s="358"/>
      <c r="E51" s="358"/>
      <c r="F51" s="358"/>
      <c r="G51" s="358"/>
      <c r="H51" s="358"/>
      <c r="I51" s="358"/>
      <c r="J51" s="358"/>
      <c r="K51" s="358"/>
      <c r="L51" s="358"/>
      <c r="M51" s="358"/>
      <c r="N51" s="358"/>
      <c r="O51" s="358"/>
      <c r="P51" s="358"/>
      <c r="Q51" s="358"/>
      <c r="R51" s="358"/>
      <c r="S51" s="358"/>
      <c r="T51" s="358"/>
      <c r="U51" s="359"/>
      <c r="V51" s="10"/>
      <c r="W51" s="14" t="s">
        <v>526</v>
      </c>
      <c r="X51" s="14" t="s">
        <v>527</v>
      </c>
      <c r="Y51" s="14" t="s">
        <v>528</v>
      </c>
      <c r="Z51" s="14"/>
      <c r="AA51" s="14"/>
      <c r="AB51" s="14"/>
      <c r="AC51" s="10"/>
      <c r="AD51" s="14"/>
      <c r="AE51" s="14"/>
      <c r="AF51" s="14"/>
      <c r="AG51" s="14"/>
      <c r="AH51" s="14"/>
      <c r="AI51" s="14"/>
      <c r="AJ51" s="106"/>
      <c r="AK51" s="14"/>
      <c r="AL51" s="14"/>
      <c r="AN51" s="256"/>
      <c r="AO51" s="273"/>
    </row>
    <row r="52" spans="1:41" ht="14.1" customHeight="1">
      <c r="A52" s="14"/>
      <c r="B52" s="323"/>
      <c r="C52" s="67"/>
      <c r="D52" s="360"/>
      <c r="E52" s="360"/>
      <c r="F52" s="360"/>
      <c r="G52" s="360"/>
      <c r="H52" s="360"/>
      <c r="I52" s="360"/>
      <c r="J52" s="360"/>
      <c r="K52" s="360"/>
      <c r="L52" s="360"/>
      <c r="M52" s="360"/>
      <c r="N52" s="360"/>
      <c r="O52" s="360"/>
      <c r="P52" s="360"/>
      <c r="Q52" s="360"/>
      <c r="R52" s="360"/>
      <c r="S52" s="360"/>
      <c r="T52" s="360"/>
      <c r="U52" s="361"/>
      <c r="V52" s="187" t="s">
        <v>529</v>
      </c>
      <c r="W52" s="370"/>
      <c r="X52" s="370"/>
      <c r="Y52" s="370"/>
      <c r="Z52" s="370"/>
      <c r="AA52" s="370"/>
      <c r="AB52" s="370"/>
      <c r="AC52" s="370"/>
      <c r="AD52" s="370"/>
      <c r="AE52" s="370"/>
      <c r="AF52" s="370"/>
      <c r="AG52" s="370"/>
      <c r="AH52" s="370"/>
      <c r="AI52" s="370"/>
      <c r="AJ52" s="107" t="s">
        <v>530</v>
      </c>
      <c r="AK52" s="14"/>
      <c r="AL52" s="14"/>
      <c r="AN52" s="256"/>
      <c r="AO52" s="273"/>
    </row>
    <row r="53" spans="1:41" ht="14.1"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N53" s="314" t="str">
        <f>IF(AO53=2,"支給対象外です","")</f>
        <v/>
      </c>
      <c r="AO53" s="273"/>
    </row>
    <row r="54" spans="1:41" ht="14.1"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N54" s="314" t="str">
        <f t="shared" si="0"/>
        <v/>
      </c>
      <c r="AO54" s="273"/>
    </row>
    <row r="55" spans="1:41" ht="14.1" customHeight="1" thickBo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N55" s="314" t="str">
        <f t="shared" si="0"/>
        <v/>
      </c>
      <c r="AO55" s="273"/>
    </row>
    <row r="56" spans="1:41" ht="14.1" customHeight="1">
      <c r="A56" s="14"/>
      <c r="B56" s="241" t="s">
        <v>37</v>
      </c>
      <c r="C56" s="242"/>
      <c r="D56" s="678" t="s">
        <v>668</v>
      </c>
      <c r="E56" s="678"/>
      <c r="F56" s="678"/>
      <c r="G56" s="678"/>
      <c r="H56" s="678"/>
      <c r="I56" s="678"/>
      <c r="J56" s="678"/>
      <c r="K56" s="678"/>
      <c r="L56" s="678"/>
      <c r="M56" s="678"/>
      <c r="N56" s="678"/>
      <c r="O56" s="678"/>
      <c r="P56" s="678"/>
      <c r="Q56" s="678"/>
      <c r="R56" s="678"/>
      <c r="S56" s="678"/>
      <c r="T56" s="678"/>
      <c r="U56" s="679"/>
      <c r="V56" s="686"/>
      <c r="W56" s="680" t="s">
        <v>379</v>
      </c>
      <c r="X56" s="680"/>
      <c r="Y56" s="680"/>
      <c r="Z56" s="680"/>
      <c r="AA56" s="680"/>
      <c r="AB56" s="680"/>
      <c r="AC56" s="242"/>
      <c r="AD56" s="680"/>
      <c r="AE56" s="680" t="s">
        <v>380</v>
      </c>
      <c r="AF56" s="680"/>
      <c r="AG56" s="680"/>
      <c r="AH56" s="680"/>
      <c r="AI56" s="680"/>
      <c r="AJ56" s="681"/>
      <c r="AK56" s="14"/>
      <c r="AL56" s="14"/>
      <c r="AN56" s="314" t="str">
        <f t="shared" si="0"/>
        <v/>
      </c>
      <c r="AO56" s="273"/>
    </row>
    <row r="57" spans="1:41" ht="14.1" customHeight="1">
      <c r="A57" s="14"/>
      <c r="B57" s="87"/>
      <c r="C57" s="10"/>
      <c r="D57" s="381"/>
      <c r="E57" s="381"/>
      <c r="F57" s="381"/>
      <c r="G57" s="381"/>
      <c r="H57" s="381"/>
      <c r="I57" s="381"/>
      <c r="J57" s="381"/>
      <c r="K57" s="381"/>
      <c r="L57" s="381"/>
      <c r="M57" s="381"/>
      <c r="N57" s="381"/>
      <c r="O57" s="381"/>
      <c r="P57" s="381"/>
      <c r="Q57" s="381"/>
      <c r="R57" s="381"/>
      <c r="S57" s="381"/>
      <c r="T57" s="381"/>
      <c r="U57" s="382"/>
      <c r="V57" s="363"/>
      <c r="W57" s="352"/>
      <c r="X57" s="352"/>
      <c r="Y57" s="352"/>
      <c r="Z57" s="352"/>
      <c r="AA57" s="352"/>
      <c r="AB57" s="352"/>
      <c r="AC57" s="10"/>
      <c r="AD57" s="352"/>
      <c r="AE57" s="352"/>
      <c r="AF57" s="352"/>
      <c r="AG57" s="352"/>
      <c r="AH57" s="352"/>
      <c r="AI57" s="352"/>
      <c r="AJ57" s="353"/>
      <c r="AK57" s="14"/>
      <c r="AL57" s="14"/>
      <c r="AN57" s="314" t="str">
        <f t="shared" si="0"/>
        <v/>
      </c>
      <c r="AO57" s="273"/>
    </row>
    <row r="58" spans="1:41" ht="14.1" customHeight="1">
      <c r="A58" s="14"/>
      <c r="B58" s="87"/>
      <c r="C58" s="10"/>
      <c r="D58" s="381"/>
      <c r="E58" s="381"/>
      <c r="F58" s="381"/>
      <c r="G58" s="381"/>
      <c r="H58" s="381"/>
      <c r="I58" s="381"/>
      <c r="J58" s="381"/>
      <c r="K58" s="381"/>
      <c r="L58" s="381"/>
      <c r="M58" s="381"/>
      <c r="N58" s="381"/>
      <c r="O58" s="381"/>
      <c r="P58" s="381"/>
      <c r="Q58" s="381"/>
      <c r="R58" s="381"/>
      <c r="S58" s="381"/>
      <c r="T58" s="381"/>
      <c r="U58" s="382"/>
      <c r="V58" s="363"/>
      <c r="W58" s="352"/>
      <c r="X58" s="352"/>
      <c r="Y58" s="352"/>
      <c r="Z58" s="352"/>
      <c r="AA58" s="352"/>
      <c r="AB58" s="352"/>
      <c r="AC58" s="10"/>
      <c r="AD58" s="352"/>
      <c r="AE58" s="352"/>
      <c r="AF58" s="352"/>
      <c r="AG58" s="352"/>
      <c r="AH58" s="352"/>
      <c r="AI58" s="352"/>
      <c r="AJ58" s="353"/>
      <c r="AK58" s="14"/>
      <c r="AL58" s="14"/>
      <c r="AN58" s="314" t="str">
        <f t="shared" si="0"/>
        <v/>
      </c>
      <c r="AO58" s="273"/>
    </row>
    <row r="59" spans="1:41" ht="14.1" customHeight="1">
      <c r="A59" s="14"/>
      <c r="B59" s="87"/>
      <c r="C59" s="10"/>
      <c r="D59" s="381"/>
      <c r="E59" s="381"/>
      <c r="F59" s="381"/>
      <c r="G59" s="381"/>
      <c r="H59" s="381"/>
      <c r="I59" s="381"/>
      <c r="J59" s="381"/>
      <c r="K59" s="381"/>
      <c r="L59" s="381"/>
      <c r="M59" s="381"/>
      <c r="N59" s="381"/>
      <c r="O59" s="381"/>
      <c r="P59" s="381"/>
      <c r="Q59" s="381"/>
      <c r="R59" s="381"/>
      <c r="S59" s="381"/>
      <c r="T59" s="381"/>
      <c r="U59" s="382"/>
      <c r="V59" s="363"/>
      <c r="W59" s="352"/>
      <c r="X59" s="352"/>
      <c r="Y59" s="352"/>
      <c r="Z59" s="352"/>
      <c r="AA59" s="352"/>
      <c r="AB59" s="352"/>
      <c r="AC59" s="10"/>
      <c r="AD59" s="352"/>
      <c r="AE59" s="352"/>
      <c r="AF59" s="352"/>
      <c r="AG59" s="352"/>
      <c r="AH59" s="352"/>
      <c r="AI59" s="352"/>
      <c r="AJ59" s="353"/>
      <c r="AK59" s="14"/>
      <c r="AL59" s="14"/>
      <c r="AN59" s="314" t="str">
        <f t="shared" si="0"/>
        <v/>
      </c>
      <c r="AO59" s="273"/>
    </row>
    <row r="60" spans="1:41" ht="14.1" customHeight="1">
      <c r="A60" s="14"/>
      <c r="B60" s="82"/>
      <c r="C60" s="78"/>
      <c r="D60" s="383"/>
      <c r="E60" s="383"/>
      <c r="F60" s="383"/>
      <c r="G60" s="383"/>
      <c r="H60" s="383"/>
      <c r="I60" s="383"/>
      <c r="J60" s="383"/>
      <c r="K60" s="383"/>
      <c r="L60" s="383"/>
      <c r="M60" s="383"/>
      <c r="N60" s="383"/>
      <c r="O60" s="383"/>
      <c r="P60" s="383"/>
      <c r="Q60" s="383"/>
      <c r="R60" s="383"/>
      <c r="S60" s="383"/>
      <c r="T60" s="383"/>
      <c r="U60" s="384"/>
      <c r="V60" s="364"/>
      <c r="W60" s="354"/>
      <c r="X60" s="354"/>
      <c r="Y60" s="354"/>
      <c r="Z60" s="354"/>
      <c r="AA60" s="354"/>
      <c r="AB60" s="354"/>
      <c r="AC60" s="78"/>
      <c r="AD60" s="354"/>
      <c r="AE60" s="354"/>
      <c r="AF60" s="354"/>
      <c r="AG60" s="354"/>
      <c r="AH60" s="354"/>
      <c r="AI60" s="354"/>
      <c r="AJ60" s="355"/>
      <c r="AK60" s="14"/>
      <c r="AL60" s="14"/>
      <c r="AN60" s="314" t="str">
        <f t="shared" si="0"/>
        <v/>
      </c>
      <c r="AO60" s="273"/>
    </row>
    <row r="61" spans="1:41" ht="14.1" customHeight="1">
      <c r="A61" s="14"/>
      <c r="B61" s="97" t="s">
        <v>323</v>
      </c>
      <c r="C61" s="14"/>
      <c r="D61" s="640" t="s">
        <v>669</v>
      </c>
      <c r="E61" s="640"/>
      <c r="F61" s="640"/>
      <c r="G61" s="640"/>
      <c r="H61" s="640"/>
      <c r="I61" s="640"/>
      <c r="J61" s="640"/>
      <c r="K61" s="640"/>
      <c r="L61" s="640"/>
      <c r="M61" s="640"/>
      <c r="N61" s="640"/>
      <c r="O61" s="640"/>
      <c r="P61" s="640"/>
      <c r="Q61" s="640"/>
      <c r="R61" s="640"/>
      <c r="S61" s="640"/>
      <c r="T61" s="640"/>
      <c r="U61" s="653"/>
      <c r="V61" s="363"/>
      <c r="W61" s="352" t="s">
        <v>379</v>
      </c>
      <c r="X61" s="352"/>
      <c r="Y61" s="352"/>
      <c r="Z61" s="352"/>
      <c r="AA61" s="352"/>
      <c r="AB61" s="352"/>
      <c r="AC61" s="10"/>
      <c r="AD61" s="352"/>
      <c r="AE61" s="352" t="s">
        <v>380</v>
      </c>
      <c r="AF61" s="352"/>
      <c r="AG61" s="352"/>
      <c r="AH61" s="352"/>
      <c r="AI61" s="352"/>
      <c r="AJ61" s="353"/>
      <c r="AK61" s="14"/>
      <c r="AL61" s="14"/>
      <c r="AN61" s="314" t="str">
        <f t="shared" si="0"/>
        <v/>
      </c>
      <c r="AO61" s="273"/>
    </row>
    <row r="62" spans="1:41" ht="14.1" customHeight="1">
      <c r="A62" s="14"/>
      <c r="B62" s="104"/>
      <c r="C62" s="14"/>
      <c r="D62" s="381"/>
      <c r="E62" s="381"/>
      <c r="F62" s="381"/>
      <c r="G62" s="381"/>
      <c r="H62" s="381"/>
      <c r="I62" s="381"/>
      <c r="J62" s="381"/>
      <c r="K62" s="381"/>
      <c r="L62" s="381"/>
      <c r="M62" s="381"/>
      <c r="N62" s="381"/>
      <c r="O62" s="381"/>
      <c r="P62" s="381"/>
      <c r="Q62" s="381"/>
      <c r="R62" s="381"/>
      <c r="S62" s="381"/>
      <c r="T62" s="381"/>
      <c r="U62" s="382"/>
      <c r="V62" s="363"/>
      <c r="W62" s="352"/>
      <c r="X62" s="352"/>
      <c r="Y62" s="352"/>
      <c r="Z62" s="352"/>
      <c r="AA62" s="352"/>
      <c r="AB62" s="352"/>
      <c r="AC62" s="10"/>
      <c r="AD62" s="352"/>
      <c r="AE62" s="352"/>
      <c r="AF62" s="352"/>
      <c r="AG62" s="352"/>
      <c r="AH62" s="352"/>
      <c r="AI62" s="352"/>
      <c r="AJ62" s="353"/>
      <c r="AK62" s="14"/>
      <c r="AL62" s="14"/>
      <c r="AN62" s="314" t="str">
        <f t="shared" si="0"/>
        <v/>
      </c>
      <c r="AO62" s="273"/>
    </row>
    <row r="63" spans="1:41" ht="14.1" customHeight="1">
      <c r="A63" s="14"/>
      <c r="B63" s="104"/>
      <c r="C63" s="14"/>
      <c r="D63" s="381"/>
      <c r="E63" s="381"/>
      <c r="F63" s="381"/>
      <c r="G63" s="381"/>
      <c r="H63" s="381"/>
      <c r="I63" s="381"/>
      <c r="J63" s="381"/>
      <c r="K63" s="381"/>
      <c r="L63" s="381"/>
      <c r="M63" s="381"/>
      <c r="N63" s="381"/>
      <c r="O63" s="381"/>
      <c r="P63" s="381"/>
      <c r="Q63" s="381"/>
      <c r="R63" s="381"/>
      <c r="S63" s="381"/>
      <c r="T63" s="381"/>
      <c r="U63" s="382"/>
      <c r="V63" s="363"/>
      <c r="W63" s="352"/>
      <c r="X63" s="352"/>
      <c r="Y63" s="352"/>
      <c r="Z63" s="352"/>
      <c r="AA63" s="352"/>
      <c r="AB63" s="352"/>
      <c r="AC63" s="10"/>
      <c r="AD63" s="352"/>
      <c r="AE63" s="352"/>
      <c r="AF63" s="352"/>
      <c r="AG63" s="352"/>
      <c r="AH63" s="352"/>
      <c r="AI63" s="352"/>
      <c r="AJ63" s="353"/>
      <c r="AK63" s="14"/>
      <c r="AL63" s="14"/>
      <c r="AN63" s="314" t="str">
        <f t="shared" si="0"/>
        <v/>
      </c>
      <c r="AO63" s="273"/>
    </row>
    <row r="64" spans="1:41" ht="14.1" customHeight="1">
      <c r="A64" s="14"/>
      <c r="B64" s="104"/>
      <c r="C64" s="14"/>
      <c r="D64" s="381"/>
      <c r="E64" s="381"/>
      <c r="F64" s="381"/>
      <c r="G64" s="381"/>
      <c r="H64" s="381"/>
      <c r="I64" s="381"/>
      <c r="J64" s="381"/>
      <c r="K64" s="381"/>
      <c r="L64" s="381"/>
      <c r="M64" s="381"/>
      <c r="N64" s="381"/>
      <c r="O64" s="381"/>
      <c r="P64" s="381"/>
      <c r="Q64" s="381"/>
      <c r="R64" s="381"/>
      <c r="S64" s="381"/>
      <c r="T64" s="381"/>
      <c r="U64" s="382"/>
      <c r="V64" s="363"/>
      <c r="W64" s="352"/>
      <c r="X64" s="352"/>
      <c r="Y64" s="352"/>
      <c r="Z64" s="352"/>
      <c r="AA64" s="352"/>
      <c r="AB64" s="352"/>
      <c r="AC64" s="10"/>
      <c r="AD64" s="352"/>
      <c r="AE64" s="352"/>
      <c r="AF64" s="352"/>
      <c r="AG64" s="352"/>
      <c r="AH64" s="352"/>
      <c r="AI64" s="352"/>
      <c r="AJ64" s="353"/>
      <c r="AK64" s="14"/>
      <c r="AL64" s="14"/>
      <c r="AN64" s="314" t="str">
        <f t="shared" si="0"/>
        <v/>
      </c>
    </row>
    <row r="65" spans="1:40" ht="14.1" customHeight="1">
      <c r="A65" s="14"/>
      <c r="B65" s="105"/>
      <c r="C65" s="67"/>
      <c r="D65" s="383"/>
      <c r="E65" s="383"/>
      <c r="F65" s="383"/>
      <c r="G65" s="383"/>
      <c r="H65" s="383"/>
      <c r="I65" s="383"/>
      <c r="J65" s="383"/>
      <c r="K65" s="383"/>
      <c r="L65" s="383"/>
      <c r="M65" s="383"/>
      <c r="N65" s="383"/>
      <c r="O65" s="383"/>
      <c r="P65" s="383"/>
      <c r="Q65" s="383"/>
      <c r="R65" s="383"/>
      <c r="S65" s="383"/>
      <c r="T65" s="383"/>
      <c r="U65" s="384"/>
      <c r="V65" s="364"/>
      <c r="W65" s="354"/>
      <c r="X65" s="354"/>
      <c r="Y65" s="354"/>
      <c r="Z65" s="354"/>
      <c r="AA65" s="354"/>
      <c r="AB65" s="354"/>
      <c r="AC65" s="78"/>
      <c r="AD65" s="354"/>
      <c r="AE65" s="354"/>
      <c r="AF65" s="354"/>
      <c r="AG65" s="354"/>
      <c r="AH65" s="354"/>
      <c r="AI65" s="354"/>
      <c r="AJ65" s="355"/>
      <c r="AK65" s="14"/>
      <c r="AL65" s="14"/>
      <c r="AN65" s="314" t="str">
        <f t="shared" si="0"/>
        <v/>
      </c>
    </row>
    <row r="66" spans="1:40" ht="14.1"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row>
    <row r="67" spans="1:40" ht="14.1"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row>
    <row r="68" spans="1:40" ht="14.1"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row>
    <row r="69" spans="1:40" ht="14.1"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row>
    <row r="70" spans="1:40" ht="14.1"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row>
    <row r="71" spans="1:40" ht="14.1"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row>
    <row r="72" spans="1:40" ht="14.1"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row>
    <row r="73" spans="1:40" ht="14.1"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row>
    <row r="74" spans="1:40" ht="14.1"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row>
    <row r="75" spans="1:40" ht="14.1"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row>
    <row r="76" spans="1:40" ht="14.1"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row>
    <row r="77" spans="1:40" ht="14.1"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row>
    <row r="78" spans="1:40" ht="14.1"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row>
    <row r="79" spans="1:40" ht="14.1"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row>
    <row r="80" spans="1:40" ht="14.1"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row>
    <row r="81" spans="1:38" ht="14.1"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row>
    <row r="82" spans="1:38" ht="14.1"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row>
    <row r="83" spans="1:38" ht="14.1"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row>
    <row r="84" spans="1:38" ht="14.1" customHeigh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row>
    <row r="85" spans="1:38" ht="14.1"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row>
    <row r="86" spans="1:38" ht="14.1"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row>
    <row r="87" spans="1:38" ht="14.1" customHeigh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row>
    <row r="88" spans="1:38" ht="14.1"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row>
    <row r="89" spans="1:38" ht="14.1"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row>
    <row r="90" spans="1:38" ht="14.1"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row>
    <row r="91" spans="1:38" ht="14.1"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row>
    <row r="92" spans="1:38" ht="14.1"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row>
    <row r="93" spans="1:38" ht="14.1"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row>
    <row r="94" spans="1:38" ht="14.1"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row>
    <row r="95" spans="1:38" ht="14.1"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row>
    <row r="96" spans="1:38" ht="14.1"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row>
    <row r="97" spans="1:38" ht="14.1"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row>
    <row r="98" spans="1:38" ht="14.1"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row>
    <row r="99" spans="1:38" ht="14.1"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row>
    <row r="100" spans="1:38" ht="14.1"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row>
    <row r="101" spans="1:38" ht="14.1"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row>
    <row r="102" spans="1:38" ht="14.1"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row>
    <row r="103" spans="1:38" ht="14.1"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row>
    <row r="104" spans="1:38" ht="14.1"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row>
    <row r="105" spans="1:38" ht="14.1"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row>
    <row r="106" spans="1:38" ht="14.1"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row>
    <row r="107" spans="1:38" ht="14.1"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row>
    <row r="108" spans="1:38" ht="14.1"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row>
    <row r="109" spans="1:38" ht="14.1"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row>
    <row r="110" spans="1:38" ht="14.1"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row>
  </sheetData>
  <sheetProtection algorithmName="SHA-512" hashValue="10fjhomQspflX5Fzikla7FcOKfky4+LajNI0cN3hGOZzRkIj460p7UYAgTWew8/OyMNaVjlzNHdeZFy0NBduXA==" saltValue="mzWEf5NLkwP79+SqQMoh0g==" spinCount="100000" sheet="1" formatCells="0" selectLockedCells="1"/>
  <mergeCells count="46">
    <mergeCell ref="V21:AI21"/>
    <mergeCell ref="V14:AI15"/>
    <mergeCell ref="E17:N20"/>
    <mergeCell ref="T17:AA17"/>
    <mergeCell ref="S18:AI19"/>
    <mergeCell ref="V20:AI20"/>
    <mergeCell ref="V22:AI23"/>
    <mergeCell ref="AI2:AJ2"/>
    <mergeCell ref="A4:AL4"/>
    <mergeCell ref="B6:I6"/>
    <mergeCell ref="W41:AB41"/>
    <mergeCell ref="AE41:AJ41"/>
    <mergeCell ref="D35:AE35"/>
    <mergeCell ref="M37:AH37"/>
    <mergeCell ref="B39:F39"/>
    <mergeCell ref="T9:AA9"/>
    <mergeCell ref="AC2:AD2"/>
    <mergeCell ref="AF2:AG2"/>
    <mergeCell ref="B26:AJ30"/>
    <mergeCell ref="S10:AI11"/>
    <mergeCell ref="V12:AI12"/>
    <mergeCell ref="V13:AI13"/>
    <mergeCell ref="W40:AB40"/>
    <mergeCell ref="AE40:AJ40"/>
    <mergeCell ref="V61:V65"/>
    <mergeCell ref="W61:AB65"/>
    <mergeCell ref="AD61:AD65"/>
    <mergeCell ref="AE61:AJ65"/>
    <mergeCell ref="W43:AB45"/>
    <mergeCell ref="AE43:AJ45"/>
    <mergeCell ref="W46:AB46"/>
    <mergeCell ref="AE46:AJ46"/>
    <mergeCell ref="W47:AB49"/>
    <mergeCell ref="AE47:AJ49"/>
    <mergeCell ref="W52:AI52"/>
    <mergeCell ref="V56:V60"/>
    <mergeCell ref="D43:U45"/>
    <mergeCell ref="D47:U49"/>
    <mergeCell ref="D50:U52"/>
    <mergeCell ref="W42:AB42"/>
    <mergeCell ref="AE42:AJ42"/>
    <mergeCell ref="D61:U65"/>
    <mergeCell ref="D56:U60"/>
    <mergeCell ref="W56:AB60"/>
    <mergeCell ref="AD56:AD60"/>
    <mergeCell ref="AE56:AJ60"/>
  </mergeCells>
  <phoneticPr fontId="2"/>
  <conditionalFormatting sqref="AC2:AD2 AF2 AI2 T9 S10 M37 V12:V14">
    <cfRule type="cellIs" dxfId="33" priority="13" operator="equal">
      <formula>""</formula>
    </cfRule>
  </conditionalFormatting>
  <conditionalFormatting sqref="W40:AB40 AE40">
    <cfRule type="expression" dxfId="32" priority="12">
      <formula>$AO$40=0</formula>
    </cfRule>
  </conditionalFormatting>
  <conditionalFormatting sqref="W41:AB41 AE41">
    <cfRule type="expression" dxfId="31" priority="11">
      <formula>$AO$41=0</formula>
    </cfRule>
  </conditionalFormatting>
  <conditionalFormatting sqref="W42:AB42 AE42">
    <cfRule type="expression" dxfId="30" priority="10">
      <formula>$AO$42=0</formula>
    </cfRule>
  </conditionalFormatting>
  <conditionalFormatting sqref="AE46">
    <cfRule type="expression" dxfId="29" priority="9">
      <formula>$AO$46=0</formula>
    </cfRule>
  </conditionalFormatting>
  <conditionalFormatting sqref="W43:AB45 AE43">
    <cfRule type="expression" dxfId="28" priority="8">
      <formula>$AO$44=0</formula>
    </cfRule>
  </conditionalFormatting>
  <conditionalFormatting sqref="W46:AB46">
    <cfRule type="expression" dxfId="27" priority="7">
      <formula>$AO$46=0</formula>
    </cfRule>
  </conditionalFormatting>
  <conditionalFormatting sqref="W47:AB49 AE47">
    <cfRule type="expression" dxfId="26" priority="6">
      <formula>$AO$48=0</formula>
    </cfRule>
  </conditionalFormatting>
  <conditionalFormatting sqref="W50 W51:AC51">
    <cfRule type="expression" dxfId="25" priority="5">
      <formula>$AO$51=0</formula>
    </cfRule>
  </conditionalFormatting>
  <conditionalFormatting sqref="W52">
    <cfRule type="expression" dxfId="24" priority="4">
      <formula>AND($AO$51=2,$W$52="")</formula>
    </cfRule>
  </conditionalFormatting>
  <conditionalFormatting sqref="W56:AB60 AE56">
    <cfRule type="expression" dxfId="23" priority="3">
      <formula>$AO$57=0</formula>
    </cfRule>
  </conditionalFormatting>
  <conditionalFormatting sqref="W61:AB65 AE61">
    <cfRule type="expression" dxfId="22" priority="2">
      <formula>$AO$63=0</formula>
    </cfRule>
  </conditionalFormatting>
  <conditionalFormatting sqref="B6:I6">
    <cfRule type="expression" dxfId="21" priority="1">
      <formula>$B$6=""</formula>
    </cfRule>
  </conditionalFormatting>
  <printOptions horizontalCentered="1"/>
  <pageMargins left="0.70866141732283472" right="0.70866141732283472" top="0.74803149606299213" bottom="0.74803149606299213" header="0.31496062992125984" footer="0.31496062992125984"/>
  <pageSetup paperSize="9" scale="91" orientation="portrait" r:id="rId1"/>
  <headerFooter>
    <oddHeader>&amp;L（勤務間インターバル導入コース）</oddHeader>
  </headerFooter>
  <rowBreaks count="1" manualBreakCount="1">
    <brk id="55"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6146" r:id="rId4" name="Option Button 2">
              <controlPr defaultSize="0" autoFill="0" autoLine="0" autoPict="0">
                <anchor moveWithCells="1">
                  <from>
                    <xdr:col>20</xdr:col>
                    <xdr:colOff>142875</xdr:colOff>
                    <xdr:row>38</xdr:row>
                    <xdr:rowOff>152400</xdr:rowOff>
                  </from>
                  <to>
                    <xdr:col>22</xdr:col>
                    <xdr:colOff>104775</xdr:colOff>
                    <xdr:row>40</xdr:row>
                    <xdr:rowOff>57150</xdr:rowOff>
                  </to>
                </anchor>
              </controlPr>
            </control>
          </mc:Choice>
        </mc:AlternateContent>
        <mc:AlternateContent xmlns:mc="http://schemas.openxmlformats.org/markup-compatibility/2006">
          <mc:Choice Requires="x14">
            <control shapeId="6147" r:id="rId5" name="Option Button 3">
              <controlPr defaultSize="0" autoFill="0" autoLine="0" autoPict="0">
                <anchor moveWithCells="1">
                  <from>
                    <xdr:col>28</xdr:col>
                    <xdr:colOff>57150</xdr:colOff>
                    <xdr:row>38</xdr:row>
                    <xdr:rowOff>152400</xdr:rowOff>
                  </from>
                  <to>
                    <xdr:col>30</xdr:col>
                    <xdr:colOff>19050</xdr:colOff>
                    <xdr:row>40</xdr:row>
                    <xdr:rowOff>57150</xdr:rowOff>
                  </to>
                </anchor>
              </controlPr>
            </control>
          </mc:Choice>
        </mc:AlternateContent>
        <mc:AlternateContent xmlns:mc="http://schemas.openxmlformats.org/markup-compatibility/2006">
          <mc:Choice Requires="x14">
            <control shapeId="6148" r:id="rId6" name="Option Button 4">
              <controlPr defaultSize="0" autoFill="0" autoLine="0" autoPict="0">
                <anchor moveWithCells="1">
                  <from>
                    <xdr:col>20</xdr:col>
                    <xdr:colOff>142875</xdr:colOff>
                    <xdr:row>40</xdr:row>
                    <xdr:rowOff>142875</xdr:rowOff>
                  </from>
                  <to>
                    <xdr:col>22</xdr:col>
                    <xdr:colOff>104775</xdr:colOff>
                    <xdr:row>42</xdr:row>
                    <xdr:rowOff>47625</xdr:rowOff>
                  </to>
                </anchor>
              </controlPr>
            </control>
          </mc:Choice>
        </mc:AlternateContent>
        <mc:AlternateContent xmlns:mc="http://schemas.openxmlformats.org/markup-compatibility/2006">
          <mc:Choice Requires="x14">
            <control shapeId="6151" r:id="rId7" name="Option Button 7">
              <controlPr defaultSize="0" autoFill="0" autoLine="0" autoPict="0">
                <anchor moveWithCells="1">
                  <from>
                    <xdr:col>20</xdr:col>
                    <xdr:colOff>142875</xdr:colOff>
                    <xdr:row>39</xdr:row>
                    <xdr:rowOff>152400</xdr:rowOff>
                  </from>
                  <to>
                    <xdr:col>22</xdr:col>
                    <xdr:colOff>104775</xdr:colOff>
                    <xdr:row>41</xdr:row>
                    <xdr:rowOff>57150</xdr:rowOff>
                  </to>
                </anchor>
              </controlPr>
            </control>
          </mc:Choice>
        </mc:AlternateContent>
        <mc:AlternateContent xmlns:mc="http://schemas.openxmlformats.org/markup-compatibility/2006">
          <mc:Choice Requires="x14">
            <control shapeId="6153" r:id="rId8" name="Option Button 9">
              <controlPr defaultSize="0" autoFill="0" autoLine="0" autoPict="0">
                <anchor moveWithCells="1">
                  <from>
                    <xdr:col>28</xdr:col>
                    <xdr:colOff>57150</xdr:colOff>
                    <xdr:row>39</xdr:row>
                    <xdr:rowOff>152400</xdr:rowOff>
                  </from>
                  <to>
                    <xdr:col>30</xdr:col>
                    <xdr:colOff>19050</xdr:colOff>
                    <xdr:row>41</xdr:row>
                    <xdr:rowOff>57150</xdr:rowOff>
                  </to>
                </anchor>
              </controlPr>
            </control>
          </mc:Choice>
        </mc:AlternateContent>
        <mc:AlternateContent xmlns:mc="http://schemas.openxmlformats.org/markup-compatibility/2006">
          <mc:Choice Requires="x14">
            <control shapeId="6155" r:id="rId9" name="Option Button 11">
              <controlPr defaultSize="0" autoFill="0" autoLine="0" autoPict="0">
                <anchor moveWithCells="1">
                  <from>
                    <xdr:col>20</xdr:col>
                    <xdr:colOff>142875</xdr:colOff>
                    <xdr:row>46</xdr:row>
                    <xdr:rowOff>152400</xdr:rowOff>
                  </from>
                  <to>
                    <xdr:col>22</xdr:col>
                    <xdr:colOff>104775</xdr:colOff>
                    <xdr:row>48</xdr:row>
                    <xdr:rowOff>57150</xdr:rowOff>
                  </to>
                </anchor>
              </controlPr>
            </control>
          </mc:Choice>
        </mc:AlternateContent>
        <mc:AlternateContent xmlns:mc="http://schemas.openxmlformats.org/markup-compatibility/2006">
          <mc:Choice Requires="x14">
            <control shapeId="6156" r:id="rId10" name="Option Button 12">
              <controlPr defaultSize="0" autoFill="0" autoLine="0" autoPict="0">
                <anchor moveWithCells="1">
                  <from>
                    <xdr:col>28</xdr:col>
                    <xdr:colOff>57150</xdr:colOff>
                    <xdr:row>46</xdr:row>
                    <xdr:rowOff>152400</xdr:rowOff>
                  </from>
                  <to>
                    <xdr:col>30</xdr:col>
                    <xdr:colOff>19050</xdr:colOff>
                    <xdr:row>48</xdr:row>
                    <xdr:rowOff>57150</xdr:rowOff>
                  </to>
                </anchor>
              </controlPr>
            </control>
          </mc:Choice>
        </mc:AlternateContent>
        <mc:AlternateContent xmlns:mc="http://schemas.openxmlformats.org/markup-compatibility/2006">
          <mc:Choice Requires="x14">
            <control shapeId="6157" r:id="rId11" name="Option Button 13">
              <controlPr defaultSize="0" autoFill="0" autoLine="0" autoPict="0">
                <anchor moveWithCells="1">
                  <from>
                    <xdr:col>28</xdr:col>
                    <xdr:colOff>57150</xdr:colOff>
                    <xdr:row>40</xdr:row>
                    <xdr:rowOff>152400</xdr:rowOff>
                  </from>
                  <to>
                    <xdr:col>30</xdr:col>
                    <xdr:colOff>19050</xdr:colOff>
                    <xdr:row>42</xdr:row>
                    <xdr:rowOff>57150</xdr:rowOff>
                  </to>
                </anchor>
              </controlPr>
            </control>
          </mc:Choice>
        </mc:AlternateContent>
        <mc:AlternateContent xmlns:mc="http://schemas.openxmlformats.org/markup-compatibility/2006">
          <mc:Choice Requires="x14">
            <control shapeId="6158" r:id="rId12" name="(10)">
              <controlPr defaultSize="0" autoFill="0" autoPict="0">
                <anchor moveWithCells="1">
                  <from>
                    <xdr:col>20</xdr:col>
                    <xdr:colOff>19050</xdr:colOff>
                    <xdr:row>60</xdr:row>
                    <xdr:rowOff>9525</xdr:rowOff>
                  </from>
                  <to>
                    <xdr:col>34</xdr:col>
                    <xdr:colOff>85725</xdr:colOff>
                    <xdr:row>64</xdr:row>
                    <xdr:rowOff>9525</xdr:rowOff>
                  </to>
                </anchor>
              </controlPr>
            </control>
          </mc:Choice>
        </mc:AlternateContent>
        <mc:AlternateContent xmlns:mc="http://schemas.openxmlformats.org/markup-compatibility/2006">
          <mc:Choice Requires="x14">
            <control shapeId="6160" r:id="rId13" name="(8)">
              <controlPr defaultSize="0" autoFill="0" autoPict="0">
                <anchor moveWithCells="1">
                  <from>
                    <xdr:col>20</xdr:col>
                    <xdr:colOff>9525</xdr:colOff>
                    <xdr:row>48</xdr:row>
                    <xdr:rowOff>104775</xdr:rowOff>
                  </from>
                  <to>
                    <xdr:col>23</xdr:col>
                    <xdr:colOff>9525</xdr:colOff>
                    <xdr:row>53</xdr:row>
                    <xdr:rowOff>47625</xdr:rowOff>
                  </to>
                </anchor>
              </controlPr>
            </control>
          </mc:Choice>
        </mc:AlternateContent>
        <mc:AlternateContent xmlns:mc="http://schemas.openxmlformats.org/markup-compatibility/2006">
          <mc:Choice Requires="x14">
            <control shapeId="6161" r:id="rId14" name="(7)">
              <controlPr defaultSize="0" autoFill="0" autoPict="0">
                <anchor moveWithCells="1">
                  <from>
                    <xdr:col>20</xdr:col>
                    <xdr:colOff>38100</xdr:colOff>
                    <xdr:row>46</xdr:row>
                    <xdr:rowOff>123825</xdr:rowOff>
                  </from>
                  <to>
                    <xdr:col>32</xdr:col>
                    <xdr:colOff>66675</xdr:colOff>
                    <xdr:row>48</xdr:row>
                    <xdr:rowOff>133350</xdr:rowOff>
                  </to>
                </anchor>
              </controlPr>
            </control>
          </mc:Choice>
        </mc:AlternateContent>
        <mc:AlternateContent xmlns:mc="http://schemas.openxmlformats.org/markup-compatibility/2006">
          <mc:Choice Requires="x14">
            <control shapeId="6165" r:id="rId15" name="(3)">
              <controlPr defaultSize="0" autoFill="0" autoPict="0">
                <anchor moveWithCells="1">
                  <from>
                    <xdr:col>20</xdr:col>
                    <xdr:colOff>76200</xdr:colOff>
                    <xdr:row>40</xdr:row>
                    <xdr:rowOff>114300</xdr:rowOff>
                  </from>
                  <to>
                    <xdr:col>31</xdr:col>
                    <xdr:colOff>76200</xdr:colOff>
                    <xdr:row>42</xdr:row>
                    <xdr:rowOff>123825</xdr:rowOff>
                  </to>
                </anchor>
              </controlPr>
            </control>
          </mc:Choice>
        </mc:AlternateContent>
        <mc:AlternateContent xmlns:mc="http://schemas.openxmlformats.org/markup-compatibility/2006">
          <mc:Choice Requires="x14">
            <control shapeId="6166" r:id="rId16" name="(2)">
              <controlPr defaultSize="0" autoFill="0" autoPict="0">
                <anchor moveWithCells="1">
                  <from>
                    <xdr:col>20</xdr:col>
                    <xdr:colOff>28575</xdr:colOff>
                    <xdr:row>39</xdr:row>
                    <xdr:rowOff>133350</xdr:rowOff>
                  </from>
                  <to>
                    <xdr:col>31</xdr:col>
                    <xdr:colOff>47625</xdr:colOff>
                    <xdr:row>42</xdr:row>
                    <xdr:rowOff>19050</xdr:rowOff>
                  </to>
                </anchor>
              </controlPr>
            </control>
          </mc:Choice>
        </mc:AlternateContent>
        <mc:AlternateContent xmlns:mc="http://schemas.openxmlformats.org/markup-compatibility/2006">
          <mc:Choice Requires="x14">
            <control shapeId="6167" r:id="rId17" name="(1)">
              <controlPr defaultSize="0" autoFill="0" autoPict="0">
                <anchor moveWithCells="1">
                  <from>
                    <xdr:col>20</xdr:col>
                    <xdr:colOff>38100</xdr:colOff>
                    <xdr:row>38</xdr:row>
                    <xdr:rowOff>104775</xdr:rowOff>
                  </from>
                  <to>
                    <xdr:col>31</xdr:col>
                    <xdr:colOff>9525</xdr:colOff>
                    <xdr:row>41</xdr:row>
                    <xdr:rowOff>28575</xdr:rowOff>
                  </to>
                </anchor>
              </controlPr>
            </control>
          </mc:Choice>
        </mc:AlternateContent>
        <mc:AlternateContent xmlns:mc="http://schemas.openxmlformats.org/markup-compatibility/2006">
          <mc:Choice Requires="x14">
            <control shapeId="6168" r:id="rId18" name="Option Button 24">
              <controlPr defaultSize="0" autoFill="0" autoLine="0" autoPict="0">
                <anchor moveWithCells="1">
                  <from>
                    <xdr:col>20</xdr:col>
                    <xdr:colOff>142875</xdr:colOff>
                    <xdr:row>56</xdr:row>
                    <xdr:rowOff>133350</xdr:rowOff>
                  </from>
                  <to>
                    <xdr:col>22</xdr:col>
                    <xdr:colOff>104775</xdr:colOff>
                    <xdr:row>58</xdr:row>
                    <xdr:rowOff>38100</xdr:rowOff>
                  </to>
                </anchor>
              </controlPr>
            </control>
          </mc:Choice>
        </mc:AlternateContent>
        <mc:AlternateContent xmlns:mc="http://schemas.openxmlformats.org/markup-compatibility/2006">
          <mc:Choice Requires="x14">
            <control shapeId="6169" r:id="rId19" name="Option Button 25">
              <controlPr defaultSize="0" autoFill="0" autoLine="0" autoPict="0">
                <anchor moveWithCells="1">
                  <from>
                    <xdr:col>28</xdr:col>
                    <xdr:colOff>57150</xdr:colOff>
                    <xdr:row>56</xdr:row>
                    <xdr:rowOff>133350</xdr:rowOff>
                  </from>
                  <to>
                    <xdr:col>30</xdr:col>
                    <xdr:colOff>19050</xdr:colOff>
                    <xdr:row>58</xdr:row>
                    <xdr:rowOff>38100</xdr:rowOff>
                  </to>
                </anchor>
              </controlPr>
            </control>
          </mc:Choice>
        </mc:AlternateContent>
        <mc:AlternateContent xmlns:mc="http://schemas.openxmlformats.org/markup-compatibility/2006">
          <mc:Choice Requires="x14">
            <control shapeId="6170" r:id="rId20" name="Option Button 26">
              <controlPr defaultSize="0" autoFill="0" autoLine="0" autoPict="0">
                <anchor moveWithCells="1">
                  <from>
                    <xdr:col>20</xdr:col>
                    <xdr:colOff>142875</xdr:colOff>
                    <xdr:row>61</xdr:row>
                    <xdr:rowOff>133350</xdr:rowOff>
                  </from>
                  <to>
                    <xdr:col>22</xdr:col>
                    <xdr:colOff>104775</xdr:colOff>
                    <xdr:row>63</xdr:row>
                    <xdr:rowOff>38100</xdr:rowOff>
                  </to>
                </anchor>
              </controlPr>
            </control>
          </mc:Choice>
        </mc:AlternateContent>
        <mc:AlternateContent xmlns:mc="http://schemas.openxmlformats.org/markup-compatibility/2006">
          <mc:Choice Requires="x14">
            <control shapeId="6171" r:id="rId21" name="Option Button 27">
              <controlPr defaultSize="0" autoFill="0" autoLine="0" autoPict="0">
                <anchor moveWithCells="1">
                  <from>
                    <xdr:col>28</xdr:col>
                    <xdr:colOff>57150</xdr:colOff>
                    <xdr:row>61</xdr:row>
                    <xdr:rowOff>133350</xdr:rowOff>
                  </from>
                  <to>
                    <xdr:col>30</xdr:col>
                    <xdr:colOff>19050</xdr:colOff>
                    <xdr:row>63</xdr:row>
                    <xdr:rowOff>38100</xdr:rowOff>
                  </to>
                </anchor>
              </controlPr>
            </control>
          </mc:Choice>
        </mc:AlternateContent>
        <mc:AlternateContent xmlns:mc="http://schemas.openxmlformats.org/markup-compatibility/2006">
          <mc:Choice Requires="x14">
            <control shapeId="6174" r:id="rId22" name="Option Button 30">
              <controlPr defaultSize="0" autoFill="0" autoLine="0" autoPict="0">
                <anchor moveWithCells="1">
                  <from>
                    <xdr:col>20</xdr:col>
                    <xdr:colOff>142875</xdr:colOff>
                    <xdr:row>48</xdr:row>
                    <xdr:rowOff>142875</xdr:rowOff>
                  </from>
                  <to>
                    <xdr:col>22</xdr:col>
                    <xdr:colOff>104775</xdr:colOff>
                    <xdr:row>50</xdr:row>
                    <xdr:rowOff>38100</xdr:rowOff>
                  </to>
                </anchor>
              </controlPr>
            </control>
          </mc:Choice>
        </mc:AlternateContent>
        <mc:AlternateContent xmlns:mc="http://schemas.openxmlformats.org/markup-compatibility/2006">
          <mc:Choice Requires="x14">
            <control shapeId="6175" r:id="rId23" name="Option Button 31">
              <controlPr defaultSize="0" autoFill="0" autoLine="0" autoPict="0">
                <anchor moveWithCells="1">
                  <from>
                    <xdr:col>20</xdr:col>
                    <xdr:colOff>142875</xdr:colOff>
                    <xdr:row>49</xdr:row>
                    <xdr:rowOff>133350</xdr:rowOff>
                  </from>
                  <to>
                    <xdr:col>22</xdr:col>
                    <xdr:colOff>104775</xdr:colOff>
                    <xdr:row>51</xdr:row>
                    <xdr:rowOff>38100</xdr:rowOff>
                  </to>
                </anchor>
              </controlPr>
            </control>
          </mc:Choice>
        </mc:AlternateContent>
        <mc:AlternateContent xmlns:mc="http://schemas.openxmlformats.org/markup-compatibility/2006">
          <mc:Choice Requires="x14">
            <control shapeId="6149" r:id="rId24" name="Option Button 5">
              <controlPr defaultSize="0" autoFill="0" autoLine="0" autoPict="0">
                <anchor moveWithCells="1">
                  <from>
                    <xdr:col>20</xdr:col>
                    <xdr:colOff>142875</xdr:colOff>
                    <xdr:row>42</xdr:row>
                    <xdr:rowOff>142875</xdr:rowOff>
                  </from>
                  <to>
                    <xdr:col>22</xdr:col>
                    <xdr:colOff>104775</xdr:colOff>
                    <xdr:row>44</xdr:row>
                    <xdr:rowOff>47625</xdr:rowOff>
                  </to>
                </anchor>
              </controlPr>
            </control>
          </mc:Choice>
        </mc:AlternateContent>
        <mc:AlternateContent xmlns:mc="http://schemas.openxmlformats.org/markup-compatibility/2006">
          <mc:Choice Requires="x14">
            <control shapeId="6162" r:id="rId25" name="(6)">
              <controlPr defaultSize="0" autoFill="0" autoPict="0">
                <anchor moveWithCells="1">
                  <from>
                    <xdr:col>19</xdr:col>
                    <xdr:colOff>161925</xdr:colOff>
                    <xdr:row>45</xdr:row>
                    <xdr:rowOff>0</xdr:rowOff>
                  </from>
                  <to>
                    <xdr:col>32</xdr:col>
                    <xdr:colOff>76200</xdr:colOff>
                    <xdr:row>46</xdr:row>
                    <xdr:rowOff>85725</xdr:rowOff>
                  </to>
                </anchor>
              </controlPr>
            </control>
          </mc:Choice>
        </mc:AlternateContent>
        <mc:AlternateContent xmlns:mc="http://schemas.openxmlformats.org/markup-compatibility/2006">
          <mc:Choice Requires="x14">
            <control shapeId="6163" r:id="rId26" name="(5)">
              <controlPr defaultSize="0" autoFill="0" autoPict="0">
                <anchor moveWithCells="1">
                  <from>
                    <xdr:col>19</xdr:col>
                    <xdr:colOff>104775</xdr:colOff>
                    <xdr:row>44</xdr:row>
                    <xdr:rowOff>114300</xdr:rowOff>
                  </from>
                  <to>
                    <xdr:col>32</xdr:col>
                    <xdr:colOff>38100</xdr:colOff>
                    <xdr:row>46</xdr:row>
                    <xdr:rowOff>19050</xdr:rowOff>
                  </to>
                </anchor>
              </controlPr>
            </control>
          </mc:Choice>
        </mc:AlternateContent>
        <mc:AlternateContent xmlns:mc="http://schemas.openxmlformats.org/markup-compatibility/2006">
          <mc:Choice Requires="x14">
            <control shapeId="6164" r:id="rId27" name="(4)">
              <controlPr defaultSize="0" autoFill="0" autoPict="0">
                <anchor moveWithCells="1">
                  <from>
                    <xdr:col>20</xdr:col>
                    <xdr:colOff>9525</xdr:colOff>
                    <xdr:row>42</xdr:row>
                    <xdr:rowOff>0</xdr:rowOff>
                  </from>
                  <to>
                    <xdr:col>31</xdr:col>
                    <xdr:colOff>123825</xdr:colOff>
                    <xdr:row>45</xdr:row>
                    <xdr:rowOff>0</xdr:rowOff>
                  </to>
                </anchor>
              </controlPr>
            </control>
          </mc:Choice>
        </mc:AlternateContent>
        <mc:AlternateContent xmlns:mc="http://schemas.openxmlformats.org/markup-compatibility/2006">
          <mc:Choice Requires="x14">
            <control shapeId="6179" r:id="rId28" name="(9)">
              <controlPr defaultSize="0" autoFill="0" autoPict="0">
                <anchor moveWithCells="1">
                  <from>
                    <xdr:col>17</xdr:col>
                    <xdr:colOff>0</xdr:colOff>
                    <xdr:row>56</xdr:row>
                    <xdr:rowOff>0</xdr:rowOff>
                  </from>
                  <to>
                    <xdr:col>34</xdr:col>
                    <xdr:colOff>0</xdr:colOff>
                    <xdr:row>59</xdr:row>
                    <xdr:rowOff>0</xdr:rowOff>
                  </to>
                </anchor>
              </controlPr>
            </control>
          </mc:Choice>
        </mc:AlternateContent>
        <mc:AlternateContent xmlns:mc="http://schemas.openxmlformats.org/markup-compatibility/2006">
          <mc:Choice Requires="x14">
            <control shapeId="6181" r:id="rId29" name="Option Button 37">
              <controlPr defaultSize="0" autoFill="0" autoLine="0" autoPict="0">
                <anchor moveWithCells="1">
                  <from>
                    <xdr:col>28</xdr:col>
                    <xdr:colOff>57150</xdr:colOff>
                    <xdr:row>42</xdr:row>
                    <xdr:rowOff>142875</xdr:rowOff>
                  </from>
                  <to>
                    <xdr:col>30</xdr:col>
                    <xdr:colOff>19050</xdr:colOff>
                    <xdr:row>44</xdr:row>
                    <xdr:rowOff>47625</xdr:rowOff>
                  </to>
                </anchor>
              </controlPr>
            </control>
          </mc:Choice>
        </mc:AlternateContent>
        <mc:AlternateContent xmlns:mc="http://schemas.openxmlformats.org/markup-compatibility/2006">
          <mc:Choice Requires="x14">
            <control shapeId="6182" r:id="rId30" name="Option Button 38">
              <controlPr defaultSize="0" autoFill="0" autoLine="0" autoPict="0">
                <anchor moveWithCells="1">
                  <from>
                    <xdr:col>20</xdr:col>
                    <xdr:colOff>142875</xdr:colOff>
                    <xdr:row>45</xdr:row>
                    <xdr:rowOff>9525</xdr:rowOff>
                  </from>
                  <to>
                    <xdr:col>22</xdr:col>
                    <xdr:colOff>104775</xdr:colOff>
                    <xdr:row>45</xdr:row>
                    <xdr:rowOff>257175</xdr:rowOff>
                  </to>
                </anchor>
              </controlPr>
            </control>
          </mc:Choice>
        </mc:AlternateContent>
        <mc:AlternateContent xmlns:mc="http://schemas.openxmlformats.org/markup-compatibility/2006">
          <mc:Choice Requires="x14">
            <control shapeId="6183" r:id="rId31" name="Option Button 39">
              <controlPr defaultSize="0" autoFill="0" autoLine="0" autoPict="0">
                <anchor moveWithCells="1">
                  <from>
                    <xdr:col>28</xdr:col>
                    <xdr:colOff>57150</xdr:colOff>
                    <xdr:row>45</xdr:row>
                    <xdr:rowOff>9525</xdr:rowOff>
                  </from>
                  <to>
                    <xdr:col>30</xdr:col>
                    <xdr:colOff>19050</xdr:colOff>
                    <xdr:row>45</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リスト!$M$6:$M$7</xm:f>
          </x14:formula1>
          <xm:sqref>AC2:AD2</xm:sqref>
        </x14:dataValidation>
        <x14:dataValidation type="list" allowBlank="1" showInputMessage="1" showErrorMessage="1" xr:uid="{00000000-0002-0000-0300-000001000000}">
          <x14:formula1>
            <xm:f>リスト!$N$6:$N$17</xm:f>
          </x14:formula1>
          <xm:sqref>AF2:AG2</xm:sqref>
        </x14:dataValidation>
        <x14:dataValidation type="list" allowBlank="1" showInputMessage="1" showErrorMessage="1" xr:uid="{00000000-0002-0000-0300-000002000000}">
          <x14:formula1>
            <xm:f>リスト!$O$6:$O$36</xm:f>
          </x14:formula1>
          <xm:sqref>AI2:AJ2</xm:sqref>
        </x14:dataValidation>
        <x14:dataValidation type="list" allowBlank="1" showInputMessage="1" showErrorMessage="1" xr:uid="{00000000-0002-0000-0300-000003000000}">
          <x14:formula1>
            <xm:f>リスト!$B$6:$B$52</xm:f>
          </x14:formula1>
          <xm:sqref>B6:I6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G291"/>
  <sheetViews>
    <sheetView showGridLines="0" view="pageBreakPreview" zoomScaleNormal="100" zoomScaleSheetLayoutView="100" workbookViewId="0">
      <selection activeCell="AC2" sqref="AC2:AD2"/>
    </sheetView>
  </sheetViews>
  <sheetFormatPr defaultColWidth="2.25" defaultRowHeight="14.1" customHeight="1"/>
  <cols>
    <col min="1" max="39" width="2.25" style="134"/>
    <col min="40" max="40" width="7.25" style="134" hidden="1" customWidth="1"/>
    <col min="41" max="41" width="7.625" style="134" hidden="1" customWidth="1"/>
    <col min="42" max="42" width="4.125" style="134" hidden="1" customWidth="1"/>
    <col min="43" max="44" width="2.25" style="134" hidden="1" customWidth="1"/>
    <col min="45" max="45" width="4.125" style="134" hidden="1" customWidth="1"/>
    <col min="46" max="46" width="2.25" style="134" hidden="1" customWidth="1"/>
    <col min="47" max="47" width="5.875" style="134" hidden="1" customWidth="1"/>
    <col min="48" max="56" width="2.25" style="134" hidden="1" customWidth="1"/>
    <col min="57" max="57" width="5.375" style="134" hidden="1" customWidth="1"/>
    <col min="58" max="59" width="6.125" style="134" hidden="1" customWidth="1"/>
    <col min="60" max="67" width="2.25" style="134" customWidth="1"/>
    <col min="68" max="16384" width="2.25" style="134"/>
  </cols>
  <sheetData>
    <row r="1" spans="1:38" ht="14.1" customHeight="1">
      <c r="A1" s="14"/>
      <c r="B1" s="214" t="s">
        <v>531</v>
      </c>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row>
    <row r="2" spans="1:38" ht="14.1" customHeight="1">
      <c r="A2" s="1"/>
      <c r="B2" s="4"/>
      <c r="C2" s="1"/>
      <c r="D2" s="1"/>
      <c r="E2" s="1"/>
      <c r="F2" s="1"/>
      <c r="G2" s="1"/>
      <c r="H2" s="1"/>
      <c r="I2" s="1"/>
      <c r="J2" s="1"/>
      <c r="K2" s="1"/>
      <c r="L2" s="1"/>
      <c r="M2" s="1"/>
      <c r="N2" s="1"/>
      <c r="O2" s="1"/>
      <c r="P2" s="1"/>
      <c r="Q2" s="1"/>
      <c r="R2" s="1"/>
      <c r="S2" s="1"/>
      <c r="T2" s="1"/>
      <c r="U2" s="1"/>
      <c r="V2" s="1"/>
      <c r="W2" s="1"/>
      <c r="X2" s="1"/>
      <c r="Y2" s="1"/>
      <c r="Z2" s="1"/>
      <c r="AA2" s="27" t="s">
        <v>15</v>
      </c>
      <c r="AB2" s="27"/>
      <c r="AC2" s="435"/>
      <c r="AD2" s="435"/>
      <c r="AE2" s="1" t="s">
        <v>16</v>
      </c>
      <c r="AF2" s="435"/>
      <c r="AG2" s="435"/>
      <c r="AH2" s="1" t="s">
        <v>17</v>
      </c>
      <c r="AI2" s="435"/>
      <c r="AJ2" s="435"/>
      <c r="AK2" s="1" t="s">
        <v>18</v>
      </c>
      <c r="AL2" s="1"/>
    </row>
    <row r="3" spans="1:38" ht="14.1"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ht="21" customHeight="1">
      <c r="A4" s="689" t="s">
        <v>532</v>
      </c>
      <c r="B4" s="689"/>
      <c r="C4" s="689"/>
      <c r="D4" s="689"/>
      <c r="E4" s="689"/>
      <c r="F4" s="689"/>
      <c r="G4" s="689"/>
      <c r="H4" s="689"/>
      <c r="I4" s="689"/>
      <c r="J4" s="689"/>
      <c r="K4" s="689"/>
      <c r="L4" s="689"/>
      <c r="M4" s="689"/>
      <c r="N4" s="689"/>
      <c r="O4" s="689"/>
      <c r="P4" s="689"/>
      <c r="Q4" s="689"/>
      <c r="R4" s="689"/>
      <c r="S4" s="689"/>
      <c r="T4" s="689"/>
      <c r="U4" s="689"/>
      <c r="V4" s="689"/>
      <c r="W4" s="689"/>
      <c r="X4" s="689"/>
      <c r="Y4" s="689"/>
      <c r="Z4" s="689"/>
      <c r="AA4" s="689"/>
      <c r="AB4" s="689"/>
      <c r="AC4" s="689"/>
      <c r="AD4" s="689"/>
      <c r="AE4" s="689"/>
      <c r="AF4" s="689"/>
      <c r="AG4" s="689"/>
      <c r="AH4" s="689"/>
      <c r="AI4" s="689"/>
      <c r="AJ4" s="689"/>
      <c r="AK4" s="689"/>
      <c r="AL4" s="689"/>
    </row>
    <row r="5" spans="1:38" ht="14.1" customHeight="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row>
    <row r="6" spans="1:38" ht="14.1" customHeight="1">
      <c r="A6" s="1"/>
      <c r="B6" s="375"/>
      <c r="C6" s="376"/>
      <c r="D6" s="376"/>
      <c r="E6" s="376"/>
      <c r="F6" s="376"/>
      <c r="G6" s="376"/>
      <c r="H6" s="376"/>
      <c r="I6" s="377"/>
      <c r="J6" s="17" t="s">
        <v>1</v>
      </c>
      <c r="K6" s="2"/>
      <c r="L6" s="2" t="s">
        <v>2</v>
      </c>
      <c r="M6" s="2"/>
      <c r="N6" s="2" t="s">
        <v>3</v>
      </c>
      <c r="O6" s="2"/>
      <c r="P6" s="2" t="s">
        <v>4</v>
      </c>
      <c r="Q6" s="2"/>
      <c r="R6" s="3" t="s">
        <v>5</v>
      </c>
      <c r="S6" s="1"/>
      <c r="T6" s="1"/>
      <c r="U6" s="1"/>
      <c r="V6" s="1"/>
      <c r="W6" s="1"/>
      <c r="X6" s="1"/>
      <c r="Y6" s="1"/>
      <c r="Z6" s="1"/>
      <c r="AA6" s="1"/>
      <c r="AB6" s="1"/>
      <c r="AC6" s="1"/>
      <c r="AD6" s="1"/>
      <c r="AE6" s="1"/>
      <c r="AF6" s="1"/>
      <c r="AG6" s="1"/>
      <c r="AH6" s="1"/>
      <c r="AI6" s="1"/>
      <c r="AJ6" s="1"/>
      <c r="AK6" s="1"/>
      <c r="AL6" s="1"/>
    </row>
    <row r="7" spans="1:38" ht="14.1"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38" ht="14.1"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ht="14.1" customHeight="1">
      <c r="A9" s="1"/>
      <c r="B9" s="1"/>
      <c r="C9" s="1"/>
      <c r="D9" s="1"/>
      <c r="E9" s="6" t="s">
        <v>588</v>
      </c>
      <c r="F9" s="7"/>
      <c r="G9" s="7"/>
      <c r="H9" s="7"/>
      <c r="I9" s="7"/>
      <c r="J9" s="7"/>
      <c r="K9" s="7"/>
      <c r="L9" s="7"/>
      <c r="M9" s="7"/>
      <c r="N9" s="7"/>
      <c r="O9" s="8"/>
      <c r="P9" s="6" t="s">
        <v>9</v>
      </c>
      <c r="Q9" s="7"/>
      <c r="R9" s="7"/>
      <c r="S9" s="7" t="s">
        <v>20</v>
      </c>
      <c r="T9" s="692" t="str">
        <f>IF(支給申請書!T9="","",支給申請書!T9)</f>
        <v/>
      </c>
      <c r="U9" s="692"/>
      <c r="V9" s="692"/>
      <c r="W9" s="692"/>
      <c r="X9" s="692"/>
      <c r="Y9" s="692"/>
      <c r="Z9" s="692"/>
      <c r="AA9" s="692"/>
      <c r="AB9" s="7"/>
      <c r="AC9" s="7"/>
      <c r="AD9" s="7"/>
      <c r="AE9" s="7"/>
      <c r="AF9" s="7"/>
      <c r="AG9" s="7"/>
      <c r="AH9" s="7"/>
      <c r="AI9" s="7"/>
      <c r="AJ9" s="8"/>
      <c r="AK9" s="1"/>
      <c r="AL9" s="1"/>
    </row>
    <row r="10" spans="1:38" ht="14.1" customHeight="1">
      <c r="A10" s="1"/>
      <c r="B10" s="1"/>
      <c r="C10" s="1"/>
      <c r="D10" s="1"/>
      <c r="E10" s="9"/>
      <c r="F10" s="10"/>
      <c r="G10" s="10"/>
      <c r="H10" s="10"/>
      <c r="I10" s="10"/>
      <c r="J10" s="10"/>
      <c r="K10" s="10"/>
      <c r="L10" s="10"/>
      <c r="M10" s="10"/>
      <c r="N10" s="10"/>
      <c r="O10" s="11"/>
      <c r="P10" s="9"/>
      <c r="Q10" s="10"/>
      <c r="R10" s="10"/>
      <c r="S10" s="693" t="str">
        <f>IF(支給申請書!S10="","",支給申請書!S10)</f>
        <v/>
      </c>
      <c r="T10" s="693"/>
      <c r="U10" s="693"/>
      <c r="V10" s="693"/>
      <c r="W10" s="693"/>
      <c r="X10" s="693"/>
      <c r="Y10" s="693"/>
      <c r="Z10" s="693"/>
      <c r="AA10" s="693"/>
      <c r="AB10" s="693"/>
      <c r="AC10" s="693"/>
      <c r="AD10" s="693"/>
      <c r="AE10" s="693"/>
      <c r="AF10" s="693"/>
      <c r="AG10" s="693"/>
      <c r="AH10" s="693"/>
      <c r="AI10" s="693"/>
      <c r="AJ10" s="11"/>
      <c r="AK10" s="1"/>
      <c r="AL10" s="1"/>
    </row>
    <row r="11" spans="1:38" ht="14.1" customHeight="1">
      <c r="A11" s="1"/>
      <c r="B11" s="1"/>
      <c r="C11" s="1"/>
      <c r="D11" s="1"/>
      <c r="E11" s="9"/>
      <c r="F11" s="10"/>
      <c r="G11" s="10"/>
      <c r="H11" s="10"/>
      <c r="I11" s="10"/>
      <c r="J11" s="10"/>
      <c r="K11" s="10"/>
      <c r="L11" s="10"/>
      <c r="M11" s="10"/>
      <c r="N11" s="10"/>
      <c r="O11" s="11"/>
      <c r="P11" s="151"/>
      <c r="Q11" s="12"/>
      <c r="R11" s="12"/>
      <c r="S11" s="694"/>
      <c r="T11" s="694"/>
      <c r="U11" s="694"/>
      <c r="V11" s="694"/>
      <c r="W11" s="694"/>
      <c r="X11" s="694"/>
      <c r="Y11" s="694"/>
      <c r="Z11" s="694"/>
      <c r="AA11" s="694"/>
      <c r="AB11" s="694"/>
      <c r="AC11" s="694"/>
      <c r="AD11" s="694"/>
      <c r="AE11" s="694"/>
      <c r="AF11" s="694"/>
      <c r="AG11" s="694"/>
      <c r="AH11" s="694"/>
      <c r="AI11" s="694"/>
      <c r="AJ11" s="24"/>
      <c r="AK11" s="14"/>
      <c r="AL11" s="1"/>
    </row>
    <row r="12" spans="1:38" ht="14.1" customHeight="1">
      <c r="A12" s="1"/>
      <c r="B12" s="1"/>
      <c r="C12" s="1"/>
      <c r="D12" s="1"/>
      <c r="E12" s="9"/>
      <c r="F12" s="10"/>
      <c r="G12" s="10"/>
      <c r="H12" s="10"/>
      <c r="I12" s="10"/>
      <c r="J12" s="10"/>
      <c r="K12" s="10"/>
      <c r="L12" s="10"/>
      <c r="M12" s="10"/>
      <c r="N12" s="10"/>
      <c r="O12" s="11"/>
      <c r="P12" s="17" t="s">
        <v>10</v>
      </c>
      <c r="Q12" s="2"/>
      <c r="R12" s="2"/>
      <c r="S12" s="2"/>
      <c r="T12" s="258"/>
      <c r="U12" s="258"/>
      <c r="V12" s="695" t="str">
        <f>IF(支給申請書!V12="","",支給申請書!V12)</f>
        <v/>
      </c>
      <c r="W12" s="695"/>
      <c r="X12" s="695"/>
      <c r="Y12" s="695"/>
      <c r="Z12" s="695"/>
      <c r="AA12" s="695"/>
      <c r="AB12" s="695"/>
      <c r="AC12" s="695"/>
      <c r="AD12" s="695"/>
      <c r="AE12" s="695"/>
      <c r="AF12" s="695"/>
      <c r="AG12" s="695"/>
      <c r="AH12" s="695"/>
      <c r="AI12" s="695"/>
      <c r="AJ12" s="259"/>
      <c r="AK12" s="15"/>
      <c r="AL12" s="1"/>
    </row>
    <row r="13" spans="1:38" ht="14.1" customHeight="1">
      <c r="A13" s="1"/>
      <c r="B13" s="1"/>
      <c r="C13" s="1"/>
      <c r="D13" s="1"/>
      <c r="E13" s="9"/>
      <c r="F13" s="10"/>
      <c r="G13" s="10"/>
      <c r="H13" s="10"/>
      <c r="I13" s="10"/>
      <c r="J13" s="10"/>
      <c r="K13" s="10"/>
      <c r="L13" s="10"/>
      <c r="M13" s="10"/>
      <c r="N13" s="10"/>
      <c r="O13" s="11"/>
      <c r="P13" s="17" t="s">
        <v>11</v>
      </c>
      <c r="Q13" s="2"/>
      <c r="R13" s="2"/>
      <c r="S13" s="2"/>
      <c r="T13" s="258"/>
      <c r="U13" s="258"/>
      <c r="V13" s="696" t="str">
        <f>IF(支給申請書!V13="","",支給申請書!V13)</f>
        <v/>
      </c>
      <c r="W13" s="696"/>
      <c r="X13" s="696"/>
      <c r="Y13" s="696"/>
      <c r="Z13" s="696"/>
      <c r="AA13" s="696"/>
      <c r="AB13" s="696"/>
      <c r="AC13" s="696"/>
      <c r="AD13" s="696"/>
      <c r="AE13" s="696"/>
      <c r="AF13" s="696"/>
      <c r="AG13" s="696"/>
      <c r="AH13" s="696"/>
      <c r="AI13" s="696"/>
      <c r="AJ13" s="259"/>
      <c r="AK13" s="20"/>
      <c r="AL13" s="1"/>
    </row>
    <row r="14" spans="1:38" ht="14.1" customHeight="1">
      <c r="A14" s="1"/>
      <c r="B14" s="1"/>
      <c r="C14" s="1"/>
      <c r="D14" s="1"/>
      <c r="E14" s="9"/>
      <c r="F14" s="10"/>
      <c r="G14" s="10"/>
      <c r="H14" s="10"/>
      <c r="I14" s="10"/>
      <c r="J14" s="10"/>
      <c r="K14" s="10"/>
      <c r="L14" s="10"/>
      <c r="M14" s="10"/>
      <c r="N14" s="10"/>
      <c r="O14" s="11"/>
      <c r="P14" s="9" t="s">
        <v>12</v>
      </c>
      <c r="Q14" s="10"/>
      <c r="R14" s="10"/>
      <c r="S14" s="10"/>
      <c r="T14" s="10"/>
      <c r="U14" s="10"/>
      <c r="V14" s="697" t="str">
        <f>IF(支給申請書!V14="","",支給申請書!V14)</f>
        <v/>
      </c>
      <c r="W14" s="697"/>
      <c r="X14" s="697"/>
      <c r="Y14" s="697"/>
      <c r="Z14" s="697"/>
      <c r="AA14" s="697"/>
      <c r="AB14" s="697"/>
      <c r="AC14" s="697"/>
      <c r="AD14" s="697"/>
      <c r="AE14" s="697"/>
      <c r="AF14" s="697"/>
      <c r="AG14" s="697"/>
      <c r="AH14" s="697"/>
      <c r="AI14" s="697"/>
      <c r="AJ14" s="11"/>
      <c r="AK14" s="1"/>
      <c r="AL14" s="1"/>
    </row>
    <row r="15" spans="1:38" ht="14.1" customHeight="1">
      <c r="A15" s="1"/>
      <c r="B15" s="1"/>
      <c r="C15" s="1"/>
      <c r="D15" s="1"/>
      <c r="E15" s="21"/>
      <c r="F15" s="22"/>
      <c r="G15" s="22"/>
      <c r="H15" s="22"/>
      <c r="I15" s="22"/>
      <c r="J15" s="22"/>
      <c r="K15" s="22"/>
      <c r="L15" s="22"/>
      <c r="M15" s="22"/>
      <c r="N15" s="22"/>
      <c r="O15" s="23"/>
      <c r="P15" s="21"/>
      <c r="Q15" s="22"/>
      <c r="R15" s="22"/>
      <c r="S15" s="22"/>
      <c r="T15" s="22"/>
      <c r="U15" s="22"/>
      <c r="V15" s="688"/>
      <c r="W15" s="688"/>
      <c r="X15" s="688"/>
      <c r="Y15" s="688"/>
      <c r="Z15" s="688"/>
      <c r="AA15" s="688"/>
      <c r="AB15" s="688"/>
      <c r="AC15" s="688"/>
      <c r="AD15" s="688"/>
      <c r="AE15" s="688"/>
      <c r="AF15" s="688"/>
      <c r="AG15" s="688"/>
      <c r="AH15" s="688"/>
      <c r="AI15" s="688"/>
      <c r="AJ15" s="23"/>
      <c r="AK15" s="1"/>
      <c r="AL15" s="1"/>
    </row>
    <row r="16" spans="1:38" ht="14.1" customHeight="1">
      <c r="A16" s="1"/>
      <c r="B16" s="1"/>
      <c r="C16" s="1"/>
      <c r="D16" s="1"/>
      <c r="E16" s="10"/>
      <c r="F16" s="10"/>
      <c r="G16" s="10"/>
      <c r="H16" s="10"/>
      <c r="I16" s="10"/>
      <c r="J16" s="10"/>
      <c r="K16" s="10"/>
      <c r="L16" s="10"/>
      <c r="M16" s="10"/>
      <c r="N16" s="10"/>
      <c r="O16" s="10"/>
      <c r="P16" s="2"/>
      <c r="Q16" s="2"/>
      <c r="R16" s="2"/>
      <c r="S16" s="2"/>
      <c r="T16" s="2"/>
      <c r="U16" s="2"/>
      <c r="V16" s="2"/>
      <c r="W16" s="2"/>
      <c r="X16" s="2"/>
      <c r="Y16" s="2"/>
      <c r="Z16" s="2"/>
      <c r="AA16" s="2"/>
      <c r="AB16" s="2"/>
      <c r="AC16" s="2"/>
      <c r="AD16" s="2"/>
      <c r="AE16" s="2"/>
      <c r="AF16" s="2"/>
      <c r="AG16" s="2"/>
      <c r="AH16" s="2"/>
      <c r="AI16" s="2"/>
      <c r="AJ16" s="2"/>
      <c r="AK16" s="1"/>
      <c r="AL16" s="1"/>
    </row>
    <row r="17" spans="1:38" ht="14.1" customHeight="1">
      <c r="A17" s="1"/>
      <c r="B17" s="1"/>
      <c r="C17" s="1"/>
      <c r="D17" s="1"/>
      <c r="E17" s="402" t="s">
        <v>533</v>
      </c>
      <c r="F17" s="403"/>
      <c r="G17" s="403"/>
      <c r="H17" s="403"/>
      <c r="I17" s="403"/>
      <c r="J17" s="403"/>
      <c r="K17" s="403"/>
      <c r="L17" s="403"/>
      <c r="M17" s="403"/>
      <c r="N17" s="403"/>
      <c r="O17" s="8"/>
      <c r="P17" s="10" t="s">
        <v>9</v>
      </c>
      <c r="Q17" s="10"/>
      <c r="R17" s="10"/>
      <c r="S17" s="10" t="s">
        <v>20</v>
      </c>
      <c r="T17" s="698" t="str">
        <f>IF(支給申請書!T17="","",支給申請書!T17)</f>
        <v/>
      </c>
      <c r="U17" s="698"/>
      <c r="V17" s="698"/>
      <c r="W17" s="698"/>
      <c r="X17" s="698"/>
      <c r="Y17" s="698"/>
      <c r="Z17" s="698"/>
      <c r="AA17" s="698"/>
      <c r="AB17" s="10"/>
      <c r="AC17" s="10"/>
      <c r="AD17" s="10"/>
      <c r="AE17" s="10"/>
      <c r="AF17" s="10"/>
      <c r="AG17" s="10"/>
      <c r="AH17" s="10"/>
      <c r="AI17" s="10"/>
      <c r="AJ17" s="11"/>
      <c r="AK17" s="1"/>
      <c r="AL17" s="1"/>
    </row>
    <row r="18" spans="1:38" ht="14.1" customHeight="1">
      <c r="A18" s="1"/>
      <c r="B18" s="1"/>
      <c r="C18" s="1"/>
      <c r="D18" s="1"/>
      <c r="E18" s="405"/>
      <c r="F18" s="358"/>
      <c r="G18" s="358"/>
      <c r="H18" s="358"/>
      <c r="I18" s="358"/>
      <c r="J18" s="358"/>
      <c r="K18" s="358"/>
      <c r="L18" s="358"/>
      <c r="M18" s="358"/>
      <c r="N18" s="358"/>
      <c r="O18" s="11"/>
      <c r="P18" s="10"/>
      <c r="Q18" s="10"/>
      <c r="R18" s="10"/>
      <c r="S18" s="693" t="str">
        <f>IF(支給申請書!S18="","",支給申請書!S18)</f>
        <v/>
      </c>
      <c r="T18" s="693"/>
      <c r="U18" s="693"/>
      <c r="V18" s="693"/>
      <c r="W18" s="693"/>
      <c r="X18" s="693"/>
      <c r="Y18" s="693"/>
      <c r="Z18" s="693"/>
      <c r="AA18" s="693"/>
      <c r="AB18" s="693"/>
      <c r="AC18" s="693"/>
      <c r="AD18" s="693"/>
      <c r="AE18" s="693"/>
      <c r="AF18" s="693"/>
      <c r="AG18" s="693"/>
      <c r="AH18" s="693"/>
      <c r="AI18" s="693"/>
      <c r="AJ18" s="11"/>
      <c r="AK18" s="1"/>
      <c r="AL18" s="1"/>
    </row>
    <row r="19" spans="1:38" ht="14.1" customHeight="1">
      <c r="A19" s="1"/>
      <c r="B19" s="1"/>
      <c r="C19" s="1"/>
      <c r="D19" s="1"/>
      <c r="E19" s="405"/>
      <c r="F19" s="358"/>
      <c r="G19" s="358"/>
      <c r="H19" s="358"/>
      <c r="I19" s="358"/>
      <c r="J19" s="358"/>
      <c r="K19" s="358"/>
      <c r="L19" s="358"/>
      <c r="M19" s="358"/>
      <c r="N19" s="358"/>
      <c r="O19" s="11"/>
      <c r="P19" s="12"/>
      <c r="Q19" s="12"/>
      <c r="R19" s="12"/>
      <c r="S19" s="694"/>
      <c r="T19" s="694"/>
      <c r="U19" s="694"/>
      <c r="V19" s="694"/>
      <c r="W19" s="694"/>
      <c r="X19" s="694"/>
      <c r="Y19" s="694"/>
      <c r="Z19" s="694"/>
      <c r="AA19" s="694"/>
      <c r="AB19" s="694"/>
      <c r="AC19" s="694"/>
      <c r="AD19" s="694"/>
      <c r="AE19" s="694"/>
      <c r="AF19" s="694"/>
      <c r="AG19" s="694"/>
      <c r="AH19" s="694"/>
      <c r="AI19" s="694"/>
      <c r="AJ19" s="24"/>
      <c r="AK19" s="14"/>
      <c r="AL19" s="1"/>
    </row>
    <row r="20" spans="1:38" ht="14.1" customHeight="1">
      <c r="A20" s="1"/>
      <c r="B20" s="1"/>
      <c r="C20" s="1"/>
      <c r="D20" s="1"/>
      <c r="E20" s="405"/>
      <c r="F20" s="358"/>
      <c r="G20" s="358"/>
      <c r="H20" s="358"/>
      <c r="I20" s="358"/>
      <c r="J20" s="358"/>
      <c r="K20" s="358"/>
      <c r="L20" s="358"/>
      <c r="M20" s="358"/>
      <c r="N20" s="358"/>
      <c r="O20" s="11"/>
      <c r="P20" s="2" t="s">
        <v>10</v>
      </c>
      <c r="Q20" s="2"/>
      <c r="R20" s="2"/>
      <c r="S20" s="2"/>
      <c r="T20" s="258"/>
      <c r="U20" s="258"/>
      <c r="V20" s="695" t="str">
        <f>IF(支給申請書!V20="","",支給申請書!V20)</f>
        <v/>
      </c>
      <c r="W20" s="695"/>
      <c r="X20" s="695"/>
      <c r="Y20" s="695"/>
      <c r="Z20" s="695"/>
      <c r="AA20" s="695"/>
      <c r="AB20" s="695"/>
      <c r="AC20" s="695"/>
      <c r="AD20" s="695"/>
      <c r="AE20" s="695"/>
      <c r="AF20" s="695"/>
      <c r="AG20" s="695"/>
      <c r="AH20" s="695"/>
      <c r="AI20" s="695"/>
      <c r="AJ20" s="259"/>
      <c r="AK20" s="15"/>
      <c r="AL20" s="1"/>
    </row>
    <row r="21" spans="1:38" ht="14.1" customHeight="1">
      <c r="A21" s="1"/>
      <c r="B21" s="1"/>
      <c r="C21" s="1"/>
      <c r="D21" s="1"/>
      <c r="E21" s="9"/>
      <c r="F21" s="10"/>
      <c r="G21" s="10"/>
      <c r="H21" s="10"/>
      <c r="I21" s="10"/>
      <c r="J21" s="10"/>
      <c r="K21" s="10"/>
      <c r="L21" s="10"/>
      <c r="M21" s="10"/>
      <c r="N21" s="10"/>
      <c r="O21" s="11"/>
      <c r="P21" s="2" t="s">
        <v>11</v>
      </c>
      <c r="Q21" s="2"/>
      <c r="R21" s="2"/>
      <c r="S21" s="2"/>
      <c r="T21" s="258"/>
      <c r="U21" s="258"/>
      <c r="V21" s="696" t="str">
        <f>IF(支給申請書!V21="","",支給申請書!V21)</f>
        <v/>
      </c>
      <c r="W21" s="696"/>
      <c r="X21" s="696"/>
      <c r="Y21" s="696"/>
      <c r="Z21" s="696"/>
      <c r="AA21" s="696"/>
      <c r="AB21" s="696"/>
      <c r="AC21" s="696"/>
      <c r="AD21" s="696"/>
      <c r="AE21" s="696"/>
      <c r="AF21" s="696"/>
      <c r="AG21" s="696"/>
      <c r="AH21" s="696"/>
      <c r="AI21" s="696"/>
      <c r="AJ21" s="259"/>
      <c r="AK21" s="20"/>
      <c r="AL21" s="1"/>
    </row>
    <row r="22" spans="1:38" ht="14.1" customHeight="1">
      <c r="A22" s="1"/>
      <c r="B22" s="1"/>
      <c r="C22" s="1"/>
      <c r="D22" s="1"/>
      <c r="E22" s="9"/>
      <c r="F22" s="10"/>
      <c r="G22" s="10"/>
      <c r="H22" s="10"/>
      <c r="I22" s="10"/>
      <c r="J22" s="10"/>
      <c r="K22" s="10"/>
      <c r="L22" s="10"/>
      <c r="M22" s="10"/>
      <c r="N22" s="10"/>
      <c r="O22" s="11"/>
      <c r="P22" s="10" t="s">
        <v>12</v>
      </c>
      <c r="Q22" s="10"/>
      <c r="R22" s="10"/>
      <c r="S22" s="10"/>
      <c r="T22" s="10"/>
      <c r="U22" s="10"/>
      <c r="V22" s="687" t="str">
        <f>IF(支給申請書!V22="","",支給申請書!V22)</f>
        <v/>
      </c>
      <c r="W22" s="687"/>
      <c r="X22" s="687"/>
      <c r="Y22" s="687"/>
      <c r="Z22" s="687"/>
      <c r="AA22" s="687"/>
      <c r="AB22" s="687"/>
      <c r="AC22" s="687"/>
      <c r="AD22" s="687"/>
      <c r="AE22" s="687"/>
      <c r="AF22" s="687"/>
      <c r="AG22" s="687"/>
      <c r="AH22" s="687"/>
      <c r="AI22" s="687"/>
      <c r="AJ22" s="11"/>
      <c r="AK22" s="1"/>
      <c r="AL22" s="1"/>
    </row>
    <row r="23" spans="1:38" ht="14.1" customHeight="1">
      <c r="A23" s="1"/>
      <c r="B23" s="1"/>
      <c r="C23" s="1"/>
      <c r="D23" s="1"/>
      <c r="E23" s="21"/>
      <c r="F23" s="22"/>
      <c r="G23" s="22"/>
      <c r="H23" s="22"/>
      <c r="I23" s="22"/>
      <c r="J23" s="22"/>
      <c r="K23" s="22"/>
      <c r="L23" s="22"/>
      <c r="M23" s="22"/>
      <c r="N23" s="22"/>
      <c r="O23" s="23"/>
      <c r="P23" s="22"/>
      <c r="Q23" s="22"/>
      <c r="R23" s="22"/>
      <c r="S23" s="22"/>
      <c r="T23" s="22"/>
      <c r="U23" s="22"/>
      <c r="V23" s="688"/>
      <c r="W23" s="688"/>
      <c r="X23" s="688"/>
      <c r="Y23" s="688"/>
      <c r="Z23" s="688"/>
      <c r="AA23" s="688"/>
      <c r="AB23" s="688"/>
      <c r="AC23" s="688"/>
      <c r="AD23" s="688"/>
      <c r="AE23" s="688"/>
      <c r="AF23" s="688"/>
      <c r="AG23" s="688"/>
      <c r="AH23" s="688"/>
      <c r="AI23" s="688"/>
      <c r="AJ23" s="23"/>
      <c r="AK23" s="1"/>
      <c r="AL23" s="1"/>
    </row>
    <row r="24" spans="1:38" ht="14.1"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ht="14.1" customHeight="1">
      <c r="A25" s="1"/>
      <c r="B25" s="434" t="s">
        <v>627</v>
      </c>
      <c r="C25" s="434"/>
      <c r="D25" s="434"/>
      <c r="E25" s="434"/>
      <c r="F25" s="434"/>
      <c r="G25" s="434"/>
      <c r="H25" s="434"/>
      <c r="I25" s="434"/>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1"/>
      <c r="AL25" s="1"/>
    </row>
    <row r="26" spans="1:38" ht="14.1" customHeight="1">
      <c r="A26" s="1"/>
      <c r="B26" s="434"/>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1"/>
      <c r="AL26" s="1"/>
    </row>
    <row r="27" spans="1:38" ht="14.1" customHeight="1">
      <c r="A27" s="1"/>
      <c r="B27" s="434"/>
      <c r="C27" s="434"/>
      <c r="D27" s="434"/>
      <c r="E27" s="434"/>
      <c r="F27" s="434"/>
      <c r="G27" s="434"/>
      <c r="H27" s="434"/>
      <c r="I27" s="434"/>
      <c r="J27" s="434"/>
      <c r="K27" s="434"/>
      <c r="L27" s="434"/>
      <c r="M27" s="434"/>
      <c r="N27" s="434"/>
      <c r="O27" s="434"/>
      <c r="P27" s="434"/>
      <c r="Q27" s="434"/>
      <c r="R27" s="434"/>
      <c r="S27" s="434"/>
      <c r="T27" s="434"/>
      <c r="U27" s="434"/>
      <c r="V27" s="434"/>
      <c r="W27" s="434"/>
      <c r="X27" s="434"/>
      <c r="Y27" s="434"/>
      <c r="Z27" s="434"/>
      <c r="AA27" s="434"/>
      <c r="AB27" s="434"/>
      <c r="AC27" s="434"/>
      <c r="AD27" s="434"/>
      <c r="AE27" s="434"/>
      <c r="AF27" s="434"/>
      <c r="AG27" s="434"/>
      <c r="AH27" s="434"/>
      <c r="AI27" s="434"/>
      <c r="AJ27" s="434"/>
      <c r="AK27" s="1"/>
      <c r="AL27" s="1"/>
    </row>
    <row r="28" spans="1:38" ht="14.1" customHeight="1">
      <c r="A28" s="1"/>
      <c r="B28" s="434"/>
      <c r="C28" s="434"/>
      <c r="D28" s="434"/>
      <c r="E28" s="434"/>
      <c r="F28" s="434"/>
      <c r="G28" s="434"/>
      <c r="H28" s="434"/>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434"/>
      <c r="AJ28" s="434"/>
      <c r="AK28" s="1"/>
      <c r="AL28" s="1"/>
    </row>
    <row r="29" spans="1:38" ht="14.1" customHeight="1">
      <c r="A29" s="14"/>
      <c r="B29" s="434"/>
      <c r="C29" s="434"/>
      <c r="D29" s="434"/>
      <c r="E29" s="434"/>
      <c r="F29" s="434"/>
      <c r="G29" s="434"/>
      <c r="H29" s="434"/>
      <c r="I29" s="434"/>
      <c r="J29" s="434"/>
      <c r="K29" s="434"/>
      <c r="L29" s="434"/>
      <c r="M29" s="434"/>
      <c r="N29" s="434"/>
      <c r="O29" s="434"/>
      <c r="P29" s="434"/>
      <c r="Q29" s="434"/>
      <c r="R29" s="434"/>
      <c r="S29" s="434"/>
      <c r="T29" s="434"/>
      <c r="U29" s="434"/>
      <c r="V29" s="434"/>
      <c r="W29" s="434"/>
      <c r="X29" s="434"/>
      <c r="Y29" s="434"/>
      <c r="Z29" s="434"/>
      <c r="AA29" s="434"/>
      <c r="AB29" s="434"/>
      <c r="AC29" s="434"/>
      <c r="AD29" s="434"/>
      <c r="AE29" s="434"/>
      <c r="AF29" s="434"/>
      <c r="AG29" s="434"/>
      <c r="AH29" s="434"/>
      <c r="AI29" s="434"/>
      <c r="AJ29" s="434"/>
      <c r="AK29" s="14"/>
      <c r="AL29" s="14"/>
    </row>
    <row r="30" spans="1:38" ht="14.1" customHeight="1">
      <c r="A30" s="1"/>
      <c r="B30" s="1"/>
      <c r="C30" s="99" t="s">
        <v>534</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1"/>
      <c r="AL30" s="1"/>
    </row>
    <row r="31" spans="1:38" ht="14.1"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row>
    <row r="32" spans="1:38" ht="14.1" customHeight="1">
      <c r="A32" s="352" t="s">
        <v>7</v>
      </c>
      <c r="B32" s="352"/>
      <c r="C32" s="352"/>
      <c r="D32" s="352"/>
      <c r="E32" s="352"/>
      <c r="F32" s="352"/>
      <c r="G32" s="352"/>
      <c r="H32" s="352"/>
      <c r="I32" s="352"/>
      <c r="J32" s="352"/>
      <c r="K32" s="352"/>
      <c r="L32" s="352"/>
      <c r="M32" s="352"/>
      <c r="N32" s="352"/>
      <c r="O32" s="352"/>
      <c r="P32" s="352"/>
      <c r="Q32" s="352"/>
      <c r="R32" s="352"/>
      <c r="S32" s="352"/>
      <c r="T32" s="352"/>
      <c r="U32" s="352"/>
      <c r="V32" s="352"/>
      <c r="W32" s="352"/>
      <c r="X32" s="352"/>
      <c r="Y32" s="352"/>
      <c r="Z32" s="352"/>
      <c r="AA32" s="352"/>
      <c r="AB32" s="352"/>
      <c r="AC32" s="352"/>
      <c r="AD32" s="352"/>
      <c r="AE32" s="352"/>
      <c r="AF32" s="352"/>
      <c r="AG32" s="352"/>
      <c r="AH32" s="352"/>
      <c r="AI32" s="352"/>
      <c r="AJ32" s="352"/>
      <c r="AK32" s="352"/>
      <c r="AL32" s="352"/>
    </row>
    <row r="33" spans="1:38" ht="14.1"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row>
    <row r="34" spans="1:38" ht="14.1" customHeight="1">
      <c r="A34" s="14"/>
      <c r="B34" s="14">
        <v>1</v>
      </c>
      <c r="C34" s="14"/>
      <c r="D34" s="352" t="s">
        <v>535</v>
      </c>
      <c r="E34" s="352"/>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14"/>
      <c r="AG34" s="14"/>
      <c r="AH34" s="14"/>
      <c r="AI34" s="14"/>
      <c r="AJ34" s="14"/>
      <c r="AK34" s="14"/>
      <c r="AL34" s="14"/>
    </row>
    <row r="35" spans="1:38" ht="14.1"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row>
    <row r="36" spans="1:38" ht="14.1" customHeight="1">
      <c r="A36" s="14"/>
      <c r="B36" s="14"/>
      <c r="C36" s="188" t="s">
        <v>536</v>
      </c>
      <c r="D36" s="14"/>
      <c r="E36" s="14"/>
      <c r="F36" s="14" t="s">
        <v>537</v>
      </c>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row>
    <row r="37" spans="1:38" ht="14.1" customHeight="1">
      <c r="A37" s="14"/>
      <c r="B37" s="14"/>
      <c r="C37" s="89"/>
      <c r="D37" s="90"/>
      <c r="E37" s="90"/>
      <c r="F37" s="90"/>
      <c r="G37" s="90"/>
      <c r="H37" s="90"/>
      <c r="I37" s="116"/>
      <c r="J37" s="463" t="s">
        <v>538</v>
      </c>
      <c r="K37" s="350"/>
      <c r="L37" s="350"/>
      <c r="M37" s="350"/>
      <c r="N37" s="350"/>
      <c r="O37" s="350"/>
      <c r="P37" s="350"/>
      <c r="Q37" s="350"/>
      <c r="R37" s="351"/>
      <c r="S37" s="463" t="s">
        <v>539</v>
      </c>
      <c r="T37" s="350"/>
      <c r="U37" s="350"/>
      <c r="V37" s="350"/>
      <c r="W37" s="350"/>
      <c r="X37" s="350"/>
      <c r="Y37" s="350"/>
      <c r="Z37" s="350"/>
      <c r="AA37" s="351"/>
      <c r="AB37" s="463" t="s">
        <v>540</v>
      </c>
      <c r="AC37" s="350"/>
      <c r="AD37" s="350"/>
      <c r="AE37" s="350"/>
      <c r="AF37" s="350"/>
      <c r="AG37" s="350"/>
      <c r="AH37" s="350"/>
      <c r="AI37" s="350"/>
      <c r="AJ37" s="351"/>
      <c r="AK37" s="14"/>
      <c r="AL37" s="14"/>
    </row>
    <row r="38" spans="1:38" ht="14.1" customHeight="1">
      <c r="A38" s="14"/>
      <c r="B38" s="14"/>
      <c r="C38" s="104"/>
      <c r="D38" s="67"/>
      <c r="E38" s="67"/>
      <c r="F38" s="67"/>
      <c r="G38" s="67"/>
      <c r="H38" s="67"/>
      <c r="I38" s="107"/>
      <c r="J38" s="364"/>
      <c r="K38" s="354"/>
      <c r="L38" s="354"/>
      <c r="M38" s="354"/>
      <c r="N38" s="354"/>
      <c r="O38" s="354"/>
      <c r="P38" s="354"/>
      <c r="Q38" s="354"/>
      <c r="R38" s="355"/>
      <c r="S38" s="364"/>
      <c r="T38" s="354"/>
      <c r="U38" s="354"/>
      <c r="V38" s="354"/>
      <c r="W38" s="354"/>
      <c r="X38" s="354"/>
      <c r="Y38" s="354"/>
      <c r="Z38" s="354"/>
      <c r="AA38" s="355"/>
      <c r="AB38" s="364"/>
      <c r="AC38" s="354"/>
      <c r="AD38" s="354"/>
      <c r="AE38" s="354"/>
      <c r="AF38" s="354"/>
      <c r="AG38" s="354"/>
      <c r="AH38" s="354"/>
      <c r="AI38" s="354"/>
      <c r="AJ38" s="355"/>
      <c r="AK38" s="14"/>
      <c r="AL38" s="14"/>
    </row>
    <row r="39" spans="1:38" ht="14.1" customHeight="1">
      <c r="A39" s="14"/>
      <c r="B39" s="14"/>
      <c r="C39" s="639" t="s">
        <v>541</v>
      </c>
      <c r="D39" s="655"/>
      <c r="E39" s="655"/>
      <c r="F39" s="655"/>
      <c r="G39" s="655"/>
      <c r="H39" s="655"/>
      <c r="I39" s="766"/>
      <c r="J39" s="768"/>
      <c r="K39" s="769"/>
      <c r="L39" s="769"/>
      <c r="M39" s="769"/>
      <c r="N39" s="769"/>
      <c r="O39" s="769"/>
      <c r="P39" s="769"/>
      <c r="Q39" s="769"/>
      <c r="R39" s="770"/>
      <c r="S39" s="768"/>
      <c r="T39" s="769"/>
      <c r="U39" s="769"/>
      <c r="V39" s="769"/>
      <c r="W39" s="769"/>
      <c r="X39" s="769"/>
      <c r="Y39" s="769"/>
      <c r="Z39" s="769"/>
      <c r="AA39" s="770"/>
      <c r="AB39" s="774" t="s">
        <v>16</v>
      </c>
      <c r="AC39" s="775"/>
      <c r="AD39" s="775"/>
      <c r="AE39" s="778"/>
      <c r="AF39" s="778"/>
      <c r="AG39" s="778"/>
      <c r="AH39" s="655" t="s">
        <v>542</v>
      </c>
      <c r="AI39" s="655"/>
      <c r="AJ39" s="766"/>
      <c r="AK39" s="14"/>
      <c r="AL39" s="14"/>
    </row>
    <row r="40" spans="1:38" ht="14.1" customHeight="1">
      <c r="A40" s="14"/>
      <c r="B40" s="14"/>
      <c r="C40" s="658"/>
      <c r="D40" s="646"/>
      <c r="E40" s="646"/>
      <c r="F40" s="646"/>
      <c r="G40" s="646"/>
      <c r="H40" s="646"/>
      <c r="I40" s="767"/>
      <c r="J40" s="771"/>
      <c r="K40" s="772"/>
      <c r="L40" s="772"/>
      <c r="M40" s="772"/>
      <c r="N40" s="772"/>
      <c r="O40" s="772"/>
      <c r="P40" s="772"/>
      <c r="Q40" s="772"/>
      <c r="R40" s="773"/>
      <c r="S40" s="771"/>
      <c r="T40" s="772"/>
      <c r="U40" s="772"/>
      <c r="V40" s="772"/>
      <c r="W40" s="772"/>
      <c r="X40" s="772"/>
      <c r="Y40" s="772"/>
      <c r="Z40" s="772"/>
      <c r="AA40" s="773"/>
      <c r="AB40" s="776"/>
      <c r="AC40" s="777"/>
      <c r="AD40" s="777"/>
      <c r="AE40" s="370"/>
      <c r="AF40" s="370"/>
      <c r="AG40" s="370"/>
      <c r="AH40" s="646"/>
      <c r="AI40" s="646"/>
      <c r="AJ40" s="767"/>
      <c r="AK40" s="14"/>
      <c r="AL40" s="14"/>
    </row>
    <row r="41" spans="1:38" ht="14.1" customHeight="1">
      <c r="A41" s="14"/>
      <c r="B41" s="14"/>
      <c r="C41" s="591" t="s">
        <v>543</v>
      </c>
      <c r="D41" s="592"/>
      <c r="E41" s="592"/>
      <c r="F41" s="592"/>
      <c r="G41" s="592"/>
      <c r="H41" s="592"/>
      <c r="I41" s="748"/>
      <c r="J41" s="750"/>
      <c r="K41" s="751"/>
      <c r="L41" s="751"/>
      <c r="M41" s="751"/>
      <c r="N41" s="751"/>
      <c r="O41" s="751"/>
      <c r="P41" s="751"/>
      <c r="Q41" s="751"/>
      <c r="R41" s="751"/>
      <c r="S41" s="751"/>
      <c r="T41" s="751"/>
      <c r="U41" s="751"/>
      <c r="V41" s="751"/>
      <c r="W41" s="751"/>
      <c r="X41" s="751"/>
      <c r="Y41" s="751"/>
      <c r="Z41" s="751"/>
      <c r="AA41" s="751"/>
      <c r="AB41" s="751"/>
      <c r="AC41" s="751"/>
      <c r="AD41" s="751"/>
      <c r="AE41" s="751"/>
      <c r="AF41" s="751"/>
      <c r="AG41" s="751"/>
      <c r="AH41" s="751"/>
      <c r="AI41" s="751"/>
      <c r="AJ41" s="752"/>
      <c r="AK41" s="14"/>
      <c r="AL41" s="14"/>
    </row>
    <row r="42" spans="1:38" ht="14.1" customHeight="1">
      <c r="A42" s="14"/>
      <c r="B42" s="14"/>
      <c r="C42" s="739"/>
      <c r="D42" s="740"/>
      <c r="E42" s="740"/>
      <c r="F42" s="740"/>
      <c r="G42" s="740"/>
      <c r="H42" s="740"/>
      <c r="I42" s="749"/>
      <c r="J42" s="611"/>
      <c r="K42" s="612"/>
      <c r="L42" s="612"/>
      <c r="M42" s="612"/>
      <c r="N42" s="612"/>
      <c r="O42" s="612"/>
      <c r="P42" s="612"/>
      <c r="Q42" s="612"/>
      <c r="R42" s="612"/>
      <c r="S42" s="612"/>
      <c r="T42" s="612"/>
      <c r="U42" s="612"/>
      <c r="V42" s="612"/>
      <c r="W42" s="612"/>
      <c r="X42" s="612"/>
      <c r="Y42" s="612"/>
      <c r="Z42" s="612"/>
      <c r="AA42" s="612"/>
      <c r="AB42" s="612"/>
      <c r="AC42" s="612"/>
      <c r="AD42" s="612"/>
      <c r="AE42" s="612"/>
      <c r="AF42" s="612"/>
      <c r="AG42" s="612"/>
      <c r="AH42" s="612"/>
      <c r="AI42" s="612"/>
      <c r="AJ42" s="613"/>
      <c r="AK42" s="14"/>
      <c r="AL42" s="14"/>
    </row>
    <row r="43" spans="1:38" ht="14.1"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row>
    <row r="44" spans="1:38" ht="14.1" customHeight="1">
      <c r="A44" s="14"/>
      <c r="B44" s="14"/>
      <c r="C44" s="188" t="s">
        <v>544</v>
      </c>
      <c r="D44" s="14"/>
      <c r="E44" s="14"/>
      <c r="F44" s="14" t="s">
        <v>545</v>
      </c>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row>
    <row r="45" spans="1:38" ht="14.1" customHeight="1">
      <c r="A45" s="14"/>
      <c r="B45" s="14"/>
      <c r="C45" s="318" t="s">
        <v>546</v>
      </c>
      <c r="D45" s="319"/>
      <c r="E45" s="319"/>
      <c r="F45" s="319"/>
      <c r="G45" s="319"/>
      <c r="H45" s="319"/>
      <c r="I45" s="319"/>
      <c r="J45" s="319"/>
      <c r="K45" s="319"/>
      <c r="L45" s="319"/>
      <c r="M45" s="319"/>
      <c r="N45" s="319"/>
      <c r="O45" s="115"/>
      <c r="P45" s="753"/>
      <c r="Q45" s="754"/>
      <c r="R45" s="754"/>
      <c r="S45" s="754"/>
      <c r="T45" s="754"/>
      <c r="U45" s="754"/>
      <c r="V45" s="754"/>
      <c r="W45" s="754"/>
      <c r="X45" s="754"/>
      <c r="Y45" s="754"/>
      <c r="Z45" s="754"/>
      <c r="AA45" s="754"/>
      <c r="AB45" s="754"/>
      <c r="AC45" s="754"/>
      <c r="AD45" s="754"/>
      <c r="AE45" s="754"/>
      <c r="AF45" s="754"/>
      <c r="AG45" s="754"/>
      <c r="AH45" s="754"/>
      <c r="AI45" s="754"/>
      <c r="AJ45" s="755"/>
      <c r="AK45" s="14"/>
      <c r="AL45" s="14"/>
    </row>
    <row r="46" spans="1:38" ht="14.1" customHeight="1">
      <c r="A46" s="14"/>
      <c r="B46" s="14"/>
      <c r="C46" s="104" t="s">
        <v>547</v>
      </c>
      <c r="D46" s="14"/>
      <c r="E46" s="14"/>
      <c r="F46" s="14"/>
      <c r="G46" s="14"/>
      <c r="H46" s="14"/>
      <c r="I46" s="14"/>
      <c r="J46" s="14"/>
      <c r="K46" s="14"/>
      <c r="L46" s="14"/>
      <c r="M46" s="14"/>
      <c r="N46" s="14"/>
      <c r="O46" s="106"/>
      <c r="P46" s="753"/>
      <c r="Q46" s="754"/>
      <c r="R46" s="754"/>
      <c r="S46" s="754"/>
      <c r="T46" s="754"/>
      <c r="U46" s="754"/>
      <c r="V46" s="754"/>
      <c r="W46" s="754"/>
      <c r="X46" s="754"/>
      <c r="Y46" s="754"/>
      <c r="Z46" s="754"/>
      <c r="AA46" s="754"/>
      <c r="AB46" s="754"/>
      <c r="AC46" s="754"/>
      <c r="AD46" s="754"/>
      <c r="AE46" s="754"/>
      <c r="AF46" s="754"/>
      <c r="AG46" s="754"/>
      <c r="AH46" s="754"/>
      <c r="AI46" s="754"/>
      <c r="AJ46" s="755"/>
      <c r="AK46" s="14"/>
      <c r="AL46" s="14"/>
    </row>
    <row r="47" spans="1:38" ht="14.1" customHeight="1">
      <c r="A47" s="14"/>
      <c r="B47" s="14"/>
      <c r="C47" s="639" t="s">
        <v>548</v>
      </c>
      <c r="D47" s="640"/>
      <c r="E47" s="640"/>
      <c r="F47" s="640"/>
      <c r="G47" s="640"/>
      <c r="H47" s="640"/>
      <c r="I47" s="640"/>
      <c r="J47" s="640"/>
      <c r="K47" s="640"/>
      <c r="L47" s="640"/>
      <c r="M47" s="640"/>
      <c r="N47" s="640"/>
      <c r="O47" s="653"/>
      <c r="P47" s="757"/>
      <c r="Q47" s="758"/>
      <c r="R47" s="758"/>
      <c r="S47" s="758"/>
      <c r="T47" s="758"/>
      <c r="U47" s="758"/>
      <c r="V47" s="758"/>
      <c r="W47" s="758"/>
      <c r="X47" s="758"/>
      <c r="Y47" s="758"/>
      <c r="Z47" s="758"/>
      <c r="AA47" s="758"/>
      <c r="AB47" s="758"/>
      <c r="AC47" s="758"/>
      <c r="AD47" s="758"/>
      <c r="AE47" s="758"/>
      <c r="AF47" s="758"/>
      <c r="AG47" s="758"/>
      <c r="AH47" s="758"/>
      <c r="AI47" s="758"/>
      <c r="AJ47" s="759"/>
      <c r="AK47" s="14"/>
      <c r="AL47" s="14"/>
    </row>
    <row r="48" spans="1:38" ht="14.1" customHeight="1">
      <c r="A48" s="14"/>
      <c r="B48" s="14"/>
      <c r="C48" s="642"/>
      <c r="D48" s="381"/>
      <c r="E48" s="381"/>
      <c r="F48" s="381"/>
      <c r="G48" s="381"/>
      <c r="H48" s="381"/>
      <c r="I48" s="381"/>
      <c r="J48" s="381"/>
      <c r="K48" s="381"/>
      <c r="L48" s="381"/>
      <c r="M48" s="381"/>
      <c r="N48" s="381"/>
      <c r="O48" s="382"/>
      <c r="P48" s="760"/>
      <c r="Q48" s="761"/>
      <c r="R48" s="761"/>
      <c r="S48" s="761"/>
      <c r="T48" s="761"/>
      <c r="U48" s="761"/>
      <c r="V48" s="761"/>
      <c r="W48" s="761"/>
      <c r="X48" s="761"/>
      <c r="Y48" s="761"/>
      <c r="Z48" s="761"/>
      <c r="AA48" s="761"/>
      <c r="AB48" s="761"/>
      <c r="AC48" s="761"/>
      <c r="AD48" s="761"/>
      <c r="AE48" s="761"/>
      <c r="AF48" s="761"/>
      <c r="AG48" s="761"/>
      <c r="AH48" s="761"/>
      <c r="AI48" s="761"/>
      <c r="AJ48" s="762"/>
      <c r="AK48" s="14"/>
      <c r="AL48" s="14"/>
    </row>
    <row r="49" spans="1:38" ht="14.1" customHeight="1">
      <c r="A49" s="14"/>
      <c r="B49" s="14"/>
      <c r="C49" s="756"/>
      <c r="D49" s="383"/>
      <c r="E49" s="383"/>
      <c r="F49" s="383"/>
      <c r="G49" s="383"/>
      <c r="H49" s="383"/>
      <c r="I49" s="383"/>
      <c r="J49" s="383"/>
      <c r="K49" s="383"/>
      <c r="L49" s="383"/>
      <c r="M49" s="383"/>
      <c r="N49" s="383"/>
      <c r="O49" s="384"/>
      <c r="P49" s="763"/>
      <c r="Q49" s="764"/>
      <c r="R49" s="764"/>
      <c r="S49" s="764"/>
      <c r="T49" s="764"/>
      <c r="U49" s="764"/>
      <c r="V49" s="764"/>
      <c r="W49" s="764"/>
      <c r="X49" s="764"/>
      <c r="Y49" s="764"/>
      <c r="Z49" s="764"/>
      <c r="AA49" s="764"/>
      <c r="AB49" s="764"/>
      <c r="AC49" s="764"/>
      <c r="AD49" s="764"/>
      <c r="AE49" s="764"/>
      <c r="AF49" s="764"/>
      <c r="AG49" s="764"/>
      <c r="AH49" s="764"/>
      <c r="AI49" s="764"/>
      <c r="AJ49" s="765"/>
      <c r="AK49" s="14"/>
      <c r="AL49" s="14"/>
    </row>
    <row r="50" spans="1:38" ht="14.1"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row>
    <row r="51" spans="1:38" ht="14.1" customHeight="1">
      <c r="A51" s="14"/>
      <c r="B51" s="14"/>
      <c r="C51" s="188" t="s">
        <v>549</v>
      </c>
      <c r="D51" s="14"/>
      <c r="E51" s="14"/>
      <c r="F51" s="14" t="s">
        <v>550</v>
      </c>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row>
    <row r="52" spans="1:38" ht="14.1" customHeight="1">
      <c r="A52" s="14"/>
      <c r="B52" s="14"/>
      <c r="C52" s="89" t="s">
        <v>551</v>
      </c>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116"/>
      <c r="AK52" s="14"/>
      <c r="AL52" s="14"/>
    </row>
    <row r="53" spans="1:38" ht="14.1" customHeight="1">
      <c r="A53" s="14"/>
      <c r="B53" s="14"/>
      <c r="C53" s="609"/>
      <c r="D53" s="420"/>
      <c r="E53" s="420"/>
      <c r="F53" s="420"/>
      <c r="G53" s="420"/>
      <c r="H53" s="420"/>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0"/>
      <c r="AI53" s="420"/>
      <c r="AJ53" s="610"/>
      <c r="AK53" s="14"/>
      <c r="AL53" s="14"/>
    </row>
    <row r="54" spans="1:38" ht="14.1" customHeight="1">
      <c r="A54" s="14"/>
      <c r="B54" s="14"/>
      <c r="C54" s="609"/>
      <c r="D54" s="420"/>
      <c r="E54" s="420"/>
      <c r="F54" s="420"/>
      <c r="G54" s="420"/>
      <c r="H54" s="420"/>
      <c r="I54" s="420"/>
      <c r="J54" s="420"/>
      <c r="K54" s="420"/>
      <c r="L54" s="420"/>
      <c r="M54" s="420"/>
      <c r="N54" s="420"/>
      <c r="O54" s="420"/>
      <c r="P54" s="420"/>
      <c r="Q54" s="420"/>
      <c r="R54" s="420"/>
      <c r="S54" s="420"/>
      <c r="T54" s="420"/>
      <c r="U54" s="420"/>
      <c r="V54" s="420"/>
      <c r="W54" s="420"/>
      <c r="X54" s="420"/>
      <c r="Y54" s="420"/>
      <c r="Z54" s="420"/>
      <c r="AA54" s="420"/>
      <c r="AB54" s="420"/>
      <c r="AC54" s="420"/>
      <c r="AD54" s="420"/>
      <c r="AE54" s="420"/>
      <c r="AF54" s="420"/>
      <c r="AG54" s="420"/>
      <c r="AH54" s="420"/>
      <c r="AI54" s="420"/>
      <c r="AJ54" s="610"/>
      <c r="AK54" s="14"/>
      <c r="AL54" s="14"/>
    </row>
    <row r="55" spans="1:38" ht="14.1" customHeight="1">
      <c r="A55" s="14"/>
      <c r="B55" s="14"/>
      <c r="C55" s="611"/>
      <c r="D55" s="612"/>
      <c r="E55" s="612"/>
      <c r="F55" s="612"/>
      <c r="G55" s="612"/>
      <c r="H55" s="612"/>
      <c r="I55" s="612"/>
      <c r="J55" s="612"/>
      <c r="K55" s="612"/>
      <c r="L55" s="612"/>
      <c r="M55" s="612"/>
      <c r="N55" s="612"/>
      <c r="O55" s="612"/>
      <c r="P55" s="612"/>
      <c r="Q55" s="612"/>
      <c r="R55" s="612"/>
      <c r="S55" s="612"/>
      <c r="T55" s="612"/>
      <c r="U55" s="612"/>
      <c r="V55" s="612"/>
      <c r="W55" s="612"/>
      <c r="X55" s="612"/>
      <c r="Y55" s="612"/>
      <c r="Z55" s="612"/>
      <c r="AA55" s="612"/>
      <c r="AB55" s="612"/>
      <c r="AC55" s="612"/>
      <c r="AD55" s="612"/>
      <c r="AE55" s="612"/>
      <c r="AF55" s="612"/>
      <c r="AG55" s="612"/>
      <c r="AH55" s="612"/>
      <c r="AI55" s="612"/>
      <c r="AJ55" s="613"/>
      <c r="AK55" s="14"/>
      <c r="AL55" s="14"/>
    </row>
    <row r="56" spans="1:38" ht="14.1" customHeight="1">
      <c r="A56" s="14"/>
      <c r="B56" s="14"/>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c r="AJ56" s="160"/>
      <c r="AK56" s="14"/>
      <c r="AL56" s="14"/>
    </row>
    <row r="57" spans="1:38" ht="14.1" customHeight="1">
      <c r="A57" s="14"/>
      <c r="B57" s="14" t="s">
        <v>552</v>
      </c>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row>
    <row r="58" spans="1:38" ht="14.1" customHeight="1">
      <c r="A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row>
    <row r="59" spans="1:38" ht="14.1"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row>
    <row r="60" spans="1:38" ht="14.1" customHeight="1">
      <c r="A60" s="14"/>
      <c r="B60" s="120">
        <v>2</v>
      </c>
      <c r="C60" s="14"/>
      <c r="D60" s="702" t="s">
        <v>589</v>
      </c>
      <c r="E60" s="702"/>
      <c r="F60" s="702"/>
      <c r="G60" s="702"/>
      <c r="H60" s="702"/>
      <c r="I60" s="702"/>
      <c r="J60" s="702"/>
      <c r="K60" s="702"/>
      <c r="L60" s="702"/>
      <c r="M60" s="702"/>
      <c r="N60" s="702"/>
      <c r="O60" s="702"/>
      <c r="P60" s="702"/>
      <c r="Q60" s="702"/>
      <c r="R60" s="702"/>
      <c r="S60" s="702"/>
      <c r="T60" s="703"/>
      <c r="U60" s="703"/>
      <c r="V60" s="703"/>
      <c r="W60" s="703"/>
      <c r="X60" s="703"/>
      <c r="Y60" s="703"/>
      <c r="Z60" s="703"/>
      <c r="AA60" s="703"/>
      <c r="AB60" s="703"/>
      <c r="AC60" s="703"/>
      <c r="AD60" s="703"/>
      <c r="AE60" s="703"/>
      <c r="AF60" s="703"/>
      <c r="AG60" s="703"/>
      <c r="AH60" s="702"/>
      <c r="AI60" s="702"/>
      <c r="AJ60" s="14"/>
      <c r="AK60" s="14"/>
      <c r="AL60" s="14"/>
    </row>
    <row r="61" spans="1:38" ht="21" customHeight="1">
      <c r="A61" s="14"/>
      <c r="B61" s="208" t="s">
        <v>553</v>
      </c>
      <c r="C61" s="90"/>
      <c r="D61" s="90"/>
      <c r="E61" s="90"/>
      <c r="F61" s="90"/>
      <c r="G61" s="90"/>
      <c r="H61" s="90"/>
      <c r="I61" s="90"/>
      <c r="J61" s="90"/>
      <c r="K61" s="90"/>
      <c r="L61" s="90"/>
      <c r="M61" s="90"/>
      <c r="N61" s="90"/>
      <c r="O61" s="90"/>
      <c r="P61" s="90"/>
      <c r="Q61" s="90"/>
      <c r="R61" s="90"/>
      <c r="S61" s="116"/>
      <c r="T61" s="744">
        <f>600-COUNTBLANK(C175:G190)-COUNTBLANK(続紙３!C11:G114)</f>
        <v>0</v>
      </c>
      <c r="U61" s="745"/>
      <c r="V61" s="745"/>
      <c r="W61" s="745"/>
      <c r="X61" s="745"/>
      <c r="Y61" s="745"/>
      <c r="Z61" s="745"/>
      <c r="AA61" s="745"/>
      <c r="AB61" s="745"/>
      <c r="AC61" s="745"/>
      <c r="AD61" s="745"/>
      <c r="AE61" s="745"/>
      <c r="AF61" s="745"/>
      <c r="AG61" s="746"/>
      <c r="AH61" s="129" t="s">
        <v>419</v>
      </c>
      <c r="AI61" s="102"/>
      <c r="AJ61" s="102"/>
      <c r="AK61" s="115"/>
      <c r="AL61" s="14"/>
    </row>
    <row r="62" spans="1:38" ht="21" customHeight="1">
      <c r="A62" s="14"/>
      <c r="B62" s="208" t="s">
        <v>554</v>
      </c>
      <c r="C62" s="90"/>
      <c r="D62" s="90"/>
      <c r="E62" s="90"/>
      <c r="F62" s="90"/>
      <c r="G62" s="90"/>
      <c r="H62" s="90"/>
      <c r="I62" s="90"/>
      <c r="J62" s="90"/>
      <c r="K62" s="90"/>
      <c r="L62" s="90"/>
      <c r="M62" s="90"/>
      <c r="N62" s="90"/>
      <c r="O62" s="90"/>
      <c r="P62" s="90"/>
      <c r="Q62" s="90"/>
      <c r="R62" s="90"/>
      <c r="S62" s="116"/>
      <c r="T62" s="747"/>
      <c r="U62" s="370"/>
      <c r="V62" s="67" t="s">
        <v>421</v>
      </c>
      <c r="W62" s="370"/>
      <c r="X62" s="370"/>
      <c r="Y62" s="67" t="s">
        <v>47</v>
      </c>
      <c r="Z62" s="67" t="s">
        <v>555</v>
      </c>
      <c r="AA62" s="67"/>
      <c r="AB62" s="370"/>
      <c r="AC62" s="370"/>
      <c r="AD62" s="67" t="s">
        <v>421</v>
      </c>
      <c r="AE62" s="370"/>
      <c r="AF62" s="370"/>
      <c r="AG62" s="67" t="s">
        <v>47</v>
      </c>
      <c r="AH62" s="67" t="s">
        <v>556</v>
      </c>
      <c r="AI62" s="67"/>
      <c r="AJ62" s="102"/>
      <c r="AK62" s="115"/>
      <c r="AL62" s="14"/>
    </row>
    <row r="63" spans="1:38" ht="14.1" customHeight="1">
      <c r="A63" s="14"/>
      <c r="B63" s="591" t="s">
        <v>557</v>
      </c>
      <c r="C63" s="592"/>
      <c r="D63" s="592"/>
      <c r="E63" s="592"/>
      <c r="F63" s="592"/>
      <c r="G63" s="592"/>
      <c r="H63" s="592"/>
      <c r="I63" s="592"/>
      <c r="J63" s="592"/>
      <c r="K63" s="592"/>
      <c r="L63" s="592"/>
      <c r="M63" s="592"/>
      <c r="N63" s="592"/>
      <c r="O63" s="592"/>
      <c r="P63" s="592"/>
      <c r="Q63" s="592"/>
      <c r="R63" s="592"/>
      <c r="S63" s="592"/>
      <c r="T63" s="592"/>
      <c r="U63" s="592"/>
      <c r="V63" s="592"/>
      <c r="W63" s="592"/>
      <c r="X63" s="592"/>
      <c r="Y63" s="592"/>
      <c r="Z63" s="90"/>
      <c r="AA63" s="90"/>
      <c r="AB63" s="90"/>
      <c r="AC63" s="90"/>
      <c r="AD63" s="90"/>
      <c r="AE63" s="90"/>
      <c r="AF63" s="90"/>
      <c r="AG63" s="90"/>
      <c r="AH63" s="90"/>
      <c r="AI63" s="90"/>
      <c r="AJ63" s="14"/>
      <c r="AK63" s="106"/>
      <c r="AL63" s="14"/>
    </row>
    <row r="64" spans="1:38" ht="14.1" customHeight="1">
      <c r="A64" s="14"/>
      <c r="B64" s="739"/>
      <c r="C64" s="740"/>
      <c r="D64" s="740"/>
      <c r="E64" s="740"/>
      <c r="F64" s="740"/>
      <c r="G64" s="740"/>
      <c r="H64" s="740"/>
      <c r="I64" s="740"/>
      <c r="J64" s="740"/>
      <c r="K64" s="740"/>
      <c r="L64" s="740"/>
      <c r="M64" s="740"/>
      <c r="N64" s="740"/>
      <c r="O64" s="740"/>
      <c r="P64" s="740"/>
      <c r="Q64" s="740"/>
      <c r="R64" s="740"/>
      <c r="S64" s="740"/>
      <c r="T64" s="740"/>
      <c r="U64" s="740"/>
      <c r="V64" s="740"/>
      <c r="W64" s="740"/>
      <c r="X64" s="740"/>
      <c r="Y64" s="740"/>
      <c r="Z64" s="67"/>
      <c r="AA64" s="67"/>
      <c r="AB64" s="67"/>
      <c r="AC64" s="67"/>
      <c r="AD64" s="67"/>
      <c r="AE64" s="67"/>
      <c r="AF64" s="67"/>
      <c r="AG64" s="67"/>
      <c r="AH64" s="67"/>
      <c r="AI64" s="67"/>
      <c r="AJ64" s="67"/>
      <c r="AK64" s="107"/>
      <c r="AL64" s="14"/>
    </row>
    <row r="65" spans="1:38" ht="14.1" customHeight="1">
      <c r="A65" s="14"/>
      <c r="B65" s="463" t="s">
        <v>558</v>
      </c>
      <c r="C65" s="464"/>
      <c r="D65" s="464"/>
      <c r="E65" s="464"/>
      <c r="F65" s="464"/>
      <c r="G65" s="464"/>
      <c r="H65" s="464"/>
      <c r="I65" s="464"/>
      <c r="J65" s="465"/>
      <c r="K65" s="463" t="s">
        <v>559</v>
      </c>
      <c r="L65" s="464"/>
      <c r="M65" s="464"/>
      <c r="N65" s="464"/>
      <c r="O65" s="464"/>
      <c r="P65" s="464"/>
      <c r="Q65" s="464"/>
      <c r="R65" s="464"/>
      <c r="S65" s="465"/>
      <c r="T65" s="463" t="s">
        <v>560</v>
      </c>
      <c r="U65" s="464"/>
      <c r="V65" s="464"/>
      <c r="W65" s="464"/>
      <c r="X65" s="464"/>
      <c r="Y65" s="464"/>
      <c r="Z65" s="464"/>
      <c r="AA65" s="464"/>
      <c r="AB65" s="465"/>
      <c r="AC65" s="463" t="s">
        <v>561</v>
      </c>
      <c r="AD65" s="464"/>
      <c r="AE65" s="464"/>
      <c r="AF65" s="464"/>
      <c r="AG65" s="464"/>
      <c r="AH65" s="464"/>
      <c r="AI65" s="464"/>
      <c r="AJ65" s="464"/>
      <c r="AK65" s="465"/>
      <c r="AL65" s="14"/>
    </row>
    <row r="66" spans="1:38" ht="14.1" customHeight="1">
      <c r="A66" s="14"/>
      <c r="B66" s="741"/>
      <c r="C66" s="742"/>
      <c r="D66" s="742"/>
      <c r="E66" s="742"/>
      <c r="F66" s="742"/>
      <c r="G66" s="742"/>
      <c r="H66" s="742"/>
      <c r="I66" s="742"/>
      <c r="J66" s="743"/>
      <c r="K66" s="741"/>
      <c r="L66" s="742"/>
      <c r="M66" s="742"/>
      <c r="N66" s="742"/>
      <c r="O66" s="742"/>
      <c r="P66" s="742"/>
      <c r="Q66" s="742"/>
      <c r="R66" s="742"/>
      <c r="S66" s="743"/>
      <c r="T66" s="741"/>
      <c r="U66" s="742"/>
      <c r="V66" s="742"/>
      <c r="W66" s="742"/>
      <c r="X66" s="742"/>
      <c r="Y66" s="742"/>
      <c r="Z66" s="742"/>
      <c r="AA66" s="742"/>
      <c r="AB66" s="743"/>
      <c r="AC66" s="741"/>
      <c r="AD66" s="742"/>
      <c r="AE66" s="742"/>
      <c r="AF66" s="742"/>
      <c r="AG66" s="742"/>
      <c r="AH66" s="742"/>
      <c r="AI66" s="742"/>
      <c r="AJ66" s="742"/>
      <c r="AK66" s="743"/>
      <c r="AL66" s="14"/>
    </row>
    <row r="67" spans="1:38" ht="14.1" customHeight="1">
      <c r="A67" s="14"/>
      <c r="B67" s="466"/>
      <c r="C67" s="467"/>
      <c r="D67" s="467"/>
      <c r="E67" s="467"/>
      <c r="F67" s="467"/>
      <c r="G67" s="467"/>
      <c r="H67" s="467"/>
      <c r="I67" s="467"/>
      <c r="J67" s="468"/>
      <c r="K67" s="189" t="s">
        <v>562</v>
      </c>
      <c r="L67" s="663"/>
      <c r="M67" s="663"/>
      <c r="N67" s="663"/>
      <c r="O67" s="663"/>
      <c r="P67" s="663"/>
      <c r="Q67" s="663"/>
      <c r="R67" s="663"/>
      <c r="S67" s="190" t="s">
        <v>563</v>
      </c>
      <c r="T67" s="66" t="s">
        <v>564</v>
      </c>
      <c r="U67" s="663"/>
      <c r="V67" s="663"/>
      <c r="W67" s="663"/>
      <c r="X67" s="663"/>
      <c r="Y67" s="663"/>
      <c r="Z67" s="663"/>
      <c r="AA67" s="663"/>
      <c r="AB67" s="190" t="s">
        <v>565</v>
      </c>
      <c r="AC67" s="466"/>
      <c r="AD67" s="467"/>
      <c r="AE67" s="467"/>
      <c r="AF67" s="467"/>
      <c r="AG67" s="467"/>
      <c r="AH67" s="467"/>
      <c r="AI67" s="467"/>
      <c r="AJ67" s="467"/>
      <c r="AK67" s="468"/>
      <c r="AL67" s="14"/>
    </row>
    <row r="68" spans="1:38" ht="14.1" customHeight="1">
      <c r="A68" s="14"/>
      <c r="B68" s="700" t="s">
        <v>670</v>
      </c>
      <c r="C68" s="701"/>
      <c r="D68" s="701"/>
      <c r="E68" s="701"/>
      <c r="F68" s="701"/>
      <c r="G68" s="701"/>
      <c r="H68" s="701"/>
      <c r="I68" s="701"/>
      <c r="J68" s="701"/>
      <c r="K68" s="701"/>
      <c r="L68" s="701"/>
      <c r="M68" s="701"/>
      <c r="N68" s="701"/>
      <c r="O68" s="701"/>
      <c r="P68" s="701"/>
      <c r="Q68" s="701"/>
      <c r="R68" s="701"/>
      <c r="S68" s="701"/>
      <c r="T68" s="701"/>
      <c r="U68" s="701"/>
      <c r="V68" s="701"/>
      <c r="W68" s="701"/>
      <c r="X68" s="701"/>
      <c r="Y68" s="701"/>
      <c r="Z68" s="70"/>
      <c r="AA68" s="70"/>
      <c r="AB68" s="70"/>
      <c r="AC68" s="70"/>
      <c r="AD68" s="70"/>
      <c r="AE68" s="70"/>
      <c r="AF68" s="70"/>
      <c r="AG68" s="70"/>
      <c r="AH68" s="70"/>
      <c r="AI68" s="70"/>
      <c r="AJ68" s="70"/>
      <c r="AK68" s="123"/>
      <c r="AL68" s="14"/>
    </row>
    <row r="69" spans="1:38" ht="14.1" customHeight="1">
      <c r="A69" s="14"/>
      <c r="B69" s="616"/>
      <c r="C69" s="617"/>
      <c r="D69" s="617"/>
      <c r="E69" s="617"/>
      <c r="F69" s="617"/>
      <c r="G69" s="617"/>
      <c r="H69" s="617"/>
      <c r="I69" s="617"/>
      <c r="J69" s="618"/>
      <c r="K69" s="616"/>
      <c r="L69" s="617"/>
      <c r="M69" s="617"/>
      <c r="N69" s="617"/>
      <c r="O69" s="617"/>
      <c r="P69" s="617"/>
      <c r="Q69" s="617"/>
      <c r="R69" s="617"/>
      <c r="S69" s="618"/>
      <c r="T69" s="616"/>
      <c r="U69" s="617"/>
      <c r="V69" s="617"/>
      <c r="W69" s="617"/>
      <c r="X69" s="617"/>
      <c r="Y69" s="617"/>
      <c r="Z69" s="617"/>
      <c r="AA69" s="617"/>
      <c r="AB69" s="618"/>
      <c r="AC69" s="616"/>
      <c r="AD69" s="617"/>
      <c r="AE69" s="617"/>
      <c r="AF69" s="617"/>
      <c r="AG69" s="617"/>
      <c r="AH69" s="617"/>
      <c r="AI69" s="617"/>
      <c r="AJ69" s="617"/>
      <c r="AK69" s="618"/>
      <c r="AL69" s="14"/>
    </row>
    <row r="70" spans="1:38" ht="14.1" customHeight="1">
      <c r="A70" s="14"/>
      <c r="B70" s="609"/>
      <c r="C70" s="420"/>
      <c r="D70" s="420"/>
      <c r="E70" s="420"/>
      <c r="F70" s="420"/>
      <c r="G70" s="420"/>
      <c r="H70" s="420"/>
      <c r="I70" s="420"/>
      <c r="J70" s="610"/>
      <c r="K70" s="609"/>
      <c r="L70" s="420"/>
      <c r="M70" s="420"/>
      <c r="N70" s="420"/>
      <c r="O70" s="420"/>
      <c r="P70" s="420"/>
      <c r="Q70" s="420"/>
      <c r="R70" s="420"/>
      <c r="S70" s="610"/>
      <c r="T70" s="609"/>
      <c r="U70" s="420"/>
      <c r="V70" s="420"/>
      <c r="W70" s="420"/>
      <c r="X70" s="420"/>
      <c r="Y70" s="420"/>
      <c r="Z70" s="420"/>
      <c r="AA70" s="420"/>
      <c r="AB70" s="610"/>
      <c r="AC70" s="609"/>
      <c r="AD70" s="420"/>
      <c r="AE70" s="420"/>
      <c r="AF70" s="420"/>
      <c r="AG70" s="420"/>
      <c r="AH70" s="420"/>
      <c r="AI70" s="420"/>
      <c r="AJ70" s="420"/>
      <c r="AK70" s="610"/>
      <c r="AL70" s="14"/>
    </row>
    <row r="71" spans="1:38" ht="14.1" customHeight="1">
      <c r="A71" s="14"/>
      <c r="B71" s="609"/>
      <c r="C71" s="420"/>
      <c r="D71" s="420"/>
      <c r="E71" s="420"/>
      <c r="F71" s="420"/>
      <c r="G71" s="420"/>
      <c r="H71" s="420"/>
      <c r="I71" s="420"/>
      <c r="J71" s="610"/>
      <c r="K71" s="609"/>
      <c r="L71" s="420"/>
      <c r="M71" s="420"/>
      <c r="N71" s="420"/>
      <c r="O71" s="420"/>
      <c r="P71" s="420"/>
      <c r="Q71" s="420"/>
      <c r="R71" s="420"/>
      <c r="S71" s="610"/>
      <c r="T71" s="609"/>
      <c r="U71" s="420"/>
      <c r="V71" s="420"/>
      <c r="W71" s="420"/>
      <c r="X71" s="420"/>
      <c r="Y71" s="420"/>
      <c r="Z71" s="420"/>
      <c r="AA71" s="420"/>
      <c r="AB71" s="610"/>
      <c r="AC71" s="609"/>
      <c r="AD71" s="420"/>
      <c r="AE71" s="420"/>
      <c r="AF71" s="420"/>
      <c r="AG71" s="420"/>
      <c r="AH71" s="420"/>
      <c r="AI71" s="420"/>
      <c r="AJ71" s="420"/>
      <c r="AK71" s="610"/>
      <c r="AL71" s="14"/>
    </row>
    <row r="72" spans="1:38" ht="14.1" customHeight="1">
      <c r="A72" s="14"/>
      <c r="B72" s="609"/>
      <c r="C72" s="420"/>
      <c r="D72" s="420"/>
      <c r="E72" s="420"/>
      <c r="F72" s="420"/>
      <c r="G72" s="420"/>
      <c r="H72" s="420"/>
      <c r="I72" s="420"/>
      <c r="J72" s="610"/>
      <c r="K72" s="609"/>
      <c r="L72" s="420"/>
      <c r="M72" s="420"/>
      <c r="N72" s="420"/>
      <c r="O72" s="420"/>
      <c r="P72" s="420"/>
      <c r="Q72" s="420"/>
      <c r="R72" s="420"/>
      <c r="S72" s="610"/>
      <c r="T72" s="609"/>
      <c r="U72" s="420"/>
      <c r="V72" s="420"/>
      <c r="W72" s="420"/>
      <c r="X72" s="420"/>
      <c r="Y72" s="420"/>
      <c r="Z72" s="420"/>
      <c r="AA72" s="420"/>
      <c r="AB72" s="610"/>
      <c r="AC72" s="609"/>
      <c r="AD72" s="420"/>
      <c r="AE72" s="420"/>
      <c r="AF72" s="420"/>
      <c r="AG72" s="420"/>
      <c r="AH72" s="420"/>
      <c r="AI72" s="420"/>
      <c r="AJ72" s="420"/>
      <c r="AK72" s="610"/>
      <c r="AL72" s="14"/>
    </row>
    <row r="73" spans="1:38" ht="14.1" customHeight="1">
      <c r="A73" s="14"/>
      <c r="B73" s="609"/>
      <c r="C73" s="420"/>
      <c r="D73" s="420"/>
      <c r="E73" s="420"/>
      <c r="F73" s="420"/>
      <c r="G73" s="420"/>
      <c r="H73" s="420"/>
      <c r="I73" s="420"/>
      <c r="J73" s="610"/>
      <c r="K73" s="609"/>
      <c r="L73" s="420"/>
      <c r="M73" s="420"/>
      <c r="N73" s="420"/>
      <c r="O73" s="420"/>
      <c r="P73" s="420"/>
      <c r="Q73" s="420"/>
      <c r="R73" s="420"/>
      <c r="S73" s="610"/>
      <c r="T73" s="609"/>
      <c r="U73" s="420"/>
      <c r="V73" s="420"/>
      <c r="W73" s="420"/>
      <c r="X73" s="420"/>
      <c r="Y73" s="420"/>
      <c r="Z73" s="420"/>
      <c r="AA73" s="420"/>
      <c r="AB73" s="610"/>
      <c r="AC73" s="609"/>
      <c r="AD73" s="420"/>
      <c r="AE73" s="420"/>
      <c r="AF73" s="420"/>
      <c r="AG73" s="420"/>
      <c r="AH73" s="420"/>
      <c r="AI73" s="420"/>
      <c r="AJ73" s="420"/>
      <c r="AK73" s="610"/>
      <c r="AL73" s="14"/>
    </row>
    <row r="74" spans="1:38" ht="14.1" customHeight="1">
      <c r="A74" s="14"/>
      <c r="B74" s="609"/>
      <c r="C74" s="420"/>
      <c r="D74" s="420"/>
      <c r="E74" s="420"/>
      <c r="F74" s="420"/>
      <c r="G74" s="420"/>
      <c r="H74" s="420"/>
      <c r="I74" s="420"/>
      <c r="J74" s="610"/>
      <c r="K74" s="609"/>
      <c r="L74" s="420"/>
      <c r="M74" s="420"/>
      <c r="N74" s="420"/>
      <c r="O74" s="420"/>
      <c r="P74" s="420"/>
      <c r="Q74" s="420"/>
      <c r="R74" s="420"/>
      <c r="S74" s="610"/>
      <c r="T74" s="609"/>
      <c r="U74" s="420"/>
      <c r="V74" s="420"/>
      <c r="W74" s="420"/>
      <c r="X74" s="420"/>
      <c r="Y74" s="420"/>
      <c r="Z74" s="420"/>
      <c r="AA74" s="420"/>
      <c r="AB74" s="610"/>
      <c r="AC74" s="609"/>
      <c r="AD74" s="420"/>
      <c r="AE74" s="420"/>
      <c r="AF74" s="420"/>
      <c r="AG74" s="420"/>
      <c r="AH74" s="420"/>
      <c r="AI74" s="420"/>
      <c r="AJ74" s="420"/>
      <c r="AK74" s="610"/>
      <c r="AL74" s="14"/>
    </row>
    <row r="75" spans="1:38" ht="14.1" customHeight="1">
      <c r="A75" s="14"/>
      <c r="B75" s="609"/>
      <c r="C75" s="420"/>
      <c r="D75" s="420"/>
      <c r="E75" s="420"/>
      <c r="F75" s="420"/>
      <c r="G75" s="420"/>
      <c r="H75" s="420"/>
      <c r="I75" s="420"/>
      <c r="J75" s="610"/>
      <c r="K75" s="609"/>
      <c r="L75" s="420"/>
      <c r="M75" s="420"/>
      <c r="N75" s="420"/>
      <c r="O75" s="420"/>
      <c r="P75" s="420"/>
      <c r="Q75" s="420"/>
      <c r="R75" s="420"/>
      <c r="S75" s="610"/>
      <c r="T75" s="609"/>
      <c r="U75" s="420"/>
      <c r="V75" s="420"/>
      <c r="W75" s="420"/>
      <c r="X75" s="420"/>
      <c r="Y75" s="420"/>
      <c r="Z75" s="420"/>
      <c r="AA75" s="420"/>
      <c r="AB75" s="610"/>
      <c r="AC75" s="609"/>
      <c r="AD75" s="420"/>
      <c r="AE75" s="420"/>
      <c r="AF75" s="420"/>
      <c r="AG75" s="420"/>
      <c r="AH75" s="420"/>
      <c r="AI75" s="420"/>
      <c r="AJ75" s="420"/>
      <c r="AK75" s="610"/>
      <c r="AL75" s="14"/>
    </row>
    <row r="76" spans="1:38" ht="14.1" customHeight="1">
      <c r="A76" s="14"/>
      <c r="B76" s="609"/>
      <c r="C76" s="420"/>
      <c r="D76" s="420"/>
      <c r="E76" s="420"/>
      <c r="F76" s="420"/>
      <c r="G76" s="420"/>
      <c r="H76" s="420"/>
      <c r="I76" s="420"/>
      <c r="J76" s="610"/>
      <c r="K76" s="609"/>
      <c r="L76" s="420"/>
      <c r="M76" s="420"/>
      <c r="N76" s="420"/>
      <c r="O76" s="420"/>
      <c r="P76" s="420"/>
      <c r="Q76" s="420"/>
      <c r="R76" s="420"/>
      <c r="S76" s="610"/>
      <c r="T76" s="609"/>
      <c r="U76" s="420"/>
      <c r="V76" s="420"/>
      <c r="W76" s="420"/>
      <c r="X76" s="420"/>
      <c r="Y76" s="420"/>
      <c r="Z76" s="420"/>
      <c r="AA76" s="420"/>
      <c r="AB76" s="610"/>
      <c r="AC76" s="609"/>
      <c r="AD76" s="420"/>
      <c r="AE76" s="420"/>
      <c r="AF76" s="420"/>
      <c r="AG76" s="420"/>
      <c r="AH76" s="420"/>
      <c r="AI76" s="420"/>
      <c r="AJ76" s="420"/>
      <c r="AK76" s="610"/>
      <c r="AL76" s="14"/>
    </row>
    <row r="77" spans="1:38" ht="14.1" customHeight="1">
      <c r="A77" s="14"/>
      <c r="B77" s="609"/>
      <c r="C77" s="420"/>
      <c r="D77" s="420"/>
      <c r="E77" s="420"/>
      <c r="F77" s="420"/>
      <c r="G77" s="420"/>
      <c r="H77" s="420"/>
      <c r="I77" s="420"/>
      <c r="J77" s="610"/>
      <c r="K77" s="609"/>
      <c r="L77" s="420"/>
      <c r="M77" s="420"/>
      <c r="N77" s="420"/>
      <c r="O77" s="420"/>
      <c r="P77" s="420"/>
      <c r="Q77" s="420"/>
      <c r="R77" s="420"/>
      <c r="S77" s="610"/>
      <c r="T77" s="609"/>
      <c r="U77" s="420"/>
      <c r="V77" s="420"/>
      <c r="W77" s="420"/>
      <c r="X77" s="420"/>
      <c r="Y77" s="420"/>
      <c r="Z77" s="420"/>
      <c r="AA77" s="420"/>
      <c r="AB77" s="610"/>
      <c r="AC77" s="609"/>
      <c r="AD77" s="420"/>
      <c r="AE77" s="420"/>
      <c r="AF77" s="420"/>
      <c r="AG77" s="420"/>
      <c r="AH77" s="420"/>
      <c r="AI77" s="420"/>
      <c r="AJ77" s="420"/>
      <c r="AK77" s="610"/>
      <c r="AL77" s="14"/>
    </row>
    <row r="78" spans="1:38" ht="14.1" customHeight="1">
      <c r="A78" s="14"/>
      <c r="B78" s="609"/>
      <c r="C78" s="420"/>
      <c r="D78" s="420"/>
      <c r="E78" s="420"/>
      <c r="F78" s="420"/>
      <c r="G78" s="420"/>
      <c r="H78" s="420"/>
      <c r="I78" s="420"/>
      <c r="J78" s="610"/>
      <c r="K78" s="609"/>
      <c r="L78" s="420"/>
      <c r="M78" s="420"/>
      <c r="N78" s="420"/>
      <c r="O78" s="420"/>
      <c r="P78" s="420"/>
      <c r="Q78" s="420"/>
      <c r="R78" s="420"/>
      <c r="S78" s="610"/>
      <c r="T78" s="609"/>
      <c r="U78" s="420"/>
      <c r="V78" s="420"/>
      <c r="W78" s="420"/>
      <c r="X78" s="420"/>
      <c r="Y78" s="420"/>
      <c r="Z78" s="420"/>
      <c r="AA78" s="420"/>
      <c r="AB78" s="610"/>
      <c r="AC78" s="609"/>
      <c r="AD78" s="420"/>
      <c r="AE78" s="420"/>
      <c r="AF78" s="420"/>
      <c r="AG78" s="420"/>
      <c r="AH78" s="420"/>
      <c r="AI78" s="420"/>
      <c r="AJ78" s="420"/>
      <c r="AK78" s="610"/>
      <c r="AL78" s="14"/>
    </row>
    <row r="79" spans="1:38" ht="14.1" customHeight="1">
      <c r="A79" s="14"/>
      <c r="B79" s="609"/>
      <c r="C79" s="420"/>
      <c r="D79" s="420"/>
      <c r="E79" s="420"/>
      <c r="F79" s="420"/>
      <c r="G79" s="420"/>
      <c r="H79" s="420"/>
      <c r="I79" s="420"/>
      <c r="J79" s="610"/>
      <c r="K79" s="609"/>
      <c r="L79" s="420"/>
      <c r="M79" s="420"/>
      <c r="N79" s="420"/>
      <c r="O79" s="420"/>
      <c r="P79" s="420"/>
      <c r="Q79" s="420"/>
      <c r="R79" s="420"/>
      <c r="S79" s="610"/>
      <c r="T79" s="609"/>
      <c r="U79" s="420"/>
      <c r="V79" s="420"/>
      <c r="W79" s="420"/>
      <c r="X79" s="420"/>
      <c r="Y79" s="420"/>
      <c r="Z79" s="420"/>
      <c r="AA79" s="420"/>
      <c r="AB79" s="610"/>
      <c r="AC79" s="609"/>
      <c r="AD79" s="420"/>
      <c r="AE79" s="420"/>
      <c r="AF79" s="420"/>
      <c r="AG79" s="420"/>
      <c r="AH79" s="420"/>
      <c r="AI79" s="420"/>
      <c r="AJ79" s="420"/>
      <c r="AK79" s="610"/>
      <c r="AL79" s="14"/>
    </row>
    <row r="80" spans="1:38" ht="14.1" customHeight="1">
      <c r="A80" s="14"/>
      <c r="B80" s="609"/>
      <c r="C80" s="420"/>
      <c r="D80" s="420"/>
      <c r="E80" s="420"/>
      <c r="F80" s="420"/>
      <c r="G80" s="420"/>
      <c r="H80" s="420"/>
      <c r="I80" s="420"/>
      <c r="J80" s="610"/>
      <c r="K80" s="609"/>
      <c r="L80" s="420"/>
      <c r="M80" s="420"/>
      <c r="N80" s="420"/>
      <c r="O80" s="420"/>
      <c r="P80" s="420"/>
      <c r="Q80" s="420"/>
      <c r="R80" s="420"/>
      <c r="S80" s="610"/>
      <c r="T80" s="609"/>
      <c r="U80" s="420"/>
      <c r="V80" s="420"/>
      <c r="W80" s="420"/>
      <c r="X80" s="420"/>
      <c r="Y80" s="420"/>
      <c r="Z80" s="420"/>
      <c r="AA80" s="420"/>
      <c r="AB80" s="610"/>
      <c r="AC80" s="609"/>
      <c r="AD80" s="420"/>
      <c r="AE80" s="420"/>
      <c r="AF80" s="420"/>
      <c r="AG80" s="420"/>
      <c r="AH80" s="420"/>
      <c r="AI80" s="420"/>
      <c r="AJ80" s="420"/>
      <c r="AK80" s="610"/>
      <c r="AL80" s="14"/>
    </row>
    <row r="81" spans="1:38" ht="14.1" customHeight="1">
      <c r="A81" s="14"/>
      <c r="B81" s="609"/>
      <c r="C81" s="420"/>
      <c r="D81" s="420"/>
      <c r="E81" s="420"/>
      <c r="F81" s="420"/>
      <c r="G81" s="420"/>
      <c r="H81" s="420"/>
      <c r="I81" s="420"/>
      <c r="J81" s="610"/>
      <c r="K81" s="609"/>
      <c r="L81" s="420"/>
      <c r="M81" s="420"/>
      <c r="N81" s="420"/>
      <c r="O81" s="420"/>
      <c r="P81" s="420"/>
      <c r="Q81" s="420"/>
      <c r="R81" s="420"/>
      <c r="S81" s="610"/>
      <c r="T81" s="609"/>
      <c r="U81" s="420"/>
      <c r="V81" s="420"/>
      <c r="W81" s="420"/>
      <c r="X81" s="420"/>
      <c r="Y81" s="420"/>
      <c r="Z81" s="420"/>
      <c r="AA81" s="420"/>
      <c r="AB81" s="610"/>
      <c r="AC81" s="609"/>
      <c r="AD81" s="420"/>
      <c r="AE81" s="420"/>
      <c r="AF81" s="420"/>
      <c r="AG81" s="420"/>
      <c r="AH81" s="420"/>
      <c r="AI81" s="420"/>
      <c r="AJ81" s="420"/>
      <c r="AK81" s="610"/>
      <c r="AL81" s="14"/>
    </row>
    <row r="82" spans="1:38" ht="14.1" customHeight="1">
      <c r="A82" s="14"/>
      <c r="B82" s="609"/>
      <c r="C82" s="420"/>
      <c r="D82" s="420"/>
      <c r="E82" s="420"/>
      <c r="F82" s="420"/>
      <c r="G82" s="420"/>
      <c r="H82" s="420"/>
      <c r="I82" s="420"/>
      <c r="J82" s="610"/>
      <c r="K82" s="609"/>
      <c r="L82" s="420"/>
      <c r="M82" s="420"/>
      <c r="N82" s="420"/>
      <c r="O82" s="420"/>
      <c r="P82" s="420"/>
      <c r="Q82" s="420"/>
      <c r="R82" s="420"/>
      <c r="S82" s="610"/>
      <c r="T82" s="609"/>
      <c r="U82" s="420"/>
      <c r="V82" s="420"/>
      <c r="W82" s="420"/>
      <c r="X82" s="420"/>
      <c r="Y82" s="420"/>
      <c r="Z82" s="420"/>
      <c r="AA82" s="420"/>
      <c r="AB82" s="610"/>
      <c r="AC82" s="609"/>
      <c r="AD82" s="420"/>
      <c r="AE82" s="420"/>
      <c r="AF82" s="420"/>
      <c r="AG82" s="420"/>
      <c r="AH82" s="420"/>
      <c r="AI82" s="420"/>
      <c r="AJ82" s="420"/>
      <c r="AK82" s="610"/>
      <c r="AL82" s="14"/>
    </row>
    <row r="83" spans="1:38" ht="14.1" customHeight="1">
      <c r="A83" s="14"/>
      <c r="B83" s="609"/>
      <c r="C83" s="420"/>
      <c r="D83" s="420"/>
      <c r="E83" s="420"/>
      <c r="F83" s="420"/>
      <c r="G83" s="420"/>
      <c r="H83" s="420"/>
      <c r="I83" s="420"/>
      <c r="J83" s="610"/>
      <c r="K83" s="609"/>
      <c r="L83" s="420"/>
      <c r="M83" s="420"/>
      <c r="N83" s="420"/>
      <c r="O83" s="420"/>
      <c r="P83" s="420"/>
      <c r="Q83" s="420"/>
      <c r="R83" s="420"/>
      <c r="S83" s="610"/>
      <c r="T83" s="609"/>
      <c r="U83" s="420"/>
      <c r="V83" s="420"/>
      <c r="W83" s="420"/>
      <c r="X83" s="420"/>
      <c r="Y83" s="420"/>
      <c r="Z83" s="420"/>
      <c r="AA83" s="420"/>
      <c r="AB83" s="610"/>
      <c r="AC83" s="609"/>
      <c r="AD83" s="420"/>
      <c r="AE83" s="420"/>
      <c r="AF83" s="420"/>
      <c r="AG83" s="420"/>
      <c r="AH83" s="420"/>
      <c r="AI83" s="420"/>
      <c r="AJ83" s="420"/>
      <c r="AK83" s="610"/>
      <c r="AL83" s="14"/>
    </row>
    <row r="84" spans="1:38" ht="14.1" customHeight="1">
      <c r="A84" s="14"/>
      <c r="B84" s="609"/>
      <c r="C84" s="420"/>
      <c r="D84" s="420"/>
      <c r="E84" s="420"/>
      <c r="F84" s="420"/>
      <c r="G84" s="420"/>
      <c r="H84" s="420"/>
      <c r="I84" s="420"/>
      <c r="J84" s="610"/>
      <c r="K84" s="609"/>
      <c r="L84" s="420"/>
      <c r="M84" s="420"/>
      <c r="N84" s="420"/>
      <c r="O84" s="420"/>
      <c r="P84" s="420"/>
      <c r="Q84" s="420"/>
      <c r="R84" s="420"/>
      <c r="S84" s="610"/>
      <c r="T84" s="609"/>
      <c r="U84" s="420"/>
      <c r="V84" s="420"/>
      <c r="W84" s="420"/>
      <c r="X84" s="420"/>
      <c r="Y84" s="420"/>
      <c r="Z84" s="420"/>
      <c r="AA84" s="420"/>
      <c r="AB84" s="610"/>
      <c r="AC84" s="609"/>
      <c r="AD84" s="420"/>
      <c r="AE84" s="420"/>
      <c r="AF84" s="420"/>
      <c r="AG84" s="420"/>
      <c r="AH84" s="420"/>
      <c r="AI84" s="420"/>
      <c r="AJ84" s="420"/>
      <c r="AK84" s="610"/>
      <c r="AL84" s="14"/>
    </row>
    <row r="85" spans="1:38" ht="14.1" customHeight="1">
      <c r="A85" s="14"/>
      <c r="B85" s="609"/>
      <c r="C85" s="420"/>
      <c r="D85" s="420"/>
      <c r="E85" s="420"/>
      <c r="F85" s="420"/>
      <c r="G85" s="420"/>
      <c r="H85" s="420"/>
      <c r="I85" s="420"/>
      <c r="J85" s="610"/>
      <c r="K85" s="609"/>
      <c r="L85" s="420"/>
      <c r="M85" s="420"/>
      <c r="N85" s="420"/>
      <c r="O85" s="420"/>
      <c r="P85" s="420"/>
      <c r="Q85" s="420"/>
      <c r="R85" s="420"/>
      <c r="S85" s="610"/>
      <c r="T85" s="609"/>
      <c r="U85" s="420"/>
      <c r="V85" s="420"/>
      <c r="W85" s="420"/>
      <c r="X85" s="420"/>
      <c r="Y85" s="420"/>
      <c r="Z85" s="420"/>
      <c r="AA85" s="420"/>
      <c r="AB85" s="610"/>
      <c r="AC85" s="609"/>
      <c r="AD85" s="420"/>
      <c r="AE85" s="420"/>
      <c r="AF85" s="420"/>
      <c r="AG85" s="420"/>
      <c r="AH85" s="420"/>
      <c r="AI85" s="420"/>
      <c r="AJ85" s="420"/>
      <c r="AK85" s="610"/>
      <c r="AL85" s="14"/>
    </row>
    <row r="86" spans="1:38" ht="14.1" customHeight="1">
      <c r="A86" s="14"/>
      <c r="B86" s="609"/>
      <c r="C86" s="420"/>
      <c r="D86" s="420"/>
      <c r="E86" s="420"/>
      <c r="F86" s="420"/>
      <c r="G86" s="420"/>
      <c r="H86" s="420"/>
      <c r="I86" s="420"/>
      <c r="J86" s="610"/>
      <c r="K86" s="609"/>
      <c r="L86" s="420"/>
      <c r="M86" s="420"/>
      <c r="N86" s="420"/>
      <c r="O86" s="420"/>
      <c r="P86" s="420"/>
      <c r="Q86" s="420"/>
      <c r="R86" s="420"/>
      <c r="S86" s="610"/>
      <c r="T86" s="609"/>
      <c r="U86" s="420"/>
      <c r="V86" s="420"/>
      <c r="W86" s="420"/>
      <c r="X86" s="420"/>
      <c r="Y86" s="420"/>
      <c r="Z86" s="420"/>
      <c r="AA86" s="420"/>
      <c r="AB86" s="610"/>
      <c r="AC86" s="609"/>
      <c r="AD86" s="420"/>
      <c r="AE86" s="420"/>
      <c r="AF86" s="420"/>
      <c r="AG86" s="420"/>
      <c r="AH86" s="420"/>
      <c r="AI86" s="420"/>
      <c r="AJ86" s="420"/>
      <c r="AK86" s="610"/>
      <c r="AL86" s="14"/>
    </row>
    <row r="87" spans="1:38" ht="14.1" customHeight="1">
      <c r="A87" s="14"/>
      <c r="B87" s="609"/>
      <c r="C87" s="420"/>
      <c r="D87" s="420"/>
      <c r="E87" s="420"/>
      <c r="F87" s="420"/>
      <c r="G87" s="420"/>
      <c r="H87" s="420"/>
      <c r="I87" s="420"/>
      <c r="J87" s="610"/>
      <c r="K87" s="609"/>
      <c r="L87" s="420"/>
      <c r="M87" s="420"/>
      <c r="N87" s="420"/>
      <c r="O87" s="420"/>
      <c r="P87" s="420"/>
      <c r="Q87" s="420"/>
      <c r="R87" s="420"/>
      <c r="S87" s="610"/>
      <c r="T87" s="191" t="s">
        <v>671</v>
      </c>
      <c r="U87" s="160"/>
      <c r="V87" s="160"/>
      <c r="W87" s="160"/>
      <c r="X87" s="160"/>
      <c r="Y87" s="160"/>
      <c r="Z87" s="160"/>
      <c r="AA87" s="160"/>
      <c r="AB87" s="192"/>
      <c r="AC87" s="609"/>
      <c r="AD87" s="420"/>
      <c r="AE87" s="420"/>
      <c r="AF87" s="420"/>
      <c r="AG87" s="420"/>
      <c r="AH87" s="420"/>
      <c r="AI87" s="420"/>
      <c r="AJ87" s="420"/>
      <c r="AK87" s="610"/>
      <c r="AL87" s="14"/>
    </row>
    <row r="88" spans="1:38" ht="14.1" customHeight="1">
      <c r="A88" s="14"/>
      <c r="B88" s="611"/>
      <c r="C88" s="612"/>
      <c r="D88" s="612"/>
      <c r="E88" s="612"/>
      <c r="F88" s="612"/>
      <c r="G88" s="612"/>
      <c r="H88" s="612"/>
      <c r="I88" s="612"/>
      <c r="J88" s="613"/>
      <c r="K88" s="611"/>
      <c r="L88" s="612"/>
      <c r="M88" s="612"/>
      <c r="N88" s="612"/>
      <c r="O88" s="612"/>
      <c r="P88" s="612"/>
      <c r="Q88" s="612"/>
      <c r="R88" s="612"/>
      <c r="S88" s="613"/>
      <c r="T88" s="737"/>
      <c r="U88" s="738"/>
      <c r="V88" s="738"/>
      <c r="W88" s="738"/>
      <c r="X88" s="738"/>
      <c r="Y88" s="738"/>
      <c r="Z88" s="738"/>
      <c r="AA88" s="80" t="s">
        <v>29</v>
      </c>
      <c r="AB88" s="81"/>
      <c r="AC88" s="611"/>
      <c r="AD88" s="612"/>
      <c r="AE88" s="612"/>
      <c r="AF88" s="612"/>
      <c r="AG88" s="612"/>
      <c r="AH88" s="612"/>
      <c r="AI88" s="612"/>
      <c r="AJ88" s="612"/>
      <c r="AK88" s="613"/>
      <c r="AL88" s="14"/>
    </row>
    <row r="89" spans="1:38" ht="14.1" customHeight="1">
      <c r="A89" s="14"/>
      <c r="B89" s="700" t="s">
        <v>651</v>
      </c>
      <c r="C89" s="701"/>
      <c r="D89" s="701"/>
      <c r="E89" s="701"/>
      <c r="F89" s="701"/>
      <c r="G89" s="701"/>
      <c r="H89" s="701"/>
      <c r="I89" s="701"/>
      <c r="J89" s="701"/>
      <c r="K89" s="701"/>
      <c r="L89" s="701"/>
      <c r="M89" s="701"/>
      <c r="N89" s="701"/>
      <c r="O89" s="701"/>
      <c r="P89" s="701"/>
      <c r="Q89" s="701"/>
      <c r="R89" s="701"/>
      <c r="S89" s="701"/>
      <c r="T89" s="701"/>
      <c r="U89" s="701"/>
      <c r="V89" s="701"/>
      <c r="W89" s="701"/>
      <c r="X89" s="701"/>
      <c r="Y89" s="70"/>
      <c r="Z89" s="70"/>
      <c r="AA89" s="70"/>
      <c r="AB89" s="70"/>
      <c r="AC89" s="70"/>
      <c r="AD89" s="70"/>
      <c r="AE89" s="70"/>
      <c r="AF89" s="70"/>
      <c r="AG89" s="70"/>
      <c r="AH89" s="70"/>
      <c r="AI89" s="70"/>
      <c r="AJ89" s="70"/>
      <c r="AK89" s="123"/>
      <c r="AL89" s="14"/>
    </row>
    <row r="90" spans="1:38" ht="14.1" customHeight="1">
      <c r="A90" s="14"/>
      <c r="B90" s="616"/>
      <c r="C90" s="617"/>
      <c r="D90" s="617"/>
      <c r="E90" s="617"/>
      <c r="F90" s="617"/>
      <c r="G90" s="617"/>
      <c r="H90" s="617"/>
      <c r="I90" s="617"/>
      <c r="J90" s="618"/>
      <c r="K90" s="616"/>
      <c r="L90" s="617"/>
      <c r="M90" s="617"/>
      <c r="N90" s="617"/>
      <c r="O90" s="617"/>
      <c r="P90" s="617"/>
      <c r="Q90" s="617"/>
      <c r="R90" s="617"/>
      <c r="S90" s="618"/>
      <c r="T90" s="616"/>
      <c r="U90" s="617"/>
      <c r="V90" s="617"/>
      <c r="W90" s="617"/>
      <c r="X90" s="617"/>
      <c r="Y90" s="617"/>
      <c r="Z90" s="617"/>
      <c r="AA90" s="617"/>
      <c r="AB90" s="618"/>
      <c r="AC90" s="616"/>
      <c r="AD90" s="617"/>
      <c r="AE90" s="617"/>
      <c r="AF90" s="617"/>
      <c r="AG90" s="617"/>
      <c r="AH90" s="617"/>
      <c r="AI90" s="617"/>
      <c r="AJ90" s="617"/>
      <c r="AK90" s="618"/>
      <c r="AL90" s="14"/>
    </row>
    <row r="91" spans="1:38" ht="14.1" customHeight="1">
      <c r="A91" s="14"/>
      <c r="B91" s="609"/>
      <c r="C91" s="420"/>
      <c r="D91" s="420"/>
      <c r="E91" s="420"/>
      <c r="F91" s="420"/>
      <c r="G91" s="420"/>
      <c r="H91" s="420"/>
      <c r="I91" s="420"/>
      <c r="J91" s="610"/>
      <c r="K91" s="609"/>
      <c r="L91" s="420"/>
      <c r="M91" s="420"/>
      <c r="N91" s="420"/>
      <c r="O91" s="420"/>
      <c r="P91" s="420"/>
      <c r="Q91" s="420"/>
      <c r="R91" s="420"/>
      <c r="S91" s="610"/>
      <c r="T91" s="609"/>
      <c r="U91" s="420"/>
      <c r="V91" s="420"/>
      <c r="W91" s="420"/>
      <c r="X91" s="420"/>
      <c r="Y91" s="420"/>
      <c r="Z91" s="420"/>
      <c r="AA91" s="420"/>
      <c r="AB91" s="610"/>
      <c r="AC91" s="609"/>
      <c r="AD91" s="420"/>
      <c r="AE91" s="420"/>
      <c r="AF91" s="420"/>
      <c r="AG91" s="420"/>
      <c r="AH91" s="420"/>
      <c r="AI91" s="420"/>
      <c r="AJ91" s="420"/>
      <c r="AK91" s="610"/>
      <c r="AL91" s="14"/>
    </row>
    <row r="92" spans="1:38" ht="14.1" customHeight="1">
      <c r="A92" s="14"/>
      <c r="B92" s="609"/>
      <c r="C92" s="420"/>
      <c r="D92" s="420"/>
      <c r="E92" s="420"/>
      <c r="F92" s="420"/>
      <c r="G92" s="420"/>
      <c r="H92" s="420"/>
      <c r="I92" s="420"/>
      <c r="J92" s="610"/>
      <c r="K92" s="609"/>
      <c r="L92" s="420"/>
      <c r="M92" s="420"/>
      <c r="N92" s="420"/>
      <c r="O92" s="420"/>
      <c r="P92" s="420"/>
      <c r="Q92" s="420"/>
      <c r="R92" s="420"/>
      <c r="S92" s="610"/>
      <c r="T92" s="609"/>
      <c r="U92" s="420"/>
      <c r="V92" s="420"/>
      <c r="W92" s="420"/>
      <c r="X92" s="420"/>
      <c r="Y92" s="420"/>
      <c r="Z92" s="420"/>
      <c r="AA92" s="420"/>
      <c r="AB92" s="610"/>
      <c r="AC92" s="609"/>
      <c r="AD92" s="420"/>
      <c r="AE92" s="420"/>
      <c r="AF92" s="420"/>
      <c r="AG92" s="420"/>
      <c r="AH92" s="420"/>
      <c r="AI92" s="420"/>
      <c r="AJ92" s="420"/>
      <c r="AK92" s="610"/>
      <c r="AL92" s="14"/>
    </row>
    <row r="93" spans="1:38" ht="14.1" customHeight="1">
      <c r="A93" s="14"/>
      <c r="B93" s="609"/>
      <c r="C93" s="420"/>
      <c r="D93" s="420"/>
      <c r="E93" s="420"/>
      <c r="F93" s="420"/>
      <c r="G93" s="420"/>
      <c r="H93" s="420"/>
      <c r="I93" s="420"/>
      <c r="J93" s="610"/>
      <c r="K93" s="609"/>
      <c r="L93" s="420"/>
      <c r="M93" s="420"/>
      <c r="N93" s="420"/>
      <c r="O93" s="420"/>
      <c r="P93" s="420"/>
      <c r="Q93" s="420"/>
      <c r="R93" s="420"/>
      <c r="S93" s="610"/>
      <c r="T93" s="609"/>
      <c r="U93" s="420"/>
      <c r="V93" s="420"/>
      <c r="W93" s="420"/>
      <c r="X93" s="420"/>
      <c r="Y93" s="420"/>
      <c r="Z93" s="420"/>
      <c r="AA93" s="420"/>
      <c r="AB93" s="610"/>
      <c r="AC93" s="609"/>
      <c r="AD93" s="420"/>
      <c r="AE93" s="420"/>
      <c r="AF93" s="420"/>
      <c r="AG93" s="420"/>
      <c r="AH93" s="420"/>
      <c r="AI93" s="420"/>
      <c r="AJ93" s="420"/>
      <c r="AK93" s="610"/>
      <c r="AL93" s="14"/>
    </row>
    <row r="94" spans="1:38" ht="14.1" customHeight="1">
      <c r="A94" s="14"/>
      <c r="B94" s="609"/>
      <c r="C94" s="420"/>
      <c r="D94" s="420"/>
      <c r="E94" s="420"/>
      <c r="F94" s="420"/>
      <c r="G94" s="420"/>
      <c r="H94" s="420"/>
      <c r="I94" s="420"/>
      <c r="J94" s="610"/>
      <c r="K94" s="609"/>
      <c r="L94" s="420"/>
      <c r="M94" s="420"/>
      <c r="N94" s="420"/>
      <c r="O94" s="420"/>
      <c r="P94" s="420"/>
      <c r="Q94" s="420"/>
      <c r="R94" s="420"/>
      <c r="S94" s="610"/>
      <c r="T94" s="609"/>
      <c r="U94" s="420"/>
      <c r="V94" s="420"/>
      <c r="W94" s="420"/>
      <c r="X94" s="420"/>
      <c r="Y94" s="420"/>
      <c r="Z94" s="420"/>
      <c r="AA94" s="420"/>
      <c r="AB94" s="610"/>
      <c r="AC94" s="609"/>
      <c r="AD94" s="420"/>
      <c r="AE94" s="420"/>
      <c r="AF94" s="420"/>
      <c r="AG94" s="420"/>
      <c r="AH94" s="420"/>
      <c r="AI94" s="420"/>
      <c r="AJ94" s="420"/>
      <c r="AK94" s="610"/>
      <c r="AL94" s="14"/>
    </row>
    <row r="95" spans="1:38" ht="14.1" customHeight="1">
      <c r="A95" s="14"/>
      <c r="B95" s="609"/>
      <c r="C95" s="420"/>
      <c r="D95" s="420"/>
      <c r="E95" s="420"/>
      <c r="F95" s="420"/>
      <c r="G95" s="420"/>
      <c r="H95" s="420"/>
      <c r="I95" s="420"/>
      <c r="J95" s="610"/>
      <c r="K95" s="609"/>
      <c r="L95" s="420"/>
      <c r="M95" s="420"/>
      <c r="N95" s="420"/>
      <c r="O95" s="420"/>
      <c r="P95" s="420"/>
      <c r="Q95" s="420"/>
      <c r="R95" s="420"/>
      <c r="S95" s="610"/>
      <c r="T95" s="609"/>
      <c r="U95" s="420"/>
      <c r="V95" s="420"/>
      <c r="W95" s="420"/>
      <c r="X95" s="420"/>
      <c r="Y95" s="420"/>
      <c r="Z95" s="420"/>
      <c r="AA95" s="420"/>
      <c r="AB95" s="610"/>
      <c r="AC95" s="609"/>
      <c r="AD95" s="420"/>
      <c r="AE95" s="420"/>
      <c r="AF95" s="420"/>
      <c r="AG95" s="420"/>
      <c r="AH95" s="420"/>
      <c r="AI95" s="420"/>
      <c r="AJ95" s="420"/>
      <c r="AK95" s="610"/>
      <c r="AL95" s="14"/>
    </row>
    <row r="96" spans="1:38" ht="14.1" customHeight="1">
      <c r="A96" s="14"/>
      <c r="B96" s="609"/>
      <c r="C96" s="420"/>
      <c r="D96" s="420"/>
      <c r="E96" s="420"/>
      <c r="F96" s="420"/>
      <c r="G96" s="420"/>
      <c r="H96" s="420"/>
      <c r="I96" s="420"/>
      <c r="J96" s="610"/>
      <c r="K96" s="609"/>
      <c r="L96" s="420"/>
      <c r="M96" s="420"/>
      <c r="N96" s="420"/>
      <c r="O96" s="420"/>
      <c r="P96" s="420"/>
      <c r="Q96" s="420"/>
      <c r="R96" s="420"/>
      <c r="S96" s="610"/>
      <c r="T96" s="609"/>
      <c r="U96" s="420"/>
      <c r="V96" s="420"/>
      <c r="W96" s="420"/>
      <c r="X96" s="420"/>
      <c r="Y96" s="420"/>
      <c r="Z96" s="420"/>
      <c r="AA96" s="420"/>
      <c r="AB96" s="610"/>
      <c r="AC96" s="609"/>
      <c r="AD96" s="420"/>
      <c r="AE96" s="420"/>
      <c r="AF96" s="420"/>
      <c r="AG96" s="420"/>
      <c r="AH96" s="420"/>
      <c r="AI96" s="420"/>
      <c r="AJ96" s="420"/>
      <c r="AK96" s="610"/>
      <c r="AL96" s="14"/>
    </row>
    <row r="97" spans="1:38" ht="14.1" customHeight="1">
      <c r="A97" s="14"/>
      <c r="B97" s="609"/>
      <c r="C97" s="420"/>
      <c r="D97" s="420"/>
      <c r="E97" s="420"/>
      <c r="F97" s="420"/>
      <c r="G97" s="420"/>
      <c r="H97" s="420"/>
      <c r="I97" s="420"/>
      <c r="J97" s="610"/>
      <c r="K97" s="609"/>
      <c r="L97" s="420"/>
      <c r="M97" s="420"/>
      <c r="N97" s="420"/>
      <c r="O97" s="420"/>
      <c r="P97" s="420"/>
      <c r="Q97" s="420"/>
      <c r="R97" s="420"/>
      <c r="S97" s="610"/>
      <c r="T97" s="609"/>
      <c r="U97" s="420"/>
      <c r="V97" s="420"/>
      <c r="W97" s="420"/>
      <c r="X97" s="420"/>
      <c r="Y97" s="420"/>
      <c r="Z97" s="420"/>
      <c r="AA97" s="420"/>
      <c r="AB97" s="610"/>
      <c r="AC97" s="609"/>
      <c r="AD97" s="420"/>
      <c r="AE97" s="420"/>
      <c r="AF97" s="420"/>
      <c r="AG97" s="420"/>
      <c r="AH97" s="420"/>
      <c r="AI97" s="420"/>
      <c r="AJ97" s="420"/>
      <c r="AK97" s="610"/>
      <c r="AL97" s="14"/>
    </row>
    <row r="98" spans="1:38" ht="14.1" customHeight="1">
      <c r="A98" s="14"/>
      <c r="B98" s="609"/>
      <c r="C98" s="420"/>
      <c r="D98" s="420"/>
      <c r="E98" s="420"/>
      <c r="F98" s="420"/>
      <c r="G98" s="420"/>
      <c r="H98" s="420"/>
      <c r="I98" s="420"/>
      <c r="J98" s="610"/>
      <c r="K98" s="609"/>
      <c r="L98" s="420"/>
      <c r="M98" s="420"/>
      <c r="N98" s="420"/>
      <c r="O98" s="420"/>
      <c r="P98" s="420"/>
      <c r="Q98" s="420"/>
      <c r="R98" s="420"/>
      <c r="S98" s="610"/>
      <c r="T98" s="609"/>
      <c r="U98" s="420"/>
      <c r="V98" s="420"/>
      <c r="W98" s="420"/>
      <c r="X98" s="420"/>
      <c r="Y98" s="420"/>
      <c r="Z98" s="420"/>
      <c r="AA98" s="420"/>
      <c r="AB98" s="610"/>
      <c r="AC98" s="609"/>
      <c r="AD98" s="420"/>
      <c r="AE98" s="420"/>
      <c r="AF98" s="420"/>
      <c r="AG98" s="420"/>
      <c r="AH98" s="420"/>
      <c r="AI98" s="420"/>
      <c r="AJ98" s="420"/>
      <c r="AK98" s="610"/>
      <c r="AL98" s="14"/>
    </row>
    <row r="99" spans="1:38" ht="14.1" customHeight="1">
      <c r="A99" s="14"/>
      <c r="B99" s="609"/>
      <c r="C99" s="420"/>
      <c r="D99" s="420"/>
      <c r="E99" s="420"/>
      <c r="F99" s="420"/>
      <c r="G99" s="420"/>
      <c r="H99" s="420"/>
      <c r="I99" s="420"/>
      <c r="J99" s="610"/>
      <c r="K99" s="609"/>
      <c r="L99" s="420"/>
      <c r="M99" s="420"/>
      <c r="N99" s="420"/>
      <c r="O99" s="420"/>
      <c r="P99" s="420"/>
      <c r="Q99" s="420"/>
      <c r="R99" s="420"/>
      <c r="S99" s="610"/>
      <c r="T99" s="609"/>
      <c r="U99" s="420"/>
      <c r="V99" s="420"/>
      <c r="W99" s="420"/>
      <c r="X99" s="420"/>
      <c r="Y99" s="420"/>
      <c r="Z99" s="420"/>
      <c r="AA99" s="420"/>
      <c r="AB99" s="610"/>
      <c r="AC99" s="609"/>
      <c r="AD99" s="420"/>
      <c r="AE99" s="420"/>
      <c r="AF99" s="420"/>
      <c r="AG99" s="420"/>
      <c r="AH99" s="420"/>
      <c r="AI99" s="420"/>
      <c r="AJ99" s="420"/>
      <c r="AK99" s="610"/>
      <c r="AL99" s="14"/>
    </row>
    <row r="100" spans="1:38" ht="14.1" customHeight="1">
      <c r="A100" s="14"/>
      <c r="B100" s="609"/>
      <c r="C100" s="420"/>
      <c r="D100" s="420"/>
      <c r="E100" s="420"/>
      <c r="F100" s="420"/>
      <c r="G100" s="420"/>
      <c r="H100" s="420"/>
      <c r="I100" s="420"/>
      <c r="J100" s="610"/>
      <c r="K100" s="609"/>
      <c r="L100" s="420"/>
      <c r="M100" s="420"/>
      <c r="N100" s="420"/>
      <c r="O100" s="420"/>
      <c r="P100" s="420"/>
      <c r="Q100" s="420"/>
      <c r="R100" s="420"/>
      <c r="S100" s="610"/>
      <c r="T100" s="609"/>
      <c r="U100" s="420"/>
      <c r="V100" s="420"/>
      <c r="W100" s="420"/>
      <c r="X100" s="420"/>
      <c r="Y100" s="420"/>
      <c r="Z100" s="420"/>
      <c r="AA100" s="420"/>
      <c r="AB100" s="610"/>
      <c r="AC100" s="609"/>
      <c r="AD100" s="420"/>
      <c r="AE100" s="420"/>
      <c r="AF100" s="420"/>
      <c r="AG100" s="420"/>
      <c r="AH100" s="420"/>
      <c r="AI100" s="420"/>
      <c r="AJ100" s="420"/>
      <c r="AK100" s="610"/>
      <c r="AL100" s="14"/>
    </row>
    <row r="101" spans="1:38" ht="14.1" customHeight="1">
      <c r="A101" s="14"/>
      <c r="B101" s="609"/>
      <c r="C101" s="420"/>
      <c r="D101" s="420"/>
      <c r="E101" s="420"/>
      <c r="F101" s="420"/>
      <c r="G101" s="420"/>
      <c r="H101" s="420"/>
      <c r="I101" s="420"/>
      <c r="J101" s="610"/>
      <c r="K101" s="609"/>
      <c r="L101" s="420"/>
      <c r="M101" s="420"/>
      <c r="N101" s="420"/>
      <c r="O101" s="420"/>
      <c r="P101" s="420"/>
      <c r="Q101" s="420"/>
      <c r="R101" s="420"/>
      <c r="S101" s="610"/>
      <c r="T101" s="609"/>
      <c r="U101" s="420"/>
      <c r="V101" s="420"/>
      <c r="W101" s="420"/>
      <c r="X101" s="420"/>
      <c r="Y101" s="420"/>
      <c r="Z101" s="420"/>
      <c r="AA101" s="420"/>
      <c r="AB101" s="610"/>
      <c r="AC101" s="609"/>
      <c r="AD101" s="420"/>
      <c r="AE101" s="420"/>
      <c r="AF101" s="420"/>
      <c r="AG101" s="420"/>
      <c r="AH101" s="420"/>
      <c r="AI101" s="420"/>
      <c r="AJ101" s="420"/>
      <c r="AK101" s="610"/>
      <c r="AL101" s="14"/>
    </row>
    <row r="102" spans="1:38" ht="14.1" customHeight="1">
      <c r="A102" s="14"/>
      <c r="B102" s="609"/>
      <c r="C102" s="420"/>
      <c r="D102" s="420"/>
      <c r="E102" s="420"/>
      <c r="F102" s="420"/>
      <c r="G102" s="420"/>
      <c r="H102" s="420"/>
      <c r="I102" s="420"/>
      <c r="J102" s="610"/>
      <c r="K102" s="609"/>
      <c r="L102" s="420"/>
      <c r="M102" s="420"/>
      <c r="N102" s="420"/>
      <c r="O102" s="420"/>
      <c r="P102" s="420"/>
      <c r="Q102" s="420"/>
      <c r="R102" s="420"/>
      <c r="S102" s="610"/>
      <c r="T102" s="609"/>
      <c r="U102" s="420"/>
      <c r="V102" s="420"/>
      <c r="W102" s="420"/>
      <c r="X102" s="420"/>
      <c r="Y102" s="420"/>
      <c r="Z102" s="420"/>
      <c r="AA102" s="420"/>
      <c r="AB102" s="610"/>
      <c r="AC102" s="609"/>
      <c r="AD102" s="420"/>
      <c r="AE102" s="420"/>
      <c r="AF102" s="420"/>
      <c r="AG102" s="420"/>
      <c r="AH102" s="420"/>
      <c r="AI102" s="420"/>
      <c r="AJ102" s="420"/>
      <c r="AK102" s="610"/>
      <c r="AL102" s="14"/>
    </row>
    <row r="103" spans="1:38" ht="14.1" customHeight="1">
      <c r="A103" s="14"/>
      <c r="B103" s="609"/>
      <c r="C103" s="420"/>
      <c r="D103" s="420"/>
      <c r="E103" s="420"/>
      <c r="F103" s="420"/>
      <c r="G103" s="420"/>
      <c r="H103" s="420"/>
      <c r="I103" s="420"/>
      <c r="J103" s="610"/>
      <c r="K103" s="609"/>
      <c r="L103" s="420"/>
      <c r="M103" s="420"/>
      <c r="N103" s="420"/>
      <c r="O103" s="420"/>
      <c r="P103" s="420"/>
      <c r="Q103" s="420"/>
      <c r="R103" s="420"/>
      <c r="S103" s="610"/>
      <c r="T103" s="609"/>
      <c r="U103" s="420"/>
      <c r="V103" s="420"/>
      <c r="W103" s="420"/>
      <c r="X103" s="420"/>
      <c r="Y103" s="420"/>
      <c r="Z103" s="420"/>
      <c r="AA103" s="420"/>
      <c r="AB103" s="610"/>
      <c r="AC103" s="609"/>
      <c r="AD103" s="420"/>
      <c r="AE103" s="420"/>
      <c r="AF103" s="420"/>
      <c r="AG103" s="420"/>
      <c r="AH103" s="420"/>
      <c r="AI103" s="420"/>
      <c r="AJ103" s="420"/>
      <c r="AK103" s="610"/>
      <c r="AL103" s="14"/>
    </row>
    <row r="104" spans="1:38" ht="14.1" customHeight="1">
      <c r="A104" s="14"/>
      <c r="B104" s="609"/>
      <c r="C104" s="420"/>
      <c r="D104" s="420"/>
      <c r="E104" s="420"/>
      <c r="F104" s="420"/>
      <c r="G104" s="420"/>
      <c r="H104" s="420"/>
      <c r="I104" s="420"/>
      <c r="J104" s="610"/>
      <c r="K104" s="609"/>
      <c r="L104" s="420"/>
      <c r="M104" s="420"/>
      <c r="N104" s="420"/>
      <c r="O104" s="420"/>
      <c r="P104" s="420"/>
      <c r="Q104" s="420"/>
      <c r="R104" s="420"/>
      <c r="S104" s="610"/>
      <c r="T104" s="609"/>
      <c r="U104" s="420"/>
      <c r="V104" s="420"/>
      <c r="W104" s="420"/>
      <c r="X104" s="420"/>
      <c r="Y104" s="420"/>
      <c r="Z104" s="420"/>
      <c r="AA104" s="420"/>
      <c r="AB104" s="610"/>
      <c r="AC104" s="609"/>
      <c r="AD104" s="420"/>
      <c r="AE104" s="420"/>
      <c r="AF104" s="420"/>
      <c r="AG104" s="420"/>
      <c r="AH104" s="420"/>
      <c r="AI104" s="420"/>
      <c r="AJ104" s="420"/>
      <c r="AK104" s="610"/>
      <c r="AL104" s="14"/>
    </row>
    <row r="105" spans="1:38" ht="14.1" customHeight="1">
      <c r="A105" s="14"/>
      <c r="B105" s="609"/>
      <c r="C105" s="420"/>
      <c r="D105" s="420"/>
      <c r="E105" s="420"/>
      <c r="F105" s="420"/>
      <c r="G105" s="420"/>
      <c r="H105" s="420"/>
      <c r="I105" s="420"/>
      <c r="J105" s="610"/>
      <c r="K105" s="609"/>
      <c r="L105" s="420"/>
      <c r="M105" s="420"/>
      <c r="N105" s="420"/>
      <c r="O105" s="420"/>
      <c r="P105" s="420"/>
      <c r="Q105" s="420"/>
      <c r="R105" s="420"/>
      <c r="S105" s="610"/>
      <c r="T105" s="609"/>
      <c r="U105" s="420"/>
      <c r="V105" s="420"/>
      <c r="W105" s="420"/>
      <c r="X105" s="420"/>
      <c r="Y105" s="420"/>
      <c r="Z105" s="420"/>
      <c r="AA105" s="420"/>
      <c r="AB105" s="610"/>
      <c r="AC105" s="609"/>
      <c r="AD105" s="420"/>
      <c r="AE105" s="420"/>
      <c r="AF105" s="420"/>
      <c r="AG105" s="420"/>
      <c r="AH105" s="420"/>
      <c r="AI105" s="420"/>
      <c r="AJ105" s="420"/>
      <c r="AK105" s="610"/>
      <c r="AL105" s="14"/>
    </row>
    <row r="106" spans="1:38" ht="14.1" customHeight="1">
      <c r="A106" s="14"/>
      <c r="B106" s="609"/>
      <c r="C106" s="420"/>
      <c r="D106" s="420"/>
      <c r="E106" s="420"/>
      <c r="F106" s="420"/>
      <c r="G106" s="420"/>
      <c r="H106" s="420"/>
      <c r="I106" s="420"/>
      <c r="J106" s="610"/>
      <c r="K106" s="609"/>
      <c r="L106" s="420"/>
      <c r="M106" s="420"/>
      <c r="N106" s="420"/>
      <c r="O106" s="420"/>
      <c r="P106" s="420"/>
      <c r="Q106" s="420"/>
      <c r="R106" s="420"/>
      <c r="S106" s="610"/>
      <c r="T106" s="609"/>
      <c r="U106" s="420"/>
      <c r="V106" s="420"/>
      <c r="W106" s="420"/>
      <c r="X106" s="420"/>
      <c r="Y106" s="420"/>
      <c r="Z106" s="420"/>
      <c r="AA106" s="420"/>
      <c r="AB106" s="610"/>
      <c r="AC106" s="609"/>
      <c r="AD106" s="420"/>
      <c r="AE106" s="420"/>
      <c r="AF106" s="420"/>
      <c r="AG106" s="420"/>
      <c r="AH106" s="420"/>
      <c r="AI106" s="420"/>
      <c r="AJ106" s="420"/>
      <c r="AK106" s="610"/>
      <c r="AL106" s="14"/>
    </row>
    <row r="107" spans="1:38" ht="14.1" customHeight="1">
      <c r="A107" s="14"/>
      <c r="B107" s="609"/>
      <c r="C107" s="420"/>
      <c r="D107" s="420"/>
      <c r="E107" s="420"/>
      <c r="F107" s="420"/>
      <c r="G107" s="420"/>
      <c r="H107" s="420"/>
      <c r="I107" s="420"/>
      <c r="J107" s="610"/>
      <c r="K107" s="609"/>
      <c r="L107" s="420"/>
      <c r="M107" s="420"/>
      <c r="N107" s="420"/>
      <c r="O107" s="420"/>
      <c r="P107" s="420"/>
      <c r="Q107" s="420"/>
      <c r="R107" s="420"/>
      <c r="S107" s="610"/>
      <c r="T107" s="609"/>
      <c r="U107" s="420"/>
      <c r="V107" s="420"/>
      <c r="W107" s="420"/>
      <c r="X107" s="420"/>
      <c r="Y107" s="420"/>
      <c r="Z107" s="420"/>
      <c r="AA107" s="420"/>
      <c r="AB107" s="610"/>
      <c r="AC107" s="609"/>
      <c r="AD107" s="420"/>
      <c r="AE107" s="420"/>
      <c r="AF107" s="420"/>
      <c r="AG107" s="420"/>
      <c r="AH107" s="420"/>
      <c r="AI107" s="420"/>
      <c r="AJ107" s="420"/>
      <c r="AK107" s="610"/>
      <c r="AL107" s="14"/>
    </row>
    <row r="108" spans="1:38" ht="14.1" customHeight="1">
      <c r="A108" s="14"/>
      <c r="B108" s="609"/>
      <c r="C108" s="420"/>
      <c r="D108" s="420"/>
      <c r="E108" s="420"/>
      <c r="F108" s="420"/>
      <c r="G108" s="420"/>
      <c r="H108" s="420"/>
      <c r="I108" s="420"/>
      <c r="J108" s="610"/>
      <c r="K108" s="609"/>
      <c r="L108" s="420"/>
      <c r="M108" s="420"/>
      <c r="N108" s="420"/>
      <c r="O108" s="420"/>
      <c r="P108" s="420"/>
      <c r="Q108" s="420"/>
      <c r="R108" s="420"/>
      <c r="S108" s="610"/>
      <c r="T108" s="161" t="s">
        <v>672</v>
      </c>
      <c r="U108" s="160"/>
      <c r="V108" s="160"/>
      <c r="W108" s="160"/>
      <c r="X108" s="160"/>
      <c r="Y108" s="160"/>
      <c r="Z108" s="160"/>
      <c r="AA108" s="160"/>
      <c r="AB108" s="192"/>
      <c r="AC108" s="609"/>
      <c r="AD108" s="420"/>
      <c r="AE108" s="420"/>
      <c r="AF108" s="420"/>
      <c r="AG108" s="420"/>
      <c r="AH108" s="420"/>
      <c r="AI108" s="420"/>
      <c r="AJ108" s="420"/>
      <c r="AK108" s="610"/>
      <c r="AL108" s="14"/>
    </row>
    <row r="109" spans="1:38" ht="14.1" customHeight="1">
      <c r="A109" s="14"/>
      <c r="B109" s="611"/>
      <c r="C109" s="612"/>
      <c r="D109" s="612"/>
      <c r="E109" s="612"/>
      <c r="F109" s="612"/>
      <c r="G109" s="612"/>
      <c r="H109" s="612"/>
      <c r="I109" s="612"/>
      <c r="J109" s="613"/>
      <c r="K109" s="611"/>
      <c r="L109" s="612"/>
      <c r="M109" s="612"/>
      <c r="N109" s="612"/>
      <c r="O109" s="612"/>
      <c r="P109" s="612"/>
      <c r="Q109" s="612"/>
      <c r="R109" s="612"/>
      <c r="S109" s="613"/>
      <c r="T109" s="737"/>
      <c r="U109" s="738"/>
      <c r="V109" s="738"/>
      <c r="W109" s="738"/>
      <c r="X109" s="738"/>
      <c r="Y109" s="738"/>
      <c r="Z109" s="738"/>
      <c r="AA109" s="80" t="s">
        <v>29</v>
      </c>
      <c r="AB109" s="81"/>
      <c r="AC109" s="611"/>
      <c r="AD109" s="612"/>
      <c r="AE109" s="612"/>
      <c r="AF109" s="612"/>
      <c r="AG109" s="612"/>
      <c r="AH109" s="612"/>
      <c r="AI109" s="612"/>
      <c r="AJ109" s="612"/>
      <c r="AK109" s="613"/>
      <c r="AL109" s="14"/>
    </row>
    <row r="110" spans="1:38" ht="14.1" customHeight="1">
      <c r="A110" s="14"/>
      <c r="B110" s="90"/>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14"/>
    </row>
    <row r="111" spans="1:38" ht="14.1"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row>
    <row r="112" spans="1:38" ht="14.1"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row>
    <row r="113" spans="2:42" ht="14.1" customHeight="1">
      <c r="B113" s="134" t="s">
        <v>566</v>
      </c>
    </row>
    <row r="115" spans="2:42" ht="21" customHeight="1">
      <c r="B115" s="128" t="s">
        <v>568</v>
      </c>
      <c r="C115" s="102"/>
      <c r="D115" s="129" t="s">
        <v>567</v>
      </c>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15"/>
    </row>
    <row r="116" spans="2:42" ht="14.1" customHeight="1">
      <c r="B116" s="591" t="s">
        <v>653</v>
      </c>
      <c r="C116" s="592"/>
      <c r="D116" s="592"/>
      <c r="E116" s="592"/>
      <c r="F116" s="592"/>
      <c r="G116" s="592"/>
      <c r="H116" s="592"/>
      <c r="I116" s="592"/>
      <c r="J116" s="592"/>
      <c r="K116" s="592"/>
      <c r="L116" s="592"/>
      <c r="M116" s="592"/>
      <c r="N116" s="592"/>
      <c r="O116" s="592"/>
      <c r="P116" s="592"/>
      <c r="Q116" s="592"/>
      <c r="R116" s="592"/>
      <c r="S116" s="592"/>
      <c r="T116" s="592"/>
      <c r="U116" s="592"/>
      <c r="V116" s="592"/>
      <c r="W116" s="592"/>
      <c r="X116" s="592"/>
      <c r="Y116" s="592"/>
      <c r="Z116" s="592"/>
      <c r="AA116" s="592"/>
      <c r="AB116" s="593"/>
      <c r="AC116" s="130" t="s">
        <v>437</v>
      </c>
      <c r="AD116" s="90"/>
      <c r="AE116" s="90"/>
      <c r="AF116" s="90"/>
      <c r="AG116" s="90"/>
      <c r="AH116" s="90"/>
      <c r="AI116" s="90"/>
      <c r="AJ116" s="90"/>
      <c r="AK116" s="116"/>
    </row>
    <row r="117" spans="2:42" ht="14.1" customHeight="1">
      <c r="B117" s="594"/>
      <c r="C117" s="399"/>
      <c r="D117" s="399"/>
      <c r="E117" s="399"/>
      <c r="F117" s="399"/>
      <c r="G117" s="399"/>
      <c r="H117" s="399"/>
      <c r="I117" s="399"/>
      <c r="J117" s="399"/>
      <c r="K117" s="399"/>
      <c r="L117" s="399"/>
      <c r="M117" s="399"/>
      <c r="N117" s="399"/>
      <c r="O117" s="399"/>
      <c r="P117" s="399"/>
      <c r="Q117" s="399"/>
      <c r="R117" s="399"/>
      <c r="S117" s="399"/>
      <c r="T117" s="399"/>
      <c r="U117" s="399"/>
      <c r="V117" s="399"/>
      <c r="W117" s="399"/>
      <c r="X117" s="399"/>
      <c r="Y117" s="399"/>
      <c r="Z117" s="399"/>
      <c r="AA117" s="399"/>
      <c r="AB117" s="595"/>
      <c r="AC117" s="587">
        <f>IF(AN123&gt;=2,"①～④の１つのみ選択してください",IF(AN119=TRUE,800000,IF(AN120=TRUE,1000000,IF(AN121=TRUE,400000,IF(AN122=TRUE,500000,0)))))</f>
        <v>0</v>
      </c>
      <c r="AD117" s="588"/>
      <c r="AE117" s="588"/>
      <c r="AF117" s="588"/>
      <c r="AG117" s="588"/>
      <c r="AH117" s="588"/>
      <c r="AI117" s="588"/>
      <c r="AJ117" s="588"/>
      <c r="AK117" s="106"/>
    </row>
    <row r="118" spans="2:42" ht="14.1" customHeight="1">
      <c r="B118" s="596"/>
      <c r="C118" s="597"/>
      <c r="D118" s="597"/>
      <c r="E118" s="597"/>
      <c r="F118" s="597"/>
      <c r="G118" s="597"/>
      <c r="H118" s="597"/>
      <c r="I118" s="597"/>
      <c r="J118" s="597"/>
      <c r="K118" s="597"/>
      <c r="L118" s="597"/>
      <c r="M118" s="597"/>
      <c r="N118" s="597"/>
      <c r="O118" s="597"/>
      <c r="P118" s="597"/>
      <c r="Q118" s="597"/>
      <c r="R118" s="597"/>
      <c r="S118" s="597"/>
      <c r="T118" s="597"/>
      <c r="U118" s="597"/>
      <c r="V118" s="597"/>
      <c r="W118" s="597"/>
      <c r="X118" s="597"/>
      <c r="Y118" s="597"/>
      <c r="Z118" s="597"/>
      <c r="AA118" s="597"/>
      <c r="AB118" s="598"/>
      <c r="AC118" s="589"/>
      <c r="AD118" s="590"/>
      <c r="AE118" s="590"/>
      <c r="AF118" s="590"/>
      <c r="AG118" s="590"/>
      <c r="AH118" s="590"/>
      <c r="AI118" s="590"/>
      <c r="AJ118" s="590"/>
      <c r="AK118" s="132" t="s">
        <v>29</v>
      </c>
    </row>
    <row r="119" spans="2:42" ht="14.1" customHeight="1">
      <c r="B119" s="363"/>
      <c r="C119" s="352"/>
      <c r="D119" s="14" t="s">
        <v>639</v>
      </c>
      <c r="E119" s="133" t="s">
        <v>438</v>
      </c>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06"/>
      <c r="AN119" s="269" t="b">
        <v>0</v>
      </c>
    </row>
    <row r="120" spans="2:42" ht="14.1" customHeight="1">
      <c r="B120" s="363"/>
      <c r="C120" s="352"/>
      <c r="D120" s="14" t="s">
        <v>640</v>
      </c>
      <c r="E120" s="133" t="s">
        <v>439</v>
      </c>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06"/>
      <c r="AN120" s="269" t="b">
        <v>0</v>
      </c>
    </row>
    <row r="121" spans="2:42" ht="14.1" customHeight="1">
      <c r="B121" s="363"/>
      <c r="C121" s="352"/>
      <c r="D121" s="15" t="s">
        <v>654</v>
      </c>
      <c r="E121" s="133" t="s">
        <v>440</v>
      </c>
      <c r="F121" s="138"/>
      <c r="G121" s="138"/>
      <c r="H121" s="138"/>
      <c r="I121" s="138"/>
      <c r="J121" s="138"/>
      <c r="K121" s="138"/>
      <c r="L121" s="138"/>
      <c r="M121" s="138"/>
      <c r="N121" s="138"/>
      <c r="O121" s="138"/>
      <c r="P121" s="138"/>
      <c r="Q121" s="138"/>
      <c r="R121" s="138"/>
      <c r="S121" s="138"/>
      <c r="T121" s="14"/>
      <c r="U121" s="14"/>
      <c r="V121" s="14"/>
      <c r="W121" s="14"/>
      <c r="X121" s="14"/>
      <c r="Y121" s="14"/>
      <c r="Z121" s="14"/>
      <c r="AA121" s="14"/>
      <c r="AB121" s="14"/>
      <c r="AC121" s="14"/>
      <c r="AD121" s="14"/>
      <c r="AE121" s="14"/>
      <c r="AF121" s="14"/>
      <c r="AG121" s="14"/>
      <c r="AH121" s="14"/>
      <c r="AI121" s="14"/>
      <c r="AJ121" s="14"/>
      <c r="AK121" s="106"/>
      <c r="AN121" s="269" t="b">
        <v>0</v>
      </c>
    </row>
    <row r="122" spans="2:42" ht="14.1" customHeight="1">
      <c r="B122" s="364"/>
      <c r="C122" s="354"/>
      <c r="D122" s="103" t="s">
        <v>655</v>
      </c>
      <c r="E122" s="181" t="s">
        <v>441</v>
      </c>
      <c r="F122" s="143"/>
      <c r="G122" s="143"/>
      <c r="H122" s="143"/>
      <c r="I122" s="143"/>
      <c r="J122" s="143"/>
      <c r="K122" s="143"/>
      <c r="L122" s="143"/>
      <c r="M122" s="143"/>
      <c r="N122" s="143"/>
      <c r="O122" s="143"/>
      <c r="P122" s="143"/>
      <c r="Q122" s="143"/>
      <c r="R122" s="143"/>
      <c r="S122" s="143"/>
      <c r="T122" s="143"/>
      <c r="U122" s="143"/>
      <c r="V122" s="143"/>
      <c r="W122" s="143"/>
      <c r="X122" s="143"/>
      <c r="Y122" s="143"/>
      <c r="Z122" s="143"/>
      <c r="AA122" s="143"/>
      <c r="AB122" s="143"/>
      <c r="AC122" s="143"/>
      <c r="AD122" s="143"/>
      <c r="AE122" s="143"/>
      <c r="AF122" s="143"/>
      <c r="AG122" s="143"/>
      <c r="AH122" s="67"/>
      <c r="AI122" s="67"/>
      <c r="AJ122" s="67"/>
      <c r="AK122" s="107"/>
      <c r="AN122" s="269" t="b">
        <v>0</v>
      </c>
    </row>
    <row r="123" spans="2:42" ht="14.1" customHeight="1">
      <c r="B123" s="591" t="s">
        <v>656</v>
      </c>
      <c r="C123" s="592"/>
      <c r="D123" s="592"/>
      <c r="E123" s="592"/>
      <c r="F123" s="592"/>
      <c r="G123" s="592"/>
      <c r="H123" s="592"/>
      <c r="I123" s="592"/>
      <c r="J123" s="592"/>
      <c r="K123" s="592"/>
      <c r="L123" s="592"/>
      <c r="M123" s="592"/>
      <c r="N123" s="592"/>
      <c r="O123" s="592"/>
      <c r="P123" s="592"/>
      <c r="Q123" s="592"/>
      <c r="R123" s="592"/>
      <c r="S123" s="592"/>
      <c r="T123" s="592"/>
      <c r="U123" s="592"/>
      <c r="V123" s="593"/>
      <c r="W123" s="599"/>
      <c r="X123" s="600"/>
      <c r="Y123" s="600"/>
      <c r="Z123" s="600"/>
      <c r="AA123" s="600"/>
      <c r="AB123" s="601"/>
      <c r="AC123" s="69" t="s">
        <v>50</v>
      </c>
      <c r="AD123" s="14"/>
      <c r="AE123" s="14"/>
      <c r="AF123" s="14"/>
      <c r="AG123" s="14"/>
      <c r="AH123" s="14"/>
      <c r="AI123" s="14"/>
      <c r="AJ123" s="14"/>
      <c r="AK123" s="106"/>
      <c r="AN123" s="269">
        <f>COUNTIFS(AN119:AN122,TRUE)</f>
        <v>0</v>
      </c>
    </row>
    <row r="124" spans="2:42" ht="14.1" customHeight="1">
      <c r="B124" s="594"/>
      <c r="C124" s="399"/>
      <c r="D124" s="399"/>
      <c r="E124" s="399"/>
      <c r="F124" s="399"/>
      <c r="G124" s="399"/>
      <c r="H124" s="399"/>
      <c r="I124" s="399"/>
      <c r="J124" s="399"/>
      <c r="K124" s="399"/>
      <c r="L124" s="399"/>
      <c r="M124" s="399"/>
      <c r="N124" s="399"/>
      <c r="O124" s="399"/>
      <c r="P124" s="399"/>
      <c r="Q124" s="399"/>
      <c r="R124" s="399"/>
      <c r="S124" s="399"/>
      <c r="T124" s="399"/>
      <c r="U124" s="399"/>
      <c r="V124" s="595"/>
      <c r="W124" s="602"/>
      <c r="X124" s="487"/>
      <c r="Y124" s="487"/>
      <c r="Z124" s="487"/>
      <c r="AA124" s="487"/>
      <c r="AB124" s="603"/>
      <c r="AC124" s="587">
        <f>IF(AP127=2,"エラー",IF(AND(W123="有",W131&gt;=1,W131&lt;=3,AN128=1),150000,IF(AND(W123="有",W131&gt;=4,W131&lt;=6,AN128=1),300000,IF(AND(W123="有",W131&gt;=7,W131&lt;=10,AN128=1),500000,IF(AND(W123="有",W131&gt;=11,W131&lt;=30,AN128=1),W131*50000,IF(AND(W123="有",W131&gt;=0,W131&lt;=3,AO128=1),240000,IF(AND(W123="有",W131&gt;=4,W131&lt;=6,AO128=1),480000,IF(AND(W123="有",W131&gt;=7,W131&lt;=10,AO128=1),800000,IF(AND(W123="有",W131&gt;=11,W131&lt;=30,AO128=1),W131*80000,IF(AND(W131&gt;30,AN128=1),1500000,IF(AND(W131&gt;30,AO128=1),2400000,0)))))))))))</f>
        <v>0</v>
      </c>
      <c r="AD124" s="588"/>
      <c r="AE124" s="588"/>
      <c r="AF124" s="588"/>
      <c r="AG124" s="588"/>
      <c r="AH124" s="588"/>
      <c r="AI124" s="588"/>
      <c r="AJ124" s="588"/>
      <c r="AK124" s="106"/>
    </row>
    <row r="125" spans="2:42" ht="14.1" customHeight="1">
      <c r="B125" s="596"/>
      <c r="C125" s="597"/>
      <c r="D125" s="597"/>
      <c r="E125" s="597"/>
      <c r="F125" s="597"/>
      <c r="G125" s="597"/>
      <c r="H125" s="597"/>
      <c r="I125" s="597"/>
      <c r="J125" s="597"/>
      <c r="K125" s="597"/>
      <c r="L125" s="597"/>
      <c r="M125" s="597"/>
      <c r="N125" s="597"/>
      <c r="O125" s="597"/>
      <c r="P125" s="597"/>
      <c r="Q125" s="597"/>
      <c r="R125" s="597"/>
      <c r="S125" s="597"/>
      <c r="T125" s="597"/>
      <c r="U125" s="597"/>
      <c r="V125" s="598"/>
      <c r="W125" s="604"/>
      <c r="X125" s="605"/>
      <c r="Y125" s="605"/>
      <c r="Z125" s="605"/>
      <c r="AA125" s="605"/>
      <c r="AB125" s="606"/>
      <c r="AC125" s="589"/>
      <c r="AD125" s="590"/>
      <c r="AE125" s="590"/>
      <c r="AF125" s="590"/>
      <c r="AG125" s="590"/>
      <c r="AH125" s="590"/>
      <c r="AI125" s="590"/>
      <c r="AJ125" s="590"/>
      <c r="AK125" s="132" t="s">
        <v>29</v>
      </c>
    </row>
    <row r="126" spans="2:42" ht="21" customHeight="1">
      <c r="B126" s="243" t="s">
        <v>596</v>
      </c>
      <c r="C126" s="244"/>
      <c r="D126" s="244"/>
      <c r="E126" s="244"/>
      <c r="F126" s="244"/>
      <c r="G126" s="244"/>
      <c r="H126" s="244"/>
      <c r="I126" s="244"/>
      <c r="J126" s="244"/>
      <c r="K126" s="244"/>
      <c r="L126" s="244"/>
      <c r="M126" s="244"/>
      <c r="N126" s="244"/>
      <c r="O126" s="244"/>
      <c r="P126" s="244"/>
      <c r="Q126" s="244"/>
      <c r="R126" s="244"/>
      <c r="S126" s="244"/>
      <c r="T126" s="244"/>
      <c r="U126" s="244"/>
      <c r="V126" s="246"/>
      <c r="W126" s="142"/>
      <c r="X126" s="142"/>
      <c r="Y126" s="142"/>
      <c r="Z126" s="142"/>
      <c r="AA126" s="142"/>
      <c r="AB126" s="142"/>
      <c r="AC126" s="140"/>
      <c r="AD126" s="140"/>
      <c r="AE126" s="140"/>
      <c r="AF126" s="140"/>
      <c r="AG126" s="140"/>
      <c r="AH126" s="140"/>
      <c r="AI126" s="140"/>
      <c r="AJ126" s="140"/>
      <c r="AK126" s="132"/>
    </row>
    <row r="127" spans="2:42" ht="21" customHeight="1">
      <c r="B127" s="585"/>
      <c r="C127" s="586"/>
      <c r="D127" s="28" t="s">
        <v>639</v>
      </c>
      <c r="E127" s="182" t="s">
        <v>442</v>
      </c>
      <c r="F127" s="28"/>
      <c r="G127" s="28"/>
      <c r="H127" s="28"/>
      <c r="I127" s="28"/>
      <c r="J127" s="28"/>
      <c r="K127" s="28"/>
      <c r="L127" s="28"/>
      <c r="M127" s="28"/>
      <c r="N127" s="28"/>
      <c r="O127" s="28"/>
      <c r="P127" s="28"/>
      <c r="Q127" s="28"/>
      <c r="R127" s="28"/>
      <c r="S127" s="28"/>
      <c r="T127" s="28"/>
      <c r="U127" s="28"/>
      <c r="V127" s="29"/>
      <c r="W127" s="28"/>
      <c r="X127" s="28"/>
      <c r="Y127" s="575" t="s">
        <v>447</v>
      </c>
      <c r="Z127" s="575"/>
      <c r="AA127" s="575"/>
      <c r="AB127" s="575"/>
      <c r="AC127" s="575"/>
      <c r="AD127" s="28"/>
      <c r="AE127" s="28"/>
      <c r="AF127" s="575" t="s">
        <v>448</v>
      </c>
      <c r="AG127" s="575"/>
      <c r="AH127" s="575"/>
      <c r="AI127" s="575"/>
      <c r="AJ127" s="575"/>
      <c r="AK127" s="576"/>
      <c r="AN127" s="269" t="b">
        <v>0</v>
      </c>
      <c r="AO127" s="269" t="b">
        <v>0</v>
      </c>
      <c r="AP127" s="269">
        <f>COUNTIFS(AN127:AO127,TRUE)</f>
        <v>0</v>
      </c>
    </row>
    <row r="128" spans="2:42" ht="21" customHeight="1">
      <c r="B128" s="585"/>
      <c r="C128" s="586"/>
      <c r="D128" s="28" t="s">
        <v>640</v>
      </c>
      <c r="E128" s="182" t="s">
        <v>443</v>
      </c>
      <c r="F128" s="28"/>
      <c r="G128" s="28"/>
      <c r="H128" s="28"/>
      <c r="I128" s="28"/>
      <c r="J128" s="28"/>
      <c r="K128" s="28"/>
      <c r="L128" s="28"/>
      <c r="M128" s="28"/>
      <c r="N128" s="28"/>
      <c r="O128" s="28"/>
      <c r="P128" s="28"/>
      <c r="Q128" s="28"/>
      <c r="R128" s="28"/>
      <c r="S128" s="28"/>
      <c r="T128" s="28"/>
      <c r="U128" s="28"/>
      <c r="V128" s="29"/>
      <c r="W128" s="375"/>
      <c r="X128" s="376"/>
      <c r="Y128" s="376"/>
      <c r="Z128" s="376"/>
      <c r="AA128" s="376"/>
      <c r="AB128" s="376"/>
      <c r="AC128" s="376"/>
      <c r="AD128" s="376"/>
      <c r="AE128" s="376"/>
      <c r="AF128" s="376"/>
      <c r="AG128" s="376"/>
      <c r="AH128" s="376"/>
      <c r="AI128" s="376"/>
      <c r="AJ128" s="376"/>
      <c r="AK128" s="378"/>
      <c r="AN128" s="269">
        <f>COUNTIFS(AN127,TRUE)</f>
        <v>0</v>
      </c>
      <c r="AO128" s="269">
        <f>COUNTIFS(AO127,TRUE)</f>
        <v>0</v>
      </c>
      <c r="AP128" s="269"/>
    </row>
    <row r="129" spans="2:37" ht="21" customHeight="1">
      <c r="B129" s="585"/>
      <c r="C129" s="586"/>
      <c r="D129" s="18" t="s">
        <v>654</v>
      </c>
      <c r="E129" s="182" t="s">
        <v>444</v>
      </c>
      <c r="F129" s="182"/>
      <c r="G129" s="182"/>
      <c r="H129" s="182"/>
      <c r="I129" s="182"/>
      <c r="J129" s="182"/>
      <c r="K129" s="182"/>
      <c r="L129" s="182"/>
      <c r="M129" s="182"/>
      <c r="N129" s="182"/>
      <c r="O129" s="182"/>
      <c r="P129" s="182"/>
      <c r="Q129" s="182"/>
      <c r="R129" s="182"/>
      <c r="S129" s="182"/>
      <c r="T129" s="183"/>
      <c r="U129" s="183"/>
      <c r="V129" s="184"/>
      <c r="W129" s="375"/>
      <c r="X129" s="376"/>
      <c r="Y129" s="376"/>
      <c r="Z129" s="376"/>
      <c r="AA129" s="376"/>
      <c r="AB129" s="376"/>
      <c r="AC129" s="376"/>
      <c r="AD129" s="376"/>
      <c r="AE129" s="376"/>
      <c r="AF129" s="376"/>
      <c r="AG129" s="376"/>
      <c r="AH129" s="376"/>
      <c r="AI129" s="376"/>
      <c r="AJ129" s="376"/>
      <c r="AK129" s="378"/>
    </row>
    <row r="130" spans="2:37" ht="21" customHeight="1">
      <c r="B130" s="585"/>
      <c r="C130" s="586"/>
      <c r="D130" s="18" t="s">
        <v>655</v>
      </c>
      <c r="E130" s="182" t="s">
        <v>577</v>
      </c>
      <c r="F130" s="182"/>
      <c r="G130" s="182"/>
      <c r="H130" s="182"/>
      <c r="I130" s="182"/>
      <c r="J130" s="182"/>
      <c r="K130" s="182"/>
      <c r="L130" s="182"/>
      <c r="M130" s="182"/>
      <c r="N130" s="182"/>
      <c r="O130" s="182"/>
      <c r="P130" s="182"/>
      <c r="Q130" s="182"/>
      <c r="R130" s="182"/>
      <c r="S130" s="182"/>
      <c r="T130" s="182"/>
      <c r="U130" s="182"/>
      <c r="V130" s="185"/>
      <c r="W130" s="375"/>
      <c r="X130" s="376"/>
      <c r="Y130" s="376"/>
      <c r="Z130" s="376"/>
      <c r="AA130" s="376"/>
      <c r="AB130" s="376"/>
      <c r="AC130" s="376"/>
      <c r="AD130" s="376"/>
      <c r="AE130" s="376"/>
      <c r="AF130" s="376"/>
      <c r="AG130" s="376"/>
      <c r="AH130" s="376"/>
      <c r="AI130" s="376"/>
      <c r="AJ130" s="376"/>
      <c r="AK130" s="378"/>
    </row>
    <row r="131" spans="2:37" ht="21" customHeight="1">
      <c r="B131" s="363"/>
      <c r="C131" s="352"/>
      <c r="D131" s="15" t="s">
        <v>658</v>
      </c>
      <c r="E131" s="583" t="s">
        <v>446</v>
      </c>
      <c r="F131" s="583"/>
      <c r="G131" s="583"/>
      <c r="H131" s="583"/>
      <c r="I131" s="583"/>
      <c r="J131" s="583"/>
      <c r="K131" s="583"/>
      <c r="L131" s="583"/>
      <c r="M131" s="583"/>
      <c r="N131" s="583"/>
      <c r="O131" s="583"/>
      <c r="P131" s="583"/>
      <c r="Q131" s="583"/>
      <c r="R131" s="583"/>
      <c r="S131" s="583"/>
      <c r="T131" s="583"/>
      <c r="U131" s="583"/>
      <c r="V131" s="584"/>
      <c r="W131" s="582"/>
      <c r="X131" s="368"/>
      <c r="Y131" s="368"/>
      <c r="Z131" s="368"/>
      <c r="AA131" s="368"/>
      <c r="AB131" s="368"/>
      <c r="AC131" s="368"/>
      <c r="AD131" s="368"/>
      <c r="AE131" s="368"/>
      <c r="AF131" s="368"/>
      <c r="AG131" s="368"/>
      <c r="AH131" s="368"/>
      <c r="AI131" s="368"/>
      <c r="AJ131" s="352" t="s">
        <v>32</v>
      </c>
      <c r="AK131" s="353"/>
    </row>
    <row r="132" spans="2:37" ht="21.2" customHeight="1">
      <c r="B132" s="146" t="s">
        <v>435</v>
      </c>
      <c r="C132" s="70"/>
      <c r="D132" s="70" t="s">
        <v>450</v>
      </c>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577">
        <f>ROUNDDOWN((AC134+AC136+AC140),-3)</f>
        <v>0</v>
      </c>
      <c r="AD132" s="578"/>
      <c r="AE132" s="578"/>
      <c r="AF132" s="578"/>
      <c r="AG132" s="578"/>
      <c r="AH132" s="578"/>
      <c r="AI132" s="578"/>
      <c r="AJ132" s="578"/>
      <c r="AK132" s="147" t="s">
        <v>29</v>
      </c>
    </row>
    <row r="133" spans="2:37" ht="14.1" customHeight="1">
      <c r="B133" s="148" t="s">
        <v>451</v>
      </c>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149"/>
    </row>
    <row r="134" spans="2:37" ht="14.1" customHeight="1">
      <c r="B134" s="546" t="s">
        <v>659</v>
      </c>
      <c r="C134" s="547"/>
      <c r="D134" s="547"/>
      <c r="E134" s="547"/>
      <c r="F134" s="547"/>
      <c r="G134" s="547"/>
      <c r="H134" s="547"/>
      <c r="I134" s="570">
        <f>T88</f>
        <v>0</v>
      </c>
      <c r="J134" s="571"/>
      <c r="K134" s="571"/>
      <c r="L134" s="571"/>
      <c r="M134" s="571"/>
      <c r="N134" s="86"/>
      <c r="O134" s="150"/>
      <c r="P134" s="560" t="s">
        <v>452</v>
      </c>
      <c r="Q134" s="563">
        <v>0.75</v>
      </c>
      <c r="R134" s="563"/>
      <c r="S134" s="563"/>
      <c r="T134" s="30"/>
      <c r="U134" s="30"/>
      <c r="V134" s="30"/>
      <c r="W134" s="30"/>
      <c r="X134" s="30"/>
      <c r="Y134" s="30"/>
      <c r="Z134" s="86"/>
      <c r="AA134" s="560" t="s">
        <v>453</v>
      </c>
      <c r="AB134" s="561"/>
      <c r="AC134" s="736">
        <f>I134*Q134</f>
        <v>0</v>
      </c>
      <c r="AD134" s="736"/>
      <c r="AE134" s="736"/>
      <c r="AF134" s="736"/>
      <c r="AG134" s="736"/>
      <c r="AH134" s="736"/>
      <c r="AI134" s="736"/>
      <c r="AJ134" s="736"/>
      <c r="AK134" s="106"/>
    </row>
    <row r="135" spans="2:37" ht="14.1" customHeight="1">
      <c r="B135" s="568"/>
      <c r="C135" s="569"/>
      <c r="D135" s="569"/>
      <c r="E135" s="569"/>
      <c r="F135" s="569"/>
      <c r="G135" s="569"/>
      <c r="H135" s="569"/>
      <c r="I135" s="572"/>
      <c r="J135" s="573"/>
      <c r="K135" s="573"/>
      <c r="L135" s="573"/>
      <c r="M135" s="573"/>
      <c r="N135" s="24" t="s">
        <v>29</v>
      </c>
      <c r="O135" s="151"/>
      <c r="P135" s="562"/>
      <c r="Q135" s="574"/>
      <c r="R135" s="574"/>
      <c r="S135" s="574"/>
      <c r="T135" s="14"/>
      <c r="U135" s="14"/>
      <c r="V135" s="14"/>
      <c r="W135" s="14"/>
      <c r="X135" s="14"/>
      <c r="Y135" s="14"/>
      <c r="Z135" s="13"/>
      <c r="AA135" s="352"/>
      <c r="AB135" s="542"/>
      <c r="AC135" s="736"/>
      <c r="AD135" s="736"/>
      <c r="AE135" s="736"/>
      <c r="AF135" s="736"/>
      <c r="AG135" s="736"/>
      <c r="AH135" s="736"/>
      <c r="AI135" s="736"/>
      <c r="AJ135" s="736"/>
      <c r="AK135" s="106" t="s">
        <v>29</v>
      </c>
    </row>
    <row r="136" spans="2:37" ht="14.1" customHeight="1">
      <c r="B136" s="546" t="s">
        <v>660</v>
      </c>
      <c r="C136" s="547"/>
      <c r="D136" s="547"/>
      <c r="E136" s="547"/>
      <c r="F136" s="547"/>
      <c r="G136" s="547"/>
      <c r="H136" s="547"/>
      <c r="I136" s="551">
        <f>T109</f>
        <v>0</v>
      </c>
      <c r="J136" s="552"/>
      <c r="K136" s="552"/>
      <c r="L136" s="552"/>
      <c r="M136" s="552"/>
      <c r="N136" s="13"/>
      <c r="O136" s="557"/>
      <c r="P136" s="352" t="s">
        <v>454</v>
      </c>
      <c r="Q136" s="559">
        <v>0.75</v>
      </c>
      <c r="R136" s="559"/>
      <c r="S136" s="559"/>
      <c r="T136" s="560" t="s">
        <v>455</v>
      </c>
      <c r="U136" s="560"/>
      <c r="V136" s="560"/>
      <c r="W136" s="560"/>
      <c r="X136" s="560"/>
      <c r="Y136" s="560"/>
      <c r="Z136" s="561"/>
      <c r="AA136" s="560" t="s">
        <v>456</v>
      </c>
      <c r="AB136" s="561"/>
      <c r="AC136" s="565">
        <f>IF(AC140=0,I136*Q136,0)</f>
        <v>0</v>
      </c>
      <c r="AD136" s="565"/>
      <c r="AE136" s="565"/>
      <c r="AF136" s="565"/>
      <c r="AG136" s="565"/>
      <c r="AH136" s="565"/>
      <c r="AI136" s="565"/>
      <c r="AJ136" s="565"/>
      <c r="AK136" s="145"/>
    </row>
    <row r="137" spans="2:37" ht="14.1" customHeight="1">
      <c r="B137" s="548"/>
      <c r="C137" s="486"/>
      <c r="D137" s="486"/>
      <c r="E137" s="486"/>
      <c r="F137" s="486"/>
      <c r="G137" s="486"/>
      <c r="H137" s="486"/>
      <c r="I137" s="553"/>
      <c r="J137" s="554"/>
      <c r="K137" s="554"/>
      <c r="L137" s="554"/>
      <c r="M137" s="554"/>
      <c r="N137" s="13"/>
      <c r="O137" s="558"/>
      <c r="P137" s="352"/>
      <c r="Q137" s="559"/>
      <c r="R137" s="559"/>
      <c r="S137" s="559"/>
      <c r="T137" s="352"/>
      <c r="U137" s="352"/>
      <c r="V137" s="352"/>
      <c r="W137" s="352"/>
      <c r="X137" s="352"/>
      <c r="Y137" s="352"/>
      <c r="Z137" s="542"/>
      <c r="AA137" s="352"/>
      <c r="AB137" s="542"/>
      <c r="AC137" s="566"/>
      <c r="AD137" s="566"/>
      <c r="AE137" s="566"/>
      <c r="AF137" s="566"/>
      <c r="AG137" s="566"/>
      <c r="AH137" s="566"/>
      <c r="AI137" s="566"/>
      <c r="AJ137" s="566"/>
      <c r="AK137" s="106"/>
    </row>
    <row r="138" spans="2:37" ht="14.1" customHeight="1">
      <c r="B138" s="548"/>
      <c r="C138" s="486"/>
      <c r="D138" s="486"/>
      <c r="E138" s="486"/>
      <c r="F138" s="486"/>
      <c r="G138" s="486"/>
      <c r="H138" s="486"/>
      <c r="I138" s="553"/>
      <c r="J138" s="554"/>
      <c r="K138" s="554"/>
      <c r="L138" s="554"/>
      <c r="M138" s="554"/>
      <c r="N138" s="13"/>
      <c r="O138" s="144"/>
      <c r="P138" s="352" t="s">
        <v>457</v>
      </c>
      <c r="Q138" s="352"/>
      <c r="R138" s="352"/>
      <c r="S138" s="352"/>
      <c r="T138" s="14"/>
      <c r="U138" s="14"/>
      <c r="V138" s="14"/>
      <c r="W138" s="14"/>
      <c r="X138" s="14"/>
      <c r="Y138" s="14"/>
      <c r="Z138" s="13"/>
      <c r="AA138" s="352"/>
      <c r="AB138" s="542"/>
      <c r="AC138" s="566"/>
      <c r="AD138" s="566"/>
      <c r="AE138" s="566"/>
      <c r="AF138" s="566"/>
      <c r="AG138" s="566"/>
      <c r="AH138" s="566"/>
      <c r="AI138" s="566"/>
      <c r="AJ138" s="566"/>
      <c r="AK138" s="106" t="s">
        <v>601</v>
      </c>
    </row>
    <row r="139" spans="2:37" ht="14.1" customHeight="1">
      <c r="B139" s="548"/>
      <c r="C139" s="486"/>
      <c r="D139" s="486"/>
      <c r="E139" s="486"/>
      <c r="F139" s="486"/>
      <c r="G139" s="486"/>
      <c r="H139" s="486"/>
      <c r="I139" s="553"/>
      <c r="J139" s="554"/>
      <c r="K139" s="554"/>
      <c r="L139" s="554"/>
      <c r="M139" s="554"/>
      <c r="N139" s="13"/>
      <c r="O139" s="144"/>
      <c r="P139" s="562"/>
      <c r="Q139" s="562"/>
      <c r="R139" s="562"/>
      <c r="S139" s="562"/>
      <c r="T139" s="12"/>
      <c r="U139" s="12"/>
      <c r="V139" s="12"/>
      <c r="W139" s="12"/>
      <c r="X139" s="12"/>
      <c r="Y139" s="12"/>
      <c r="Z139" s="24"/>
      <c r="AA139" s="562"/>
      <c r="AB139" s="564"/>
      <c r="AC139" s="567"/>
      <c r="AD139" s="567"/>
      <c r="AE139" s="567"/>
      <c r="AF139" s="567"/>
      <c r="AG139" s="567"/>
      <c r="AH139" s="567"/>
      <c r="AI139" s="567"/>
      <c r="AJ139" s="567"/>
      <c r="AK139" s="132"/>
    </row>
    <row r="140" spans="2:37" ht="14.1" customHeight="1">
      <c r="B140" s="548"/>
      <c r="C140" s="486"/>
      <c r="D140" s="486"/>
      <c r="E140" s="486"/>
      <c r="F140" s="486"/>
      <c r="G140" s="486"/>
      <c r="H140" s="486"/>
      <c r="I140" s="553"/>
      <c r="J140" s="554"/>
      <c r="K140" s="554"/>
      <c r="L140" s="554"/>
      <c r="M140" s="554"/>
      <c r="N140" s="13"/>
      <c r="O140" s="557"/>
      <c r="P140" s="560" t="s">
        <v>458</v>
      </c>
      <c r="Q140" s="563">
        <v>0.8</v>
      </c>
      <c r="R140" s="563"/>
      <c r="S140" s="563"/>
      <c r="T140" s="352" t="s">
        <v>459</v>
      </c>
      <c r="U140" s="352"/>
      <c r="V140" s="352"/>
      <c r="W140" s="352"/>
      <c r="X140" s="352"/>
      <c r="Y140" s="352"/>
      <c r="Z140" s="542"/>
      <c r="AA140" s="352" t="s">
        <v>460</v>
      </c>
      <c r="AB140" s="542"/>
      <c r="AC140" s="544">
        <f>IF(AND(交付申請書!X42&lt;=30,T109&gt;300000),I136*Q140,0)</f>
        <v>0</v>
      </c>
      <c r="AD140" s="544"/>
      <c r="AE140" s="544"/>
      <c r="AF140" s="544"/>
      <c r="AG140" s="544"/>
      <c r="AH140" s="544"/>
      <c r="AI140" s="544"/>
      <c r="AJ140" s="544"/>
      <c r="AK140" s="106"/>
    </row>
    <row r="141" spans="2:37" ht="14.1" customHeight="1">
      <c r="B141" s="548"/>
      <c r="C141" s="486"/>
      <c r="D141" s="486"/>
      <c r="E141" s="486"/>
      <c r="F141" s="486"/>
      <c r="G141" s="486"/>
      <c r="H141" s="486"/>
      <c r="I141" s="553"/>
      <c r="J141" s="554"/>
      <c r="K141" s="554"/>
      <c r="L141" s="554"/>
      <c r="M141" s="554"/>
      <c r="N141" s="13"/>
      <c r="O141" s="558"/>
      <c r="P141" s="352"/>
      <c r="Q141" s="559"/>
      <c r="R141" s="559"/>
      <c r="S141" s="559"/>
      <c r="T141" s="352"/>
      <c r="U141" s="352"/>
      <c r="V141" s="352"/>
      <c r="W141" s="352"/>
      <c r="X141" s="352"/>
      <c r="Y141" s="352"/>
      <c r="Z141" s="542"/>
      <c r="AA141" s="352"/>
      <c r="AB141" s="542"/>
      <c r="AC141" s="544"/>
      <c r="AD141" s="544"/>
      <c r="AE141" s="544"/>
      <c r="AF141" s="544"/>
      <c r="AG141" s="544"/>
      <c r="AH141" s="544"/>
      <c r="AI141" s="544"/>
      <c r="AJ141" s="544"/>
      <c r="AK141" s="106"/>
    </row>
    <row r="142" spans="2:37" ht="14.1" customHeight="1">
      <c r="B142" s="548"/>
      <c r="C142" s="486"/>
      <c r="D142" s="486"/>
      <c r="E142" s="486"/>
      <c r="F142" s="486"/>
      <c r="G142" s="486"/>
      <c r="H142" s="486"/>
      <c r="I142" s="553"/>
      <c r="J142" s="554"/>
      <c r="K142" s="554"/>
      <c r="L142" s="554"/>
      <c r="M142" s="554"/>
      <c r="N142" s="13" t="s">
        <v>29</v>
      </c>
      <c r="O142" s="144"/>
      <c r="P142" s="352" t="s">
        <v>461</v>
      </c>
      <c r="Q142" s="352"/>
      <c r="R142" s="352"/>
      <c r="S142" s="352"/>
      <c r="T142" s="352"/>
      <c r="U142" s="352"/>
      <c r="V142" s="352"/>
      <c r="W142" s="352"/>
      <c r="X142" s="352"/>
      <c r="Y142" s="352"/>
      <c r="Z142" s="542"/>
      <c r="AA142" s="352"/>
      <c r="AB142" s="542"/>
      <c r="AC142" s="544"/>
      <c r="AD142" s="544"/>
      <c r="AE142" s="544"/>
      <c r="AF142" s="544"/>
      <c r="AG142" s="544"/>
      <c r="AH142" s="544"/>
      <c r="AI142" s="544"/>
      <c r="AJ142" s="544"/>
      <c r="AK142" s="106"/>
    </row>
    <row r="143" spans="2:37" ht="14.1" customHeight="1">
      <c r="B143" s="548"/>
      <c r="C143" s="486"/>
      <c r="D143" s="486"/>
      <c r="E143" s="486"/>
      <c r="F143" s="486"/>
      <c r="G143" s="486"/>
      <c r="H143" s="486"/>
      <c r="I143" s="553"/>
      <c r="J143" s="554"/>
      <c r="K143" s="554"/>
      <c r="L143" s="554"/>
      <c r="M143" s="554"/>
      <c r="N143" s="13"/>
      <c r="O143" s="144"/>
      <c r="P143" s="352"/>
      <c r="Q143" s="352"/>
      <c r="R143" s="352"/>
      <c r="S143" s="352"/>
      <c r="T143" s="352"/>
      <c r="U143" s="352"/>
      <c r="V143" s="352"/>
      <c r="W143" s="352"/>
      <c r="X143" s="352"/>
      <c r="Y143" s="352"/>
      <c r="Z143" s="542"/>
      <c r="AA143" s="352"/>
      <c r="AB143" s="542"/>
      <c r="AC143" s="544"/>
      <c r="AD143" s="544"/>
      <c r="AE143" s="544"/>
      <c r="AF143" s="544"/>
      <c r="AG143" s="544"/>
      <c r="AH143" s="544"/>
      <c r="AI143" s="544"/>
      <c r="AJ143" s="544"/>
      <c r="AK143" s="353" t="s">
        <v>29</v>
      </c>
    </row>
    <row r="144" spans="2:37" ht="14.1" customHeight="1">
      <c r="B144" s="548"/>
      <c r="C144" s="486"/>
      <c r="D144" s="486"/>
      <c r="E144" s="486"/>
      <c r="F144" s="486"/>
      <c r="G144" s="486"/>
      <c r="H144" s="486"/>
      <c r="I144" s="553"/>
      <c r="J144" s="554"/>
      <c r="K144" s="554"/>
      <c r="L144" s="554"/>
      <c r="M144" s="554"/>
      <c r="N144" s="13"/>
      <c r="O144" s="144"/>
      <c r="P144" s="352" t="s">
        <v>673</v>
      </c>
      <c r="Q144" s="352"/>
      <c r="R144" s="352"/>
      <c r="S144" s="352"/>
      <c r="T144" s="352"/>
      <c r="U144" s="352"/>
      <c r="V144" s="352"/>
      <c r="W144" s="352"/>
      <c r="X144" s="352"/>
      <c r="Y144" s="352"/>
      <c r="Z144" s="542"/>
      <c r="AA144" s="352"/>
      <c r="AB144" s="542"/>
      <c r="AC144" s="544"/>
      <c r="AD144" s="544"/>
      <c r="AE144" s="544"/>
      <c r="AF144" s="544"/>
      <c r="AG144" s="544"/>
      <c r="AH144" s="544"/>
      <c r="AI144" s="544"/>
      <c r="AJ144" s="544"/>
      <c r="AK144" s="353"/>
    </row>
    <row r="145" spans="2:37" ht="14.1" customHeight="1">
      <c r="B145" s="548"/>
      <c r="C145" s="486"/>
      <c r="D145" s="486"/>
      <c r="E145" s="486"/>
      <c r="F145" s="486"/>
      <c r="G145" s="486"/>
      <c r="H145" s="486"/>
      <c r="I145" s="553"/>
      <c r="J145" s="554"/>
      <c r="K145" s="554"/>
      <c r="L145" s="554"/>
      <c r="M145" s="554"/>
      <c r="N145" s="13"/>
      <c r="O145" s="144"/>
      <c r="P145" s="352"/>
      <c r="Q145" s="352"/>
      <c r="R145" s="352"/>
      <c r="S145" s="352"/>
      <c r="T145" s="352"/>
      <c r="U145" s="352"/>
      <c r="V145" s="352"/>
      <c r="W145" s="352"/>
      <c r="X145" s="352"/>
      <c r="Y145" s="352"/>
      <c r="Z145" s="542"/>
      <c r="AA145" s="352"/>
      <c r="AB145" s="542"/>
      <c r="AC145" s="544"/>
      <c r="AD145" s="544"/>
      <c r="AE145" s="544"/>
      <c r="AF145" s="544"/>
      <c r="AG145" s="544"/>
      <c r="AH145" s="544"/>
      <c r="AI145" s="544"/>
      <c r="AJ145" s="544"/>
      <c r="AK145" s="106"/>
    </row>
    <row r="146" spans="2:37" ht="14.1" customHeight="1">
      <c r="B146" s="548"/>
      <c r="C146" s="486"/>
      <c r="D146" s="486"/>
      <c r="E146" s="486"/>
      <c r="F146" s="486"/>
      <c r="G146" s="486"/>
      <c r="H146" s="486"/>
      <c r="I146" s="553"/>
      <c r="J146" s="554"/>
      <c r="K146" s="554"/>
      <c r="L146" s="554"/>
      <c r="M146" s="554"/>
      <c r="N146" s="13"/>
      <c r="O146" s="144"/>
      <c r="P146" s="352" t="s">
        <v>462</v>
      </c>
      <c r="Q146" s="352"/>
      <c r="R146" s="352"/>
      <c r="S146" s="352"/>
      <c r="T146" s="352"/>
      <c r="U146" s="352"/>
      <c r="V146" s="352"/>
      <c r="W146" s="352"/>
      <c r="X146" s="352"/>
      <c r="Y146" s="352"/>
      <c r="Z146" s="542"/>
      <c r="AA146" s="352"/>
      <c r="AB146" s="542"/>
      <c r="AC146" s="544"/>
      <c r="AD146" s="544"/>
      <c r="AE146" s="544"/>
      <c r="AF146" s="544"/>
      <c r="AG146" s="544"/>
      <c r="AH146" s="544"/>
      <c r="AI146" s="544"/>
      <c r="AJ146" s="544"/>
      <c r="AK146" s="106"/>
    </row>
    <row r="147" spans="2:37" ht="14.1" customHeight="1">
      <c r="B147" s="549"/>
      <c r="C147" s="550"/>
      <c r="D147" s="550"/>
      <c r="E147" s="550"/>
      <c r="F147" s="550"/>
      <c r="G147" s="550"/>
      <c r="H147" s="550"/>
      <c r="I147" s="555"/>
      <c r="J147" s="556"/>
      <c r="K147" s="556"/>
      <c r="L147" s="556"/>
      <c r="M147" s="556"/>
      <c r="N147" s="152"/>
      <c r="O147" s="153"/>
      <c r="P147" s="354"/>
      <c r="Q147" s="354"/>
      <c r="R147" s="354"/>
      <c r="S147" s="354"/>
      <c r="T147" s="354"/>
      <c r="U147" s="354"/>
      <c r="V147" s="354"/>
      <c r="W147" s="354"/>
      <c r="X147" s="354"/>
      <c r="Y147" s="354"/>
      <c r="Z147" s="543"/>
      <c r="AA147" s="354"/>
      <c r="AB147" s="543"/>
      <c r="AC147" s="545"/>
      <c r="AD147" s="545"/>
      <c r="AE147" s="545"/>
      <c r="AF147" s="545"/>
      <c r="AG147" s="545"/>
      <c r="AH147" s="545"/>
      <c r="AI147" s="545"/>
      <c r="AJ147" s="545"/>
      <c r="AK147" s="106"/>
    </row>
    <row r="148" spans="2:37" ht="21.2" customHeight="1">
      <c r="B148" s="121" t="s">
        <v>569</v>
      </c>
      <c r="C148" s="90"/>
      <c r="D148" s="122" t="s">
        <v>570</v>
      </c>
      <c r="E148" s="90"/>
      <c r="F148" s="90"/>
      <c r="G148" s="90"/>
      <c r="H148" s="90"/>
      <c r="I148" s="90"/>
      <c r="J148" s="90"/>
      <c r="K148" s="90"/>
      <c r="L148" s="90"/>
      <c r="M148" s="90"/>
      <c r="N148" s="90"/>
      <c r="O148" s="90"/>
      <c r="P148" s="90"/>
      <c r="Q148" s="90"/>
      <c r="R148" s="90"/>
      <c r="S148" s="90"/>
      <c r="T148" s="90"/>
      <c r="U148" s="90"/>
      <c r="V148" s="90"/>
      <c r="W148" s="90"/>
      <c r="X148" s="90"/>
      <c r="Y148" s="90"/>
      <c r="Z148" s="116"/>
      <c r="AA148" s="732">
        <f>AC117+AC124</f>
        <v>0</v>
      </c>
      <c r="AB148" s="733"/>
      <c r="AC148" s="733"/>
      <c r="AD148" s="733"/>
      <c r="AE148" s="733"/>
      <c r="AF148" s="733"/>
      <c r="AG148" s="733"/>
      <c r="AH148" s="733"/>
      <c r="AI148" s="733"/>
      <c r="AJ148" s="733"/>
      <c r="AK148" s="116" t="s">
        <v>29</v>
      </c>
    </row>
    <row r="149" spans="2:37" ht="14.1" customHeight="1">
      <c r="B149" s="117" t="s">
        <v>590</v>
      </c>
      <c r="C149" s="90"/>
      <c r="D149" s="122" t="s">
        <v>356</v>
      </c>
      <c r="E149" s="90"/>
      <c r="F149" s="90"/>
      <c r="G149" s="90"/>
      <c r="H149" s="90"/>
      <c r="I149" s="90"/>
      <c r="J149" s="90"/>
      <c r="K149" s="90"/>
      <c r="L149" s="90"/>
      <c r="M149" s="90"/>
      <c r="N149" s="90"/>
      <c r="O149" s="90"/>
      <c r="P149" s="90"/>
      <c r="Q149" s="90"/>
      <c r="R149" s="90"/>
      <c r="S149" s="90"/>
      <c r="T149" s="90"/>
      <c r="U149" s="90"/>
      <c r="V149" s="90"/>
      <c r="W149" s="90"/>
      <c r="X149" s="90"/>
      <c r="Y149" s="90"/>
      <c r="Z149" s="116"/>
      <c r="AA149" s="732">
        <f>IF(AC132&gt;AA148,AA148,AC132)</f>
        <v>0</v>
      </c>
      <c r="AB149" s="733"/>
      <c r="AC149" s="733"/>
      <c r="AD149" s="733"/>
      <c r="AE149" s="733"/>
      <c r="AF149" s="733"/>
      <c r="AG149" s="733"/>
      <c r="AH149" s="733"/>
      <c r="AI149" s="733"/>
      <c r="AJ149" s="733"/>
      <c r="AK149" s="734" t="s">
        <v>29</v>
      </c>
    </row>
    <row r="150" spans="2:37" ht="14.1" customHeight="1">
      <c r="B150" s="154" t="s">
        <v>581</v>
      </c>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107"/>
      <c r="AA150" s="526"/>
      <c r="AB150" s="527"/>
      <c r="AC150" s="527"/>
      <c r="AD150" s="527"/>
      <c r="AE150" s="527"/>
      <c r="AF150" s="527"/>
      <c r="AG150" s="527"/>
      <c r="AH150" s="527"/>
      <c r="AI150" s="527"/>
      <c r="AJ150" s="527"/>
      <c r="AK150" s="529"/>
    </row>
    <row r="151" spans="2:37" ht="14.1" customHeight="1">
      <c r="B151" s="530" t="s">
        <v>661</v>
      </c>
      <c r="C151" s="530"/>
      <c r="D151" s="530"/>
      <c r="E151" s="530"/>
      <c r="F151" s="530"/>
      <c r="G151" s="530"/>
      <c r="H151" s="530"/>
      <c r="I151" s="530"/>
      <c r="J151" s="530"/>
      <c r="K151" s="530"/>
      <c r="L151" s="530"/>
      <c r="M151" s="530"/>
      <c r="N151" s="530"/>
      <c r="O151" s="530"/>
      <c r="P151" s="530"/>
      <c r="Q151" s="530"/>
      <c r="R151" s="530"/>
      <c r="S151" s="530"/>
      <c r="T151" s="530"/>
      <c r="U151" s="530"/>
      <c r="V151" s="530"/>
      <c r="W151" s="530"/>
      <c r="X151" s="530"/>
      <c r="Y151" s="530"/>
      <c r="Z151" s="530"/>
      <c r="AA151" s="530"/>
      <c r="AB151" s="530"/>
      <c r="AC151" s="530"/>
      <c r="AD151" s="530"/>
      <c r="AE151" s="530"/>
      <c r="AF151" s="530"/>
      <c r="AG151" s="530"/>
      <c r="AH151" s="530"/>
      <c r="AI151" s="530"/>
      <c r="AJ151" s="530"/>
      <c r="AK151" s="530"/>
    </row>
    <row r="152" spans="2:37" ht="14.1" customHeight="1">
      <c r="B152" s="531"/>
      <c r="C152" s="531"/>
      <c r="D152" s="531"/>
      <c r="E152" s="531"/>
      <c r="F152" s="531"/>
      <c r="G152" s="531"/>
      <c r="H152" s="531"/>
      <c r="I152" s="531"/>
      <c r="J152" s="531"/>
      <c r="K152" s="531"/>
      <c r="L152" s="531"/>
      <c r="M152" s="531"/>
      <c r="N152" s="531"/>
      <c r="O152" s="531"/>
      <c r="P152" s="531"/>
      <c r="Q152" s="531"/>
      <c r="R152" s="531"/>
      <c r="S152" s="531"/>
      <c r="T152" s="531"/>
      <c r="U152" s="531"/>
      <c r="V152" s="531"/>
      <c r="W152" s="531"/>
      <c r="X152" s="531"/>
      <c r="Y152" s="531"/>
      <c r="Z152" s="531"/>
      <c r="AA152" s="531"/>
      <c r="AB152" s="531"/>
      <c r="AC152" s="531"/>
      <c r="AD152" s="531"/>
      <c r="AE152" s="531"/>
      <c r="AF152" s="531"/>
      <c r="AG152" s="531"/>
      <c r="AH152" s="531"/>
      <c r="AI152" s="531"/>
      <c r="AJ152" s="531"/>
      <c r="AK152" s="531"/>
    </row>
    <row r="153" spans="2:37" ht="14.1" customHeight="1">
      <c r="B153" s="531"/>
      <c r="C153" s="531"/>
      <c r="D153" s="531"/>
      <c r="E153" s="531"/>
      <c r="F153" s="531"/>
      <c r="G153" s="531"/>
      <c r="H153" s="531"/>
      <c r="I153" s="531"/>
      <c r="J153" s="531"/>
      <c r="K153" s="531"/>
      <c r="L153" s="531"/>
      <c r="M153" s="531"/>
      <c r="N153" s="531"/>
      <c r="O153" s="531"/>
      <c r="P153" s="531"/>
      <c r="Q153" s="531"/>
      <c r="R153" s="531"/>
      <c r="S153" s="531"/>
      <c r="T153" s="531"/>
      <c r="U153" s="531"/>
      <c r="V153" s="531"/>
      <c r="W153" s="531"/>
      <c r="X153" s="531"/>
      <c r="Y153" s="531"/>
      <c r="Z153" s="531"/>
      <c r="AA153" s="531"/>
      <c r="AB153" s="531"/>
      <c r="AC153" s="531"/>
      <c r="AD153" s="531"/>
      <c r="AE153" s="531"/>
      <c r="AF153" s="531"/>
      <c r="AG153" s="531"/>
      <c r="AH153" s="531"/>
      <c r="AI153" s="531"/>
      <c r="AJ153" s="531"/>
      <c r="AK153" s="531"/>
    </row>
    <row r="154" spans="2:37" ht="14.1" customHeight="1">
      <c r="B154" s="531"/>
      <c r="C154" s="531"/>
      <c r="D154" s="531"/>
      <c r="E154" s="531"/>
      <c r="F154" s="531"/>
      <c r="G154" s="531"/>
      <c r="H154" s="531"/>
      <c r="I154" s="531"/>
      <c r="J154" s="531"/>
      <c r="K154" s="531"/>
      <c r="L154" s="531"/>
      <c r="M154" s="531"/>
      <c r="N154" s="531"/>
      <c r="O154" s="531"/>
      <c r="P154" s="531"/>
      <c r="Q154" s="531"/>
      <c r="R154" s="531"/>
      <c r="S154" s="531"/>
      <c r="T154" s="531"/>
      <c r="U154" s="531"/>
      <c r="V154" s="531"/>
      <c r="W154" s="531"/>
      <c r="X154" s="531"/>
      <c r="Y154" s="531"/>
      <c r="Z154" s="531"/>
      <c r="AA154" s="531"/>
      <c r="AB154" s="531"/>
      <c r="AC154" s="531"/>
      <c r="AD154" s="531"/>
      <c r="AE154" s="531"/>
      <c r="AF154" s="531"/>
      <c r="AG154" s="531"/>
      <c r="AH154" s="531"/>
      <c r="AI154" s="531"/>
      <c r="AJ154" s="531"/>
      <c r="AK154" s="531"/>
    </row>
    <row r="155" spans="2:37" ht="14.1" customHeight="1">
      <c r="B155" s="531"/>
      <c r="C155" s="531"/>
      <c r="D155" s="531"/>
      <c r="E155" s="531"/>
      <c r="F155" s="531"/>
      <c r="G155" s="531"/>
      <c r="H155" s="531"/>
      <c r="I155" s="531"/>
      <c r="J155" s="531"/>
      <c r="K155" s="531"/>
      <c r="L155" s="531"/>
      <c r="M155" s="531"/>
      <c r="N155" s="531"/>
      <c r="O155" s="531"/>
      <c r="P155" s="531"/>
      <c r="Q155" s="531"/>
      <c r="R155" s="531"/>
      <c r="S155" s="531"/>
      <c r="T155" s="531"/>
      <c r="U155" s="531"/>
      <c r="V155" s="531"/>
      <c r="W155" s="531"/>
      <c r="X155" s="531"/>
      <c r="Y155" s="531"/>
      <c r="Z155" s="531"/>
      <c r="AA155" s="531"/>
      <c r="AB155" s="531"/>
      <c r="AC155" s="531"/>
      <c r="AD155" s="531"/>
      <c r="AE155" s="531"/>
      <c r="AF155" s="531"/>
      <c r="AG155" s="531"/>
      <c r="AH155" s="531"/>
      <c r="AI155" s="531"/>
      <c r="AJ155" s="531"/>
      <c r="AK155" s="531"/>
    </row>
    <row r="156" spans="2:37" ht="14.1" customHeight="1">
      <c r="B156" s="531"/>
      <c r="C156" s="531"/>
      <c r="D156" s="531"/>
      <c r="E156" s="531"/>
      <c r="F156" s="531"/>
      <c r="G156" s="531"/>
      <c r="H156" s="531"/>
      <c r="I156" s="531"/>
      <c r="J156" s="531"/>
      <c r="K156" s="531"/>
      <c r="L156" s="531"/>
      <c r="M156" s="531"/>
      <c r="N156" s="531"/>
      <c r="O156" s="531"/>
      <c r="P156" s="531"/>
      <c r="Q156" s="531"/>
      <c r="R156" s="531"/>
      <c r="S156" s="531"/>
      <c r="T156" s="531"/>
      <c r="U156" s="531"/>
      <c r="V156" s="531"/>
      <c r="W156" s="531"/>
      <c r="X156" s="531"/>
      <c r="Y156" s="531"/>
      <c r="Z156" s="531"/>
      <c r="AA156" s="531"/>
      <c r="AB156" s="531"/>
      <c r="AC156" s="531"/>
      <c r="AD156" s="531"/>
      <c r="AE156" s="531"/>
      <c r="AF156" s="531"/>
      <c r="AG156" s="531"/>
      <c r="AH156" s="531"/>
      <c r="AI156" s="531"/>
      <c r="AJ156" s="531"/>
      <c r="AK156" s="531"/>
    </row>
    <row r="157" spans="2:37" ht="14.1" customHeight="1">
      <c r="B157" s="531"/>
      <c r="C157" s="531"/>
      <c r="D157" s="531"/>
      <c r="E157" s="531"/>
      <c r="F157" s="531"/>
      <c r="G157" s="531"/>
      <c r="H157" s="531"/>
      <c r="I157" s="531"/>
      <c r="J157" s="531"/>
      <c r="K157" s="531"/>
      <c r="L157" s="531"/>
      <c r="M157" s="531"/>
      <c r="N157" s="531"/>
      <c r="O157" s="531"/>
      <c r="P157" s="531"/>
      <c r="Q157" s="531"/>
      <c r="R157" s="531"/>
      <c r="S157" s="531"/>
      <c r="T157" s="531"/>
      <c r="U157" s="531"/>
      <c r="V157" s="531"/>
      <c r="W157" s="531"/>
      <c r="X157" s="531"/>
      <c r="Y157" s="531"/>
      <c r="Z157" s="531"/>
      <c r="AA157" s="531"/>
      <c r="AB157" s="531"/>
      <c r="AC157" s="531"/>
      <c r="AD157" s="531"/>
      <c r="AE157" s="531"/>
      <c r="AF157" s="531"/>
      <c r="AG157" s="531"/>
      <c r="AH157" s="531"/>
      <c r="AI157" s="531"/>
      <c r="AJ157" s="531"/>
      <c r="AK157" s="531"/>
    </row>
    <row r="165" spans="1:59" ht="14.1" customHeight="1">
      <c r="A165" s="120" t="s">
        <v>625</v>
      </c>
    </row>
    <row r="166" spans="1:59" ht="26.25" customHeight="1">
      <c r="A166" s="316" t="s">
        <v>674</v>
      </c>
      <c r="K166" s="699" t="s">
        <v>675</v>
      </c>
      <c r="L166" s="699"/>
      <c r="M166" s="699"/>
      <c r="N166" s="699"/>
      <c r="O166" s="699"/>
      <c r="P166" s="699"/>
      <c r="Q166" s="699"/>
      <c r="R166" s="699"/>
      <c r="S166" s="699"/>
      <c r="T166" s="699"/>
      <c r="U166" s="699"/>
      <c r="V166" s="699"/>
      <c r="W166" s="699"/>
      <c r="X166" s="699"/>
      <c r="Y166" s="699"/>
      <c r="Z166" s="699"/>
      <c r="AA166" s="699"/>
      <c r="AB166" s="699"/>
      <c r="AC166" s="699"/>
      <c r="AD166" s="699"/>
      <c r="AE166" s="699"/>
      <c r="AF166" s="699"/>
      <c r="AG166" s="699"/>
      <c r="AH166" s="699"/>
      <c r="AI166" s="699"/>
      <c r="AJ166" s="699"/>
      <c r="AK166" s="699"/>
    </row>
    <row r="167" spans="1:59" ht="14.1" customHeight="1">
      <c r="A167" s="285"/>
      <c r="B167" s="289"/>
      <c r="C167" s="735" t="s">
        <v>467</v>
      </c>
      <c r="D167" s="735"/>
      <c r="E167" s="735"/>
      <c r="F167" s="735"/>
      <c r="G167" s="735"/>
      <c r="H167" s="675" t="s">
        <v>480</v>
      </c>
      <c r="I167" s="675"/>
      <c r="J167" s="675"/>
      <c r="K167" s="675" t="s">
        <v>572</v>
      </c>
      <c r="L167" s="675"/>
      <c r="M167" s="675"/>
      <c r="N167" s="675"/>
      <c r="O167" s="675"/>
      <c r="P167" s="675"/>
      <c r="Q167" s="675"/>
      <c r="R167" s="675"/>
      <c r="S167" s="675"/>
      <c r="T167" s="675" t="s">
        <v>482</v>
      </c>
      <c r="U167" s="675"/>
      <c r="V167" s="675"/>
      <c r="W167" s="675"/>
      <c r="X167" s="675" t="s">
        <v>483</v>
      </c>
      <c r="Y167" s="675"/>
      <c r="Z167" s="675"/>
      <c r="AA167" s="675"/>
      <c r="AB167" s="675"/>
      <c r="AC167" s="675"/>
      <c r="AD167" s="675"/>
      <c r="AE167" s="675"/>
      <c r="AF167" s="675"/>
      <c r="AG167" s="675" t="s">
        <v>478</v>
      </c>
      <c r="AH167" s="675"/>
      <c r="AI167" s="675"/>
      <c r="AJ167" s="675"/>
      <c r="AK167" s="675"/>
      <c r="AO167" s="269" t="s">
        <v>622</v>
      </c>
    </row>
    <row r="168" spans="1:59" ht="14.1" customHeight="1">
      <c r="A168" s="286"/>
      <c r="B168" s="276"/>
      <c r="C168" s="735"/>
      <c r="D168" s="735"/>
      <c r="E168" s="735"/>
      <c r="F168" s="735"/>
      <c r="G168" s="735"/>
      <c r="H168" s="675"/>
      <c r="I168" s="675"/>
      <c r="J168" s="675"/>
      <c r="K168" s="675"/>
      <c r="L168" s="675"/>
      <c r="M168" s="675"/>
      <c r="N168" s="675"/>
      <c r="O168" s="675"/>
      <c r="P168" s="675"/>
      <c r="Q168" s="675"/>
      <c r="R168" s="675"/>
      <c r="S168" s="675"/>
      <c r="T168" s="675"/>
      <c r="U168" s="675"/>
      <c r="V168" s="675"/>
      <c r="W168" s="675"/>
      <c r="X168" s="675"/>
      <c r="Y168" s="675"/>
      <c r="Z168" s="675"/>
      <c r="AA168" s="675"/>
      <c r="AB168" s="675"/>
      <c r="AC168" s="675"/>
      <c r="AD168" s="675"/>
      <c r="AE168" s="675"/>
      <c r="AF168" s="675"/>
      <c r="AG168" s="675"/>
      <c r="AH168" s="675"/>
      <c r="AI168" s="675"/>
      <c r="AJ168" s="675"/>
      <c r="AK168" s="675"/>
      <c r="AO168" s="269" t="s">
        <v>624</v>
      </c>
    </row>
    <row r="169" spans="1:59" ht="14.1" customHeight="1">
      <c r="A169" s="286"/>
      <c r="B169" s="276"/>
      <c r="C169" s="735"/>
      <c r="D169" s="735"/>
      <c r="E169" s="735"/>
      <c r="F169" s="735"/>
      <c r="G169" s="735"/>
      <c r="H169" s="675"/>
      <c r="I169" s="675"/>
      <c r="J169" s="675"/>
      <c r="K169" s="675"/>
      <c r="L169" s="675"/>
      <c r="M169" s="675"/>
      <c r="N169" s="675"/>
      <c r="O169" s="675"/>
      <c r="P169" s="675"/>
      <c r="Q169" s="675"/>
      <c r="R169" s="675"/>
      <c r="S169" s="675"/>
      <c r="T169" s="675"/>
      <c r="U169" s="675"/>
      <c r="V169" s="675"/>
      <c r="W169" s="675"/>
      <c r="X169" s="675"/>
      <c r="Y169" s="675"/>
      <c r="Z169" s="675"/>
      <c r="AA169" s="675"/>
      <c r="AB169" s="675"/>
      <c r="AC169" s="675"/>
      <c r="AD169" s="675"/>
      <c r="AE169" s="675"/>
      <c r="AF169" s="675"/>
      <c r="AG169" s="675"/>
      <c r="AH169" s="675"/>
      <c r="AI169" s="675"/>
      <c r="AJ169" s="675"/>
      <c r="AK169" s="675"/>
      <c r="AO169" s="269" t="s">
        <v>623</v>
      </c>
    </row>
    <row r="170" spans="1:59" ht="14.1" customHeight="1">
      <c r="A170" s="170"/>
      <c r="B170" s="171"/>
      <c r="C170" s="735"/>
      <c r="D170" s="735"/>
      <c r="E170" s="735"/>
      <c r="F170" s="735"/>
      <c r="G170" s="735"/>
      <c r="H170" s="675"/>
      <c r="I170" s="675"/>
      <c r="J170" s="675"/>
      <c r="K170" s="675"/>
      <c r="L170" s="675"/>
      <c r="M170" s="675"/>
      <c r="N170" s="675"/>
      <c r="O170" s="675"/>
      <c r="P170" s="675"/>
      <c r="Q170" s="675"/>
      <c r="R170" s="675"/>
      <c r="S170" s="675"/>
      <c r="T170" s="675"/>
      <c r="U170" s="675"/>
      <c r="V170" s="675"/>
      <c r="W170" s="675"/>
      <c r="X170" s="675"/>
      <c r="Y170" s="675"/>
      <c r="Z170" s="675"/>
      <c r="AA170" s="675"/>
      <c r="AB170" s="675"/>
      <c r="AC170" s="675"/>
      <c r="AD170" s="675"/>
      <c r="AE170" s="675"/>
      <c r="AF170" s="675"/>
      <c r="AG170" s="675"/>
      <c r="AH170" s="675"/>
      <c r="AI170" s="675"/>
      <c r="AJ170" s="675"/>
      <c r="AK170" s="675"/>
    </row>
    <row r="171" spans="1:59" ht="14.1" customHeight="1">
      <c r="A171" s="453" t="s">
        <v>469</v>
      </c>
      <c r="B171" s="730"/>
      <c r="C171" s="167" t="s">
        <v>574</v>
      </c>
      <c r="D171" s="168"/>
      <c r="E171" s="168"/>
      <c r="F171" s="168"/>
      <c r="G171" s="169"/>
      <c r="H171" s="538" t="s">
        <v>607</v>
      </c>
      <c r="I171" s="458"/>
      <c r="J171" s="459"/>
      <c r="K171" s="167"/>
      <c r="L171" s="168"/>
      <c r="M171" s="458">
        <v>9</v>
      </c>
      <c r="N171" s="458"/>
      <c r="O171" s="168" t="s">
        <v>475</v>
      </c>
      <c r="P171" s="168"/>
      <c r="Q171" s="731" t="s">
        <v>681</v>
      </c>
      <c r="R171" s="731"/>
      <c r="S171" s="169" t="s">
        <v>476</v>
      </c>
      <c r="T171" s="168"/>
      <c r="U171" s="458">
        <v>30</v>
      </c>
      <c r="V171" s="458"/>
      <c r="W171" s="168" t="s">
        <v>32</v>
      </c>
      <c r="X171" s="212" t="s">
        <v>516</v>
      </c>
      <c r="Y171" s="168"/>
      <c r="Z171" s="168"/>
      <c r="AA171" s="168"/>
      <c r="AB171" s="168"/>
      <c r="AC171" s="168"/>
      <c r="AD171" s="168"/>
      <c r="AE171" s="168"/>
      <c r="AF171" s="169"/>
      <c r="AG171" s="457" t="s">
        <v>479</v>
      </c>
      <c r="AH171" s="458"/>
      <c r="AI171" s="458"/>
      <c r="AJ171" s="458"/>
      <c r="AK171" s="459"/>
    </row>
    <row r="172" spans="1:59" ht="14.1" customHeight="1">
      <c r="A172" s="515"/>
      <c r="B172" s="516"/>
      <c r="C172" s="170"/>
      <c r="D172" s="163"/>
      <c r="E172" s="163"/>
      <c r="F172" s="163"/>
      <c r="G172" s="171"/>
      <c r="H172" s="539"/>
      <c r="I172" s="540"/>
      <c r="J172" s="541"/>
      <c r="K172" s="131"/>
      <c r="L172" s="138" t="s">
        <v>573</v>
      </c>
      <c r="M172" s="486"/>
      <c r="N172" s="486"/>
      <c r="O172" s="134" t="s">
        <v>485</v>
      </c>
      <c r="P172" s="486"/>
      <c r="Q172" s="486"/>
      <c r="R172" s="134" t="s">
        <v>518</v>
      </c>
      <c r="S172" s="203"/>
      <c r="T172" s="163"/>
      <c r="U172" s="163"/>
      <c r="V172" s="163"/>
      <c r="W172" s="163"/>
      <c r="X172" s="213" t="s">
        <v>515</v>
      </c>
      <c r="Y172" s="163"/>
      <c r="Z172" s="163"/>
      <c r="AA172" s="172"/>
      <c r="AB172" s="14"/>
      <c r="AC172" s="14"/>
      <c r="AD172" s="14"/>
      <c r="AE172" s="14"/>
      <c r="AF172" s="106"/>
      <c r="AG172" s="539"/>
      <c r="AH172" s="540"/>
      <c r="AI172" s="540"/>
      <c r="AJ172" s="540"/>
      <c r="AK172" s="541"/>
    </row>
    <row r="173" spans="1:59" ht="14.1" customHeight="1">
      <c r="A173" s="515"/>
      <c r="B173" s="516"/>
      <c r="C173" s="170"/>
      <c r="D173" s="163"/>
      <c r="E173" s="163"/>
      <c r="F173" s="163"/>
      <c r="G173" s="171"/>
      <c r="H173" s="539"/>
      <c r="I173" s="540"/>
      <c r="J173" s="541"/>
      <c r="K173" s="170"/>
      <c r="L173" s="163"/>
      <c r="M173" s="163"/>
      <c r="N173" s="163"/>
      <c r="O173" s="163"/>
      <c r="P173" s="163"/>
      <c r="Q173" s="163"/>
      <c r="R173" s="163"/>
      <c r="S173" s="171"/>
      <c r="T173" s="163"/>
      <c r="U173" s="163"/>
      <c r="V173" s="163"/>
      <c r="W173" s="163"/>
      <c r="X173" s="213" t="s">
        <v>517</v>
      </c>
      <c r="Y173" s="163"/>
      <c r="Z173" s="163"/>
      <c r="AA173" s="163"/>
      <c r="AB173" s="163"/>
      <c r="AC173" s="163"/>
      <c r="AD173" s="163"/>
      <c r="AE173" s="163"/>
      <c r="AF173" s="171"/>
      <c r="AG173" s="539"/>
      <c r="AH173" s="540"/>
      <c r="AI173" s="540"/>
      <c r="AJ173" s="540"/>
      <c r="AK173" s="541"/>
    </row>
    <row r="174" spans="1:59" ht="14.1" customHeight="1">
      <c r="A174" s="455"/>
      <c r="B174" s="517"/>
      <c r="C174" s="165"/>
      <c r="D174" s="173"/>
      <c r="E174" s="173"/>
      <c r="F174" s="173"/>
      <c r="G174" s="166"/>
      <c r="H174" s="460"/>
      <c r="I174" s="461"/>
      <c r="J174" s="462"/>
      <c r="K174" s="165"/>
      <c r="L174" s="173"/>
      <c r="M174" s="173"/>
      <c r="N174" s="173"/>
      <c r="O174" s="173"/>
      <c r="P174" s="461"/>
      <c r="Q174" s="461"/>
      <c r="R174" s="173"/>
      <c r="S174" s="166"/>
      <c r="T174" s="173"/>
      <c r="U174" s="173"/>
      <c r="V174" s="173"/>
      <c r="W174" s="173"/>
      <c r="X174" s="215" t="s">
        <v>487</v>
      </c>
      <c r="Y174" s="173"/>
      <c r="Z174" s="173"/>
      <c r="AA174" s="194"/>
      <c r="AB174" s="173"/>
      <c r="AC174" s="173"/>
      <c r="AD174" s="173"/>
      <c r="AE174" s="173"/>
      <c r="AF174" s="166"/>
      <c r="AG174" s="460"/>
      <c r="AH174" s="461"/>
      <c r="AI174" s="461"/>
      <c r="AJ174" s="461"/>
      <c r="AK174" s="462"/>
      <c r="AO174" s="269"/>
      <c r="AP174" s="269"/>
      <c r="AQ174" s="269"/>
    </row>
    <row r="175" spans="1:59" ht="14.1" customHeight="1">
      <c r="A175" s="539">
        <v>1</v>
      </c>
      <c r="B175" s="541"/>
      <c r="C175" s="721" t="str">
        <f>IF(事業実施計画書!C174="","",事業実施計画書!C174)</f>
        <v/>
      </c>
      <c r="D175" s="722"/>
      <c r="E175" s="722"/>
      <c r="F175" s="722"/>
      <c r="G175" s="723"/>
      <c r="H175" s="711" t="str">
        <f>IF(事業実施計画書!M174="","",事業実施計画書!M174)</f>
        <v/>
      </c>
      <c r="I175" s="712"/>
      <c r="J175" s="713"/>
      <c r="K175" s="293"/>
      <c r="L175" s="294"/>
      <c r="M175" s="474"/>
      <c r="N175" s="474"/>
      <c r="O175" s="294" t="s">
        <v>475</v>
      </c>
      <c r="P175" s="294"/>
      <c r="Q175" s="475"/>
      <c r="R175" s="475"/>
      <c r="S175" s="296" t="s">
        <v>476</v>
      </c>
      <c r="T175" s="294"/>
      <c r="U175" s="712" t="str">
        <f>IF(事業実施計画書!X174="","",事業実施計画書!X174)</f>
        <v/>
      </c>
      <c r="V175" s="712"/>
      <c r="W175" s="294" t="s">
        <v>32</v>
      </c>
      <c r="X175" s="299" t="s">
        <v>488</v>
      </c>
      <c r="Y175" s="294"/>
      <c r="Z175" s="294"/>
      <c r="AA175" s="294"/>
      <c r="AB175" s="709" t="str">
        <f>IF(事業実施計画書!AE174="","",事業実施計画書!AE174)</f>
        <v/>
      </c>
      <c r="AC175" s="709"/>
      <c r="AD175" s="709"/>
      <c r="AE175" s="294" t="s">
        <v>32</v>
      </c>
      <c r="AF175" s="331"/>
      <c r="AG175" s="717" t="str">
        <f>IF(事業実施計画書!AI174="","",事業実施計画書!AI174)</f>
        <v/>
      </c>
      <c r="AH175" s="712"/>
      <c r="AI175" s="712"/>
      <c r="AJ175" s="712"/>
      <c r="AK175" s="713"/>
      <c r="AN175" s="256"/>
      <c r="AO175" s="269"/>
      <c r="AP175" s="272"/>
      <c r="AQ175" s="269"/>
      <c r="BE175" s="290" t="str">
        <f>H175</f>
        <v/>
      </c>
      <c r="BF175" s="269">
        <f>$M$175*60+$Q$175</f>
        <v>0</v>
      </c>
      <c r="BG175" s="272">
        <f>$Q$175</f>
        <v>0</v>
      </c>
    </row>
    <row r="176" spans="1:59" ht="14.1" customHeight="1">
      <c r="A176" s="539"/>
      <c r="B176" s="541"/>
      <c r="C176" s="724"/>
      <c r="D176" s="725"/>
      <c r="E176" s="725"/>
      <c r="F176" s="725"/>
      <c r="G176" s="726"/>
      <c r="H176" s="714"/>
      <c r="I176" s="715"/>
      <c r="J176" s="716"/>
      <c r="K176" s="328"/>
      <c r="L176" s="330" t="s">
        <v>573</v>
      </c>
      <c r="M176" s="479"/>
      <c r="N176" s="479"/>
      <c r="O176" s="295" t="s">
        <v>485</v>
      </c>
      <c r="P176" s="479"/>
      <c r="Q176" s="479"/>
      <c r="R176" s="295" t="s">
        <v>518</v>
      </c>
      <c r="S176" s="329"/>
      <c r="T176" s="307"/>
      <c r="U176" s="307"/>
      <c r="V176" s="307"/>
      <c r="W176" s="307"/>
      <c r="X176" s="301" t="s">
        <v>489</v>
      </c>
      <c r="Y176" s="307"/>
      <c r="Z176" s="307"/>
      <c r="AA176" s="307"/>
      <c r="AB176" s="710" t="str">
        <f>IF(事業実施計画書!AE175="","",事業実施計画書!AE175)</f>
        <v/>
      </c>
      <c r="AC176" s="710"/>
      <c r="AD176" s="710"/>
      <c r="AE176" s="307" t="s">
        <v>32</v>
      </c>
      <c r="AF176" s="329"/>
      <c r="AG176" s="714"/>
      <c r="AH176" s="715"/>
      <c r="AI176" s="715"/>
      <c r="AJ176" s="715"/>
      <c r="AK176" s="716"/>
      <c r="AN176" s="256" t="str">
        <f>IF(OR(C175&lt;&gt;"",H175&lt;&gt;"",M175&lt;&gt;"",Q175&lt;&gt;"",U175&lt;&gt;"",AB175&lt;&gt;"",AB176&lt;&gt;"",AB177&lt;&gt;"",AB178&lt;&gt;"",AG175&lt;&gt;""),"交付申請時から変更があれば修正してください","")</f>
        <v/>
      </c>
      <c r="AO176" s="269"/>
      <c r="AP176" s="269"/>
      <c r="AQ176" s="269"/>
      <c r="BE176" s="290"/>
      <c r="BF176" s="269"/>
      <c r="BG176" s="269"/>
    </row>
    <row r="177" spans="1:59" ht="14.1" customHeight="1">
      <c r="A177" s="539"/>
      <c r="B177" s="541"/>
      <c r="C177" s="724"/>
      <c r="D177" s="725"/>
      <c r="E177" s="725"/>
      <c r="F177" s="725"/>
      <c r="G177" s="726"/>
      <c r="H177" s="714"/>
      <c r="I177" s="715"/>
      <c r="J177" s="716"/>
      <c r="K177" s="327"/>
      <c r="L177" s="307"/>
      <c r="M177" s="307"/>
      <c r="N177" s="307"/>
      <c r="O177" s="307"/>
      <c r="P177" s="307"/>
      <c r="Q177" s="307"/>
      <c r="R177" s="307"/>
      <c r="S177" s="306"/>
      <c r="T177" s="307"/>
      <c r="U177" s="307"/>
      <c r="V177" s="307"/>
      <c r="W177" s="307"/>
      <c r="X177" s="301" t="s">
        <v>490</v>
      </c>
      <c r="Y177" s="307"/>
      <c r="Z177" s="307"/>
      <c r="AA177" s="307"/>
      <c r="AB177" s="710" t="str">
        <f>IF(事業実施計画書!AE176="","",事業実施計画書!AE176)</f>
        <v/>
      </c>
      <c r="AC177" s="710"/>
      <c r="AD177" s="710"/>
      <c r="AE177" s="307" t="s">
        <v>32</v>
      </c>
      <c r="AF177" s="329"/>
      <c r="AG177" s="714"/>
      <c r="AH177" s="715"/>
      <c r="AI177" s="715"/>
      <c r="AJ177" s="715"/>
      <c r="AK177" s="716"/>
      <c r="AO177" s="269"/>
      <c r="AP177" s="269"/>
      <c r="AQ177" s="269"/>
      <c r="BE177" s="290"/>
      <c r="BF177" s="269"/>
      <c r="BG177" s="269"/>
    </row>
    <row r="178" spans="1:59" ht="14.1" customHeight="1">
      <c r="A178" s="460"/>
      <c r="B178" s="462"/>
      <c r="C178" s="727"/>
      <c r="D178" s="728"/>
      <c r="E178" s="728"/>
      <c r="F178" s="728"/>
      <c r="G178" s="729"/>
      <c r="H178" s="714"/>
      <c r="I178" s="715"/>
      <c r="J178" s="716"/>
      <c r="K178" s="303"/>
      <c r="L178" s="308"/>
      <c r="M178" s="308"/>
      <c r="N178" s="308"/>
      <c r="O178" s="308"/>
      <c r="P178" s="471"/>
      <c r="Q178" s="471"/>
      <c r="R178" s="308"/>
      <c r="S178" s="304"/>
      <c r="T178" s="308"/>
      <c r="U178" s="308"/>
      <c r="V178" s="308"/>
      <c r="W178" s="308"/>
      <c r="X178" s="312" t="s">
        <v>491</v>
      </c>
      <c r="Y178" s="308"/>
      <c r="Z178" s="308"/>
      <c r="AA178" s="308"/>
      <c r="AB178" s="710" t="str">
        <f>IF(事業実施計画書!AE177="","",事業実施計画書!AE177)</f>
        <v/>
      </c>
      <c r="AC178" s="710"/>
      <c r="AD178" s="710"/>
      <c r="AE178" s="308" t="s">
        <v>32</v>
      </c>
      <c r="AF178" s="332"/>
      <c r="AG178" s="718"/>
      <c r="AH178" s="470"/>
      <c r="AI178" s="470"/>
      <c r="AJ178" s="470"/>
      <c r="AK178" s="719"/>
      <c r="AO178" s="269"/>
      <c r="AP178" s="269"/>
      <c r="AQ178" s="269"/>
      <c r="BE178" s="290"/>
      <c r="BF178" s="269"/>
      <c r="BG178" s="269"/>
    </row>
    <row r="179" spans="1:59" ht="14.1" customHeight="1">
      <c r="A179" s="457">
        <v>2</v>
      </c>
      <c r="B179" s="459"/>
      <c r="C179" s="721" t="str">
        <f>IF(事業実施計画書!C178="","",事業実施計画書!C178)</f>
        <v/>
      </c>
      <c r="D179" s="722"/>
      <c r="E179" s="722"/>
      <c r="F179" s="722"/>
      <c r="G179" s="723"/>
      <c r="H179" s="711" t="str">
        <f>IF(事業実施計画書!M178="","",事業実施計画書!M178)</f>
        <v/>
      </c>
      <c r="I179" s="712"/>
      <c r="J179" s="713"/>
      <c r="K179" s="293"/>
      <c r="L179" s="294"/>
      <c r="M179" s="474"/>
      <c r="N179" s="474"/>
      <c r="O179" s="294" t="s">
        <v>475</v>
      </c>
      <c r="P179" s="294"/>
      <c r="Q179" s="475"/>
      <c r="R179" s="475"/>
      <c r="S179" s="296" t="s">
        <v>476</v>
      </c>
      <c r="T179" s="294"/>
      <c r="U179" s="712" t="str">
        <f>IF(事業実施計画書!X178="","",事業実施計画書!X178)</f>
        <v/>
      </c>
      <c r="V179" s="712"/>
      <c r="W179" s="294" t="s">
        <v>32</v>
      </c>
      <c r="X179" s="299" t="s">
        <v>488</v>
      </c>
      <c r="Y179" s="294"/>
      <c r="Z179" s="294"/>
      <c r="AA179" s="294"/>
      <c r="AB179" s="709" t="str">
        <f>IF(事業実施計画書!AE178="","",事業実施計画書!AE178)</f>
        <v/>
      </c>
      <c r="AC179" s="709"/>
      <c r="AD179" s="709"/>
      <c r="AE179" s="294" t="s">
        <v>32</v>
      </c>
      <c r="AF179" s="331"/>
      <c r="AG179" s="717" t="str">
        <f>IF(事業実施計画書!AI178="","",事業実施計画書!AI178)</f>
        <v/>
      </c>
      <c r="AH179" s="712"/>
      <c r="AI179" s="712"/>
      <c r="AJ179" s="712"/>
      <c r="AK179" s="713"/>
      <c r="AO179" s="269"/>
      <c r="AP179" s="272"/>
      <c r="AQ179" s="269"/>
      <c r="BE179" s="290" t="str">
        <f t="shared" ref="BE179:BE187" si="0">H179</f>
        <v/>
      </c>
      <c r="BF179" s="269">
        <f>$M$179*60+$Q$179</f>
        <v>0</v>
      </c>
      <c r="BG179" s="272">
        <f>$Q$179</f>
        <v>0</v>
      </c>
    </row>
    <row r="180" spans="1:59" ht="14.1" customHeight="1">
      <c r="A180" s="539"/>
      <c r="B180" s="541"/>
      <c r="C180" s="724"/>
      <c r="D180" s="725"/>
      <c r="E180" s="725"/>
      <c r="F180" s="725"/>
      <c r="G180" s="726"/>
      <c r="H180" s="714"/>
      <c r="I180" s="715"/>
      <c r="J180" s="716"/>
      <c r="K180" s="328"/>
      <c r="L180" s="330" t="s">
        <v>573</v>
      </c>
      <c r="M180" s="479"/>
      <c r="N180" s="479"/>
      <c r="O180" s="295" t="s">
        <v>485</v>
      </c>
      <c r="P180" s="479"/>
      <c r="Q180" s="479"/>
      <c r="R180" s="295" t="s">
        <v>518</v>
      </c>
      <c r="S180" s="329"/>
      <c r="T180" s="307"/>
      <c r="U180" s="307"/>
      <c r="V180" s="307"/>
      <c r="W180" s="307"/>
      <c r="X180" s="301" t="s">
        <v>489</v>
      </c>
      <c r="Y180" s="307"/>
      <c r="Z180" s="307"/>
      <c r="AA180" s="307"/>
      <c r="AB180" s="710" t="str">
        <f>IF(事業実施計画書!AE179="","",事業実施計画書!AE179)</f>
        <v/>
      </c>
      <c r="AC180" s="710"/>
      <c r="AD180" s="710"/>
      <c r="AE180" s="307" t="s">
        <v>32</v>
      </c>
      <c r="AF180" s="329"/>
      <c r="AG180" s="714"/>
      <c r="AH180" s="715"/>
      <c r="AI180" s="715"/>
      <c r="AJ180" s="715"/>
      <c r="AK180" s="716"/>
      <c r="AO180" s="269"/>
      <c r="AP180" s="269"/>
      <c r="AQ180" s="269"/>
      <c r="BE180" s="290"/>
      <c r="BF180" s="269"/>
      <c r="BG180" s="269"/>
    </row>
    <row r="181" spans="1:59" ht="14.1" customHeight="1">
      <c r="A181" s="539"/>
      <c r="B181" s="541"/>
      <c r="C181" s="724"/>
      <c r="D181" s="725"/>
      <c r="E181" s="725"/>
      <c r="F181" s="725"/>
      <c r="G181" s="726"/>
      <c r="H181" s="714"/>
      <c r="I181" s="715"/>
      <c r="J181" s="716"/>
      <c r="K181" s="327"/>
      <c r="L181" s="307"/>
      <c r="M181" s="307"/>
      <c r="N181" s="307"/>
      <c r="O181" s="307"/>
      <c r="P181" s="307"/>
      <c r="Q181" s="307"/>
      <c r="R181" s="307"/>
      <c r="S181" s="306"/>
      <c r="T181" s="307"/>
      <c r="U181" s="307"/>
      <c r="V181" s="307"/>
      <c r="W181" s="307"/>
      <c r="X181" s="301" t="s">
        <v>490</v>
      </c>
      <c r="Y181" s="307"/>
      <c r="Z181" s="307"/>
      <c r="AA181" s="307"/>
      <c r="AB181" s="710" t="str">
        <f>IF(事業実施計画書!AE180="","",事業実施計画書!AE180)</f>
        <v/>
      </c>
      <c r="AC181" s="710"/>
      <c r="AD181" s="710"/>
      <c r="AE181" s="307" t="s">
        <v>32</v>
      </c>
      <c r="AF181" s="329"/>
      <c r="AG181" s="714"/>
      <c r="AH181" s="715"/>
      <c r="AI181" s="715"/>
      <c r="AJ181" s="715"/>
      <c r="AK181" s="716"/>
      <c r="AO181" s="269"/>
      <c r="AP181" s="269"/>
      <c r="AQ181" s="269"/>
      <c r="BE181" s="290"/>
      <c r="BF181" s="269"/>
      <c r="BG181" s="269"/>
    </row>
    <row r="182" spans="1:59" ht="14.1" customHeight="1">
      <c r="A182" s="460"/>
      <c r="B182" s="462"/>
      <c r="C182" s="727"/>
      <c r="D182" s="728"/>
      <c r="E182" s="728"/>
      <c r="F182" s="728"/>
      <c r="G182" s="729"/>
      <c r="H182" s="714"/>
      <c r="I182" s="715"/>
      <c r="J182" s="716"/>
      <c r="K182" s="303"/>
      <c r="L182" s="308"/>
      <c r="M182" s="308"/>
      <c r="N182" s="308"/>
      <c r="O182" s="308"/>
      <c r="P182" s="471"/>
      <c r="Q182" s="471"/>
      <c r="R182" s="308"/>
      <c r="S182" s="304"/>
      <c r="T182" s="308"/>
      <c r="U182" s="308"/>
      <c r="V182" s="308"/>
      <c r="W182" s="308"/>
      <c r="X182" s="312" t="s">
        <v>491</v>
      </c>
      <c r="Y182" s="308"/>
      <c r="Z182" s="308"/>
      <c r="AA182" s="308"/>
      <c r="AB182" s="710" t="str">
        <f>IF(事業実施計画書!AE181="","",事業実施計画書!AE181)</f>
        <v/>
      </c>
      <c r="AC182" s="710"/>
      <c r="AD182" s="710"/>
      <c r="AE182" s="308" t="s">
        <v>32</v>
      </c>
      <c r="AF182" s="332"/>
      <c r="AG182" s="718"/>
      <c r="AH182" s="470"/>
      <c r="AI182" s="470"/>
      <c r="AJ182" s="470"/>
      <c r="AK182" s="719"/>
      <c r="AO182" s="269"/>
      <c r="AP182" s="269"/>
      <c r="AQ182" s="269"/>
      <c r="BE182" s="290"/>
      <c r="BF182" s="269"/>
      <c r="BG182" s="269"/>
    </row>
    <row r="183" spans="1:59" ht="14.1" customHeight="1">
      <c r="A183" s="457">
        <v>3</v>
      </c>
      <c r="B183" s="459"/>
      <c r="C183" s="721" t="str">
        <f>IF(事業実施計画書!C182="","",事業実施計画書!C182)</f>
        <v/>
      </c>
      <c r="D183" s="722"/>
      <c r="E183" s="722"/>
      <c r="F183" s="722"/>
      <c r="G183" s="723"/>
      <c r="H183" s="711" t="str">
        <f>IF(事業実施計画書!M182="","",事業実施計画書!M182)</f>
        <v/>
      </c>
      <c r="I183" s="712"/>
      <c r="J183" s="713"/>
      <c r="K183" s="293"/>
      <c r="L183" s="294"/>
      <c r="M183" s="474"/>
      <c r="N183" s="474"/>
      <c r="O183" s="294" t="s">
        <v>475</v>
      </c>
      <c r="P183" s="294"/>
      <c r="Q183" s="475"/>
      <c r="R183" s="475"/>
      <c r="S183" s="296" t="s">
        <v>476</v>
      </c>
      <c r="T183" s="294"/>
      <c r="U183" s="712" t="str">
        <f>IF(事業実施計画書!X182="","",事業実施計画書!X182)</f>
        <v/>
      </c>
      <c r="V183" s="712"/>
      <c r="W183" s="294" t="s">
        <v>32</v>
      </c>
      <c r="X183" s="299" t="s">
        <v>488</v>
      </c>
      <c r="Y183" s="294"/>
      <c r="Z183" s="294"/>
      <c r="AA183" s="294"/>
      <c r="AB183" s="709" t="str">
        <f>IF(事業実施計画書!AE182="","",事業実施計画書!AE182)</f>
        <v/>
      </c>
      <c r="AC183" s="709"/>
      <c r="AD183" s="709"/>
      <c r="AE183" s="294" t="s">
        <v>32</v>
      </c>
      <c r="AF183" s="331"/>
      <c r="AG183" s="717" t="str">
        <f>IF(事業実施計画書!AI182="","",事業実施計画書!AI182)</f>
        <v/>
      </c>
      <c r="AH183" s="712"/>
      <c r="AI183" s="712"/>
      <c r="AJ183" s="712"/>
      <c r="AK183" s="713"/>
      <c r="AO183" s="269"/>
      <c r="AP183" s="272"/>
      <c r="AQ183" s="269"/>
      <c r="BE183" s="290" t="str">
        <f t="shared" si="0"/>
        <v/>
      </c>
      <c r="BF183" s="269">
        <f>$M$183*60+$Q$183</f>
        <v>0</v>
      </c>
      <c r="BG183" s="272">
        <f>$Q$183</f>
        <v>0</v>
      </c>
    </row>
    <row r="184" spans="1:59" ht="14.1" customHeight="1">
      <c r="A184" s="539"/>
      <c r="B184" s="541"/>
      <c r="C184" s="724"/>
      <c r="D184" s="725"/>
      <c r="E184" s="725"/>
      <c r="F184" s="725"/>
      <c r="G184" s="726"/>
      <c r="H184" s="714"/>
      <c r="I184" s="715"/>
      <c r="J184" s="716"/>
      <c r="K184" s="328"/>
      <c r="L184" s="330" t="s">
        <v>573</v>
      </c>
      <c r="M184" s="479"/>
      <c r="N184" s="479"/>
      <c r="O184" s="295" t="s">
        <v>485</v>
      </c>
      <c r="P184" s="479"/>
      <c r="Q184" s="479"/>
      <c r="R184" s="295" t="s">
        <v>518</v>
      </c>
      <c r="S184" s="329"/>
      <c r="T184" s="307"/>
      <c r="U184" s="307"/>
      <c r="V184" s="307"/>
      <c r="W184" s="307"/>
      <c r="X184" s="301" t="s">
        <v>489</v>
      </c>
      <c r="Y184" s="307"/>
      <c r="Z184" s="307"/>
      <c r="AA184" s="307"/>
      <c r="AB184" s="710" t="str">
        <f>IF(事業実施計画書!AE183="","",事業実施計画書!AE183)</f>
        <v/>
      </c>
      <c r="AC184" s="710"/>
      <c r="AD184" s="710"/>
      <c r="AE184" s="307" t="s">
        <v>32</v>
      </c>
      <c r="AF184" s="329"/>
      <c r="AG184" s="714"/>
      <c r="AH184" s="715"/>
      <c r="AI184" s="715"/>
      <c r="AJ184" s="715"/>
      <c r="AK184" s="716"/>
      <c r="AO184" s="269"/>
      <c r="AP184" s="269"/>
      <c r="AQ184" s="269"/>
      <c r="BE184" s="290"/>
      <c r="BF184" s="269"/>
      <c r="BG184" s="269"/>
    </row>
    <row r="185" spans="1:59" ht="14.1" customHeight="1">
      <c r="A185" s="539"/>
      <c r="B185" s="541"/>
      <c r="C185" s="724"/>
      <c r="D185" s="725"/>
      <c r="E185" s="725"/>
      <c r="F185" s="725"/>
      <c r="G185" s="726"/>
      <c r="H185" s="714"/>
      <c r="I185" s="715"/>
      <c r="J185" s="716"/>
      <c r="K185" s="327"/>
      <c r="L185" s="307"/>
      <c r="M185" s="307"/>
      <c r="N185" s="307"/>
      <c r="O185" s="307"/>
      <c r="P185" s="307"/>
      <c r="Q185" s="307"/>
      <c r="R185" s="307"/>
      <c r="S185" s="306"/>
      <c r="T185" s="307"/>
      <c r="U185" s="307"/>
      <c r="V185" s="307"/>
      <c r="W185" s="307"/>
      <c r="X185" s="301" t="s">
        <v>490</v>
      </c>
      <c r="Y185" s="307"/>
      <c r="Z185" s="307"/>
      <c r="AA185" s="307"/>
      <c r="AB185" s="710" t="str">
        <f>IF(事業実施計画書!AE184="","",事業実施計画書!AE184)</f>
        <v/>
      </c>
      <c r="AC185" s="710"/>
      <c r="AD185" s="710"/>
      <c r="AE185" s="307" t="s">
        <v>32</v>
      </c>
      <c r="AF185" s="329"/>
      <c r="AG185" s="714"/>
      <c r="AH185" s="715"/>
      <c r="AI185" s="715"/>
      <c r="AJ185" s="715"/>
      <c r="AK185" s="716"/>
      <c r="AO185" s="269"/>
      <c r="AP185" s="269"/>
      <c r="AQ185" s="269"/>
      <c r="BE185" s="290"/>
      <c r="BF185" s="269"/>
      <c r="BG185" s="269"/>
    </row>
    <row r="186" spans="1:59" ht="14.1" customHeight="1">
      <c r="A186" s="460"/>
      <c r="B186" s="462"/>
      <c r="C186" s="727"/>
      <c r="D186" s="728"/>
      <c r="E186" s="728"/>
      <c r="F186" s="728"/>
      <c r="G186" s="729"/>
      <c r="H186" s="714"/>
      <c r="I186" s="715"/>
      <c r="J186" s="716"/>
      <c r="K186" s="303"/>
      <c r="L186" s="308"/>
      <c r="M186" s="308"/>
      <c r="N186" s="308"/>
      <c r="O186" s="308"/>
      <c r="P186" s="471"/>
      <c r="Q186" s="471"/>
      <c r="R186" s="308"/>
      <c r="S186" s="304"/>
      <c r="T186" s="308"/>
      <c r="U186" s="308"/>
      <c r="V186" s="308"/>
      <c r="W186" s="308"/>
      <c r="X186" s="312" t="s">
        <v>491</v>
      </c>
      <c r="Y186" s="308"/>
      <c r="Z186" s="308"/>
      <c r="AA186" s="308"/>
      <c r="AB186" s="710" t="str">
        <f>IF(事業実施計画書!AE185="","",事業実施計画書!AE185)</f>
        <v/>
      </c>
      <c r="AC186" s="710"/>
      <c r="AD186" s="710"/>
      <c r="AE186" s="308" t="s">
        <v>32</v>
      </c>
      <c r="AF186" s="332"/>
      <c r="AG186" s="718"/>
      <c r="AH186" s="470"/>
      <c r="AI186" s="470"/>
      <c r="AJ186" s="470"/>
      <c r="AK186" s="719"/>
      <c r="AO186" s="269"/>
      <c r="AP186" s="269"/>
      <c r="AQ186" s="269"/>
      <c r="BE186" s="290"/>
      <c r="BF186" s="269"/>
      <c r="BG186" s="269"/>
    </row>
    <row r="187" spans="1:59" ht="14.1" customHeight="1">
      <c r="A187" s="457">
        <v>4</v>
      </c>
      <c r="B187" s="459"/>
      <c r="C187" s="721" t="str">
        <f>IF(事業実施計画書!C186="","",事業実施計画書!C186)</f>
        <v/>
      </c>
      <c r="D187" s="722"/>
      <c r="E187" s="722"/>
      <c r="F187" s="722"/>
      <c r="G187" s="723"/>
      <c r="H187" s="711" t="str">
        <f>IF(事業実施計画書!M186="","",事業実施計画書!M186)</f>
        <v/>
      </c>
      <c r="I187" s="712"/>
      <c r="J187" s="713"/>
      <c r="K187" s="293"/>
      <c r="L187" s="294"/>
      <c r="M187" s="474"/>
      <c r="N187" s="474"/>
      <c r="O187" s="294" t="s">
        <v>475</v>
      </c>
      <c r="P187" s="294"/>
      <c r="Q187" s="475"/>
      <c r="R187" s="475"/>
      <c r="S187" s="296" t="s">
        <v>476</v>
      </c>
      <c r="T187" s="294"/>
      <c r="U187" s="712" t="str">
        <f>IF(事業実施計画書!X186="","",事業実施計画書!X186)</f>
        <v/>
      </c>
      <c r="V187" s="712"/>
      <c r="W187" s="294" t="s">
        <v>32</v>
      </c>
      <c r="X187" s="299" t="s">
        <v>488</v>
      </c>
      <c r="Y187" s="294"/>
      <c r="Z187" s="294"/>
      <c r="AA187" s="294"/>
      <c r="AB187" s="709" t="str">
        <f>IF(事業実施計画書!AE186="","",事業実施計画書!AE186)</f>
        <v/>
      </c>
      <c r="AC187" s="709"/>
      <c r="AD187" s="709"/>
      <c r="AE187" s="294" t="s">
        <v>32</v>
      </c>
      <c r="AF187" s="331"/>
      <c r="AG187" s="717" t="str">
        <f>IF(事業実施計画書!AI186="","",事業実施計画書!AI186)</f>
        <v/>
      </c>
      <c r="AH187" s="712"/>
      <c r="AI187" s="712"/>
      <c r="AJ187" s="712"/>
      <c r="AK187" s="713"/>
      <c r="AO187" s="269"/>
      <c r="AP187" s="272"/>
      <c r="AQ187" s="269"/>
      <c r="BE187" s="290" t="str">
        <f t="shared" si="0"/>
        <v/>
      </c>
      <c r="BF187" s="269">
        <f>$M$187*60+$Q$187</f>
        <v>0</v>
      </c>
      <c r="BG187" s="272">
        <f>$Q$187</f>
        <v>0</v>
      </c>
    </row>
    <row r="188" spans="1:59" ht="14.1" customHeight="1">
      <c r="A188" s="539"/>
      <c r="B188" s="541"/>
      <c r="C188" s="724"/>
      <c r="D188" s="725"/>
      <c r="E188" s="725"/>
      <c r="F188" s="725"/>
      <c r="G188" s="726"/>
      <c r="H188" s="714"/>
      <c r="I188" s="715"/>
      <c r="J188" s="716"/>
      <c r="K188" s="328"/>
      <c r="L188" s="330" t="s">
        <v>573</v>
      </c>
      <c r="M188" s="479"/>
      <c r="N188" s="479"/>
      <c r="O188" s="295" t="s">
        <v>485</v>
      </c>
      <c r="P188" s="479"/>
      <c r="Q188" s="479"/>
      <c r="R188" s="295" t="s">
        <v>518</v>
      </c>
      <c r="S188" s="329"/>
      <c r="T188" s="307"/>
      <c r="U188" s="307"/>
      <c r="V188" s="307"/>
      <c r="W188" s="307"/>
      <c r="X188" s="301" t="s">
        <v>489</v>
      </c>
      <c r="Y188" s="307"/>
      <c r="Z188" s="307"/>
      <c r="AA188" s="307"/>
      <c r="AB188" s="710" t="str">
        <f>IF(事業実施計画書!AE187="","",事業実施計画書!AE187)</f>
        <v/>
      </c>
      <c r="AC188" s="710"/>
      <c r="AD188" s="710"/>
      <c r="AE188" s="307" t="s">
        <v>32</v>
      </c>
      <c r="AF188" s="329"/>
      <c r="AG188" s="714"/>
      <c r="AH188" s="715"/>
      <c r="AI188" s="715"/>
      <c r="AJ188" s="715"/>
      <c r="AK188" s="716"/>
      <c r="AO188" s="269"/>
      <c r="AP188" s="269"/>
      <c r="AQ188" s="269"/>
    </row>
    <row r="189" spans="1:59" ht="14.1" customHeight="1">
      <c r="A189" s="539"/>
      <c r="B189" s="541"/>
      <c r="C189" s="724"/>
      <c r="D189" s="725"/>
      <c r="E189" s="725"/>
      <c r="F189" s="725"/>
      <c r="G189" s="726"/>
      <c r="H189" s="714"/>
      <c r="I189" s="715"/>
      <c r="J189" s="716"/>
      <c r="K189" s="327"/>
      <c r="L189" s="307"/>
      <c r="M189" s="307"/>
      <c r="N189" s="307"/>
      <c r="O189" s="307"/>
      <c r="P189" s="307"/>
      <c r="Q189" s="307"/>
      <c r="R189" s="307"/>
      <c r="S189" s="306"/>
      <c r="T189" s="307"/>
      <c r="U189" s="307"/>
      <c r="V189" s="307"/>
      <c r="W189" s="307"/>
      <c r="X189" s="301" t="s">
        <v>490</v>
      </c>
      <c r="Y189" s="307"/>
      <c r="Z189" s="307"/>
      <c r="AA189" s="307"/>
      <c r="AB189" s="710" t="str">
        <f>IF(事業実施計画書!AE188="","",事業実施計画書!AE188)</f>
        <v/>
      </c>
      <c r="AC189" s="710"/>
      <c r="AD189" s="710"/>
      <c r="AE189" s="307" t="s">
        <v>32</v>
      </c>
      <c r="AF189" s="329"/>
      <c r="AG189" s="714"/>
      <c r="AH189" s="715"/>
      <c r="AI189" s="715"/>
      <c r="AJ189" s="715"/>
      <c r="AK189" s="716"/>
      <c r="AO189" s="269"/>
      <c r="AP189" s="269"/>
      <c r="AQ189" s="269"/>
    </row>
    <row r="190" spans="1:59" ht="14.1" customHeight="1">
      <c r="A190" s="460"/>
      <c r="B190" s="462"/>
      <c r="C190" s="727"/>
      <c r="D190" s="728"/>
      <c r="E190" s="728"/>
      <c r="F190" s="728"/>
      <c r="G190" s="729"/>
      <c r="H190" s="714"/>
      <c r="I190" s="715"/>
      <c r="J190" s="716"/>
      <c r="K190" s="303"/>
      <c r="L190" s="308"/>
      <c r="M190" s="308"/>
      <c r="N190" s="308"/>
      <c r="O190" s="308"/>
      <c r="P190" s="471"/>
      <c r="Q190" s="471"/>
      <c r="R190" s="308"/>
      <c r="S190" s="304"/>
      <c r="T190" s="308"/>
      <c r="U190" s="308"/>
      <c r="V190" s="308"/>
      <c r="W190" s="308"/>
      <c r="X190" s="312" t="s">
        <v>491</v>
      </c>
      <c r="Y190" s="308"/>
      <c r="Z190" s="308"/>
      <c r="AA190" s="308"/>
      <c r="AB190" s="710" t="str">
        <f>IF(事業実施計画書!AE189="","",事業実施計画書!AE189)</f>
        <v/>
      </c>
      <c r="AC190" s="710"/>
      <c r="AD190" s="710"/>
      <c r="AE190" s="308" t="s">
        <v>32</v>
      </c>
      <c r="AF190" s="332"/>
      <c r="AG190" s="718"/>
      <c r="AH190" s="470"/>
      <c r="AI190" s="470"/>
      <c r="AJ190" s="470"/>
      <c r="AK190" s="719"/>
      <c r="AO190" s="269"/>
      <c r="AP190" s="269"/>
      <c r="AQ190" s="269"/>
    </row>
    <row r="191" spans="1:59" ht="14.1" customHeight="1">
      <c r="A191" s="167" t="s">
        <v>676</v>
      </c>
      <c r="B191" s="277"/>
      <c r="C191" s="174"/>
      <c r="D191" s="174"/>
      <c r="E191" s="174"/>
      <c r="F191" s="174"/>
      <c r="G191" s="174"/>
      <c r="H191" s="174"/>
      <c r="I191" s="174"/>
      <c r="J191" s="174"/>
      <c r="K191" s="174"/>
      <c r="L191" s="174"/>
      <c r="M191" s="168"/>
      <c r="N191" s="168"/>
      <c r="O191" s="168"/>
      <c r="P191" s="168"/>
      <c r="Q191" s="168"/>
      <c r="R191" s="168"/>
      <c r="S191" s="168"/>
      <c r="T191" s="168"/>
      <c r="U191" s="168"/>
      <c r="V191" s="168"/>
      <c r="W191" s="168"/>
      <c r="X191" s="168"/>
      <c r="Y191" s="168"/>
      <c r="Z191" s="168"/>
      <c r="AA191" s="168"/>
      <c r="AB191" s="168"/>
      <c r="AC191" s="168"/>
      <c r="AD191" s="469">
        <f>(AO191-AP191)/60</f>
        <v>0</v>
      </c>
      <c r="AE191" s="469"/>
      <c r="AF191" s="175" t="s">
        <v>475</v>
      </c>
      <c r="AG191" s="175"/>
      <c r="AH191" s="469">
        <f>AP191</f>
        <v>0</v>
      </c>
      <c r="AI191" s="469"/>
      <c r="AJ191" s="175" t="s">
        <v>476</v>
      </c>
      <c r="AK191" s="169"/>
      <c r="AO191" s="269">
        <f t="array" ref="AO191">MIN(IF(BE175:BE291=AO167,BF175:BF291,""))</f>
        <v>0</v>
      </c>
      <c r="AP191" s="269">
        <f>INDEX(BF175:BG291,MATCH(AO191,BF175:BF291,0),2)</f>
        <v>0</v>
      </c>
      <c r="AQ191" s="269"/>
      <c r="AS191" s="269">
        <f t="array" ref="AS191">MIN(IF(BE175:BE291=AO168,BF175:BF291,IF(BE175:BE291=AO169,BF175:BF291,"")))</f>
        <v>0</v>
      </c>
      <c r="AT191" s="269"/>
      <c r="AU191" s="269">
        <f>INDEX(BF175:BG291,MATCH(AS191,BF175:BF291,0),2)</f>
        <v>0</v>
      </c>
      <c r="BE191" s="134" t="str">
        <f>続紙３!H11</f>
        <v/>
      </c>
      <c r="BF191" s="134">
        <f>続紙３!M11*60+続紙３!Q11</f>
        <v>0</v>
      </c>
      <c r="BG191" s="134">
        <f>続紙３!Q11</f>
        <v>0</v>
      </c>
    </row>
    <row r="192" spans="1:59" ht="6.95" customHeight="1">
      <c r="A192" s="165" t="s">
        <v>493</v>
      </c>
      <c r="B192" s="279"/>
      <c r="C192" s="282"/>
      <c r="D192" s="282"/>
      <c r="E192" s="282"/>
      <c r="F192" s="282"/>
      <c r="G192" s="282"/>
      <c r="H192" s="282"/>
      <c r="I192" s="282"/>
      <c r="J192" s="282"/>
      <c r="K192" s="282"/>
      <c r="L192" s="282"/>
      <c r="M192" s="173"/>
      <c r="N192" s="173"/>
      <c r="O192" s="173"/>
      <c r="P192" s="173"/>
      <c r="Q192" s="173"/>
      <c r="R192" s="173"/>
      <c r="S192" s="173"/>
      <c r="T192" s="173"/>
      <c r="U192" s="173"/>
      <c r="V192" s="173"/>
      <c r="W192" s="173"/>
      <c r="X192" s="173"/>
      <c r="Y192" s="173"/>
      <c r="Z192" s="173"/>
      <c r="AA192" s="173"/>
      <c r="AB192" s="173"/>
      <c r="AC192" s="173"/>
      <c r="AD192" s="279"/>
      <c r="AE192" s="279"/>
      <c r="AF192" s="173"/>
      <c r="AG192" s="173"/>
      <c r="AH192" s="279"/>
      <c r="AI192" s="279"/>
      <c r="AJ192" s="173"/>
      <c r="AK192" s="166"/>
    </row>
    <row r="193" spans="1:59" ht="14.1" customHeight="1">
      <c r="A193" s="176" t="s">
        <v>682</v>
      </c>
      <c r="B193" s="277"/>
      <c r="C193" s="174"/>
      <c r="D193" s="174"/>
      <c r="E193" s="174"/>
      <c r="F193" s="174"/>
      <c r="G193" s="174"/>
      <c r="H193" s="174"/>
      <c r="I193" s="174"/>
      <c r="J193" s="174"/>
      <c r="K193" s="174"/>
      <c r="L193" s="174"/>
      <c r="M193" s="168"/>
      <c r="N193" s="168"/>
      <c r="O193" s="168"/>
      <c r="P193" s="168"/>
      <c r="Q193" s="168"/>
      <c r="R193" s="168"/>
      <c r="S193" s="168"/>
      <c r="T193" s="168"/>
      <c r="U193" s="168"/>
      <c r="V193" s="168"/>
      <c r="W193" s="168"/>
      <c r="X193" s="168"/>
      <c r="Y193" s="168"/>
      <c r="Z193" s="168"/>
      <c r="AA193" s="168"/>
      <c r="AB193" s="168"/>
      <c r="AC193" s="168"/>
      <c r="AD193" s="168"/>
      <c r="AE193" s="168"/>
      <c r="AF193" s="168"/>
      <c r="AG193" s="168"/>
      <c r="AH193" s="168"/>
      <c r="AI193" s="168"/>
      <c r="AJ193" s="168"/>
      <c r="AK193" s="169"/>
    </row>
    <row r="194" spans="1:59" ht="14.1" customHeight="1">
      <c r="A194" s="326" t="s">
        <v>677</v>
      </c>
      <c r="D194" s="281"/>
      <c r="E194" s="281"/>
      <c r="F194" s="281"/>
      <c r="G194" s="281"/>
      <c r="H194" s="281"/>
      <c r="I194" s="281"/>
      <c r="J194" s="281"/>
      <c r="K194" s="281"/>
      <c r="L194" s="281"/>
      <c r="M194" s="163"/>
      <c r="N194" s="163"/>
      <c r="O194" s="163"/>
      <c r="P194" s="163"/>
      <c r="Q194" s="163"/>
      <c r="R194" s="163"/>
      <c r="S194" s="163"/>
      <c r="T194" s="163"/>
      <c r="U194" s="163"/>
      <c r="AB194" s="470">
        <f>IF(SUM(AD191,AH191)=0,(AS191-AU191)/60,0)</f>
        <v>0</v>
      </c>
      <c r="AC194" s="470"/>
      <c r="AD194" s="173" t="s">
        <v>475</v>
      </c>
      <c r="AE194" s="173"/>
      <c r="AF194" s="470">
        <f>IF(SUM(AD191,AH191)=0,AU191,0)</f>
        <v>0</v>
      </c>
      <c r="AG194" s="470"/>
      <c r="AH194" s="173" t="s">
        <v>476</v>
      </c>
      <c r="AI194" s="163"/>
      <c r="AJ194" s="163"/>
      <c r="AK194" s="171"/>
    </row>
    <row r="195" spans="1:59" ht="6.95" customHeight="1">
      <c r="A195" s="154"/>
      <c r="B195" s="177"/>
      <c r="C195" s="177"/>
      <c r="D195" s="177"/>
      <c r="E195" s="177"/>
      <c r="F195" s="177"/>
      <c r="G195" s="177"/>
      <c r="H195" s="177"/>
      <c r="I195" s="177"/>
      <c r="J195" s="177"/>
      <c r="K195" s="177"/>
      <c r="L195" s="177"/>
      <c r="M195" s="177"/>
      <c r="N195" s="177"/>
      <c r="O195" s="177"/>
      <c r="P195" s="177"/>
      <c r="Q195" s="177"/>
      <c r="R195" s="177"/>
      <c r="S195" s="177"/>
      <c r="T195" s="177"/>
      <c r="U195" s="177"/>
      <c r="V195" s="177"/>
      <c r="W195" s="177"/>
      <c r="X195" s="177"/>
      <c r="Y195" s="177"/>
      <c r="Z195" s="177"/>
      <c r="AA195" s="177"/>
      <c r="AB195" s="177"/>
      <c r="AC195" s="177"/>
      <c r="AD195" s="177"/>
      <c r="AE195" s="177"/>
      <c r="AF195" s="177"/>
      <c r="AG195" s="177"/>
      <c r="AH195" s="177"/>
      <c r="AI195" s="177"/>
      <c r="AJ195" s="177"/>
      <c r="AK195" s="204"/>
      <c r="BE195" s="134" t="str">
        <f>続紙３!H15</f>
        <v/>
      </c>
      <c r="BF195" s="134">
        <f>続紙３!M15*60+続紙３!Q15</f>
        <v>0</v>
      </c>
      <c r="BG195" s="134">
        <f>続紙３!Q15</f>
        <v>0</v>
      </c>
    </row>
    <row r="196" spans="1:59" ht="14.1" customHeight="1">
      <c r="A196" s="120" t="s">
        <v>615</v>
      </c>
      <c r="B196" s="288"/>
      <c r="C196" s="164" t="s">
        <v>616</v>
      </c>
      <c r="D196" s="178"/>
      <c r="E196" s="178"/>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c r="AB196" s="164"/>
      <c r="AC196" s="164"/>
      <c r="AD196" s="164"/>
      <c r="AE196" s="164"/>
      <c r="AF196" s="164"/>
      <c r="AG196" s="164"/>
      <c r="AH196" s="164"/>
      <c r="AI196" s="164"/>
      <c r="AJ196" s="164"/>
      <c r="AK196" s="164"/>
      <c r="AL196" s="164"/>
    </row>
    <row r="197" spans="1:59" ht="42.6" customHeight="1">
      <c r="A197" s="120"/>
      <c r="B197" s="496" t="s">
        <v>494</v>
      </c>
      <c r="C197" s="496"/>
      <c r="D197" s="496"/>
      <c r="E197" s="496"/>
      <c r="F197" s="496"/>
      <c r="G197" s="155"/>
      <c r="H197" s="346" t="s">
        <v>598</v>
      </c>
      <c r="I197" s="346"/>
      <c r="J197" s="346"/>
      <c r="K197" s="346"/>
      <c r="L197" s="346"/>
      <c r="M197" s="346"/>
      <c r="N197" s="346"/>
      <c r="O197" s="346"/>
      <c r="P197" s="346"/>
      <c r="Q197" s="346"/>
      <c r="R197" s="346"/>
      <c r="S197" s="346"/>
      <c r="T197" s="346"/>
      <c r="U197" s="346"/>
      <c r="V197" s="346"/>
      <c r="W197" s="346"/>
      <c r="X197" s="346"/>
      <c r="Y197" s="346"/>
      <c r="Z197" s="346"/>
      <c r="AA197" s="346"/>
      <c r="AB197" s="346"/>
      <c r="AC197" s="346"/>
      <c r="AD197" s="346"/>
      <c r="AE197" s="346"/>
      <c r="AF197" s="346"/>
      <c r="AG197" s="346"/>
      <c r="AH197" s="346"/>
      <c r="AI197" s="346"/>
      <c r="AJ197" s="346"/>
      <c r="AK197" s="346"/>
      <c r="AL197" s="346"/>
    </row>
    <row r="198" spans="1:59" ht="56.85" customHeight="1">
      <c r="A198" s="120"/>
      <c r="B198" s="720" t="s">
        <v>496</v>
      </c>
      <c r="C198" s="720"/>
      <c r="D198" s="720"/>
      <c r="E198" s="720"/>
      <c r="F198" s="720"/>
      <c r="G198" s="164"/>
      <c r="H198" s="495" t="s">
        <v>599</v>
      </c>
      <c r="I198" s="495"/>
      <c r="J198" s="495"/>
      <c r="K198" s="495"/>
      <c r="L198" s="495"/>
      <c r="M198" s="495"/>
      <c r="N198" s="495"/>
      <c r="O198" s="495"/>
      <c r="P198" s="495"/>
      <c r="Q198" s="495"/>
      <c r="R198" s="495"/>
      <c r="S198" s="495"/>
      <c r="T198" s="495"/>
      <c r="U198" s="495"/>
      <c r="V198" s="495"/>
      <c r="W198" s="495"/>
      <c r="X198" s="495"/>
      <c r="Y198" s="495"/>
      <c r="Z198" s="495"/>
      <c r="AA198" s="495"/>
      <c r="AB198" s="495"/>
      <c r="AC198" s="495"/>
      <c r="AD198" s="495"/>
      <c r="AE198" s="495"/>
      <c r="AF198" s="495"/>
      <c r="AG198" s="495"/>
      <c r="AH198" s="495"/>
      <c r="AI198" s="495"/>
      <c r="AJ198" s="495"/>
      <c r="AK198" s="495"/>
      <c r="AL198" s="495"/>
    </row>
    <row r="199" spans="1:59" ht="56.85" customHeight="1">
      <c r="A199" s="120"/>
      <c r="B199" s="494" t="s">
        <v>498</v>
      </c>
      <c r="C199" s="494"/>
      <c r="D199" s="494"/>
      <c r="E199" s="494"/>
      <c r="F199" s="494"/>
      <c r="G199" s="157"/>
      <c r="H199" s="346" t="s">
        <v>591</v>
      </c>
      <c r="I199" s="346"/>
      <c r="J199" s="346"/>
      <c r="K199" s="346"/>
      <c r="L199" s="346"/>
      <c r="M199" s="346"/>
      <c r="N199" s="346"/>
      <c r="O199" s="346"/>
      <c r="P199" s="346"/>
      <c r="Q199" s="346"/>
      <c r="R199" s="346"/>
      <c r="S199" s="346"/>
      <c r="T199" s="346"/>
      <c r="U199" s="346"/>
      <c r="V199" s="346"/>
      <c r="W199" s="346"/>
      <c r="X199" s="346"/>
      <c r="Y199" s="346"/>
      <c r="Z199" s="346"/>
      <c r="AA199" s="346"/>
      <c r="AB199" s="346"/>
      <c r="AC199" s="346"/>
      <c r="AD199" s="346"/>
      <c r="AE199" s="346"/>
      <c r="AF199" s="346"/>
      <c r="AG199" s="346"/>
      <c r="AH199" s="346"/>
      <c r="AI199" s="346"/>
      <c r="AJ199" s="346"/>
      <c r="AK199" s="346"/>
      <c r="AL199" s="346"/>
      <c r="BE199" s="134" t="str">
        <f>続紙３!H19</f>
        <v/>
      </c>
      <c r="BF199" s="134">
        <f>続紙３!M19*60+続紙３!Q19</f>
        <v>0</v>
      </c>
      <c r="BG199" s="134">
        <f>続紙３!Q19</f>
        <v>0</v>
      </c>
    </row>
    <row r="200" spans="1:59" ht="50.25" customHeight="1">
      <c r="A200" s="156" t="s">
        <v>514</v>
      </c>
      <c r="B200" s="157"/>
      <c r="C200" s="346" t="s">
        <v>500</v>
      </c>
      <c r="D200" s="346"/>
      <c r="E200" s="346"/>
      <c r="F200" s="346"/>
      <c r="G200" s="346"/>
      <c r="H200" s="346"/>
      <c r="I200" s="346"/>
      <c r="J200" s="346"/>
      <c r="K200" s="346"/>
      <c r="L200" s="346"/>
      <c r="M200" s="346"/>
      <c r="N200" s="346"/>
      <c r="O200" s="346"/>
      <c r="P200" s="346"/>
      <c r="Q200" s="346"/>
      <c r="R200" s="346"/>
      <c r="S200" s="346"/>
      <c r="T200" s="346"/>
      <c r="U200" s="346"/>
      <c r="V200" s="346"/>
      <c r="W200" s="346"/>
      <c r="X200" s="346"/>
      <c r="Y200" s="346"/>
      <c r="Z200" s="346"/>
      <c r="AA200" s="346"/>
      <c r="AB200" s="346"/>
      <c r="AC200" s="346"/>
      <c r="AD200" s="346"/>
      <c r="AE200" s="346"/>
      <c r="AF200" s="346"/>
      <c r="AG200" s="346"/>
      <c r="AH200" s="346"/>
      <c r="AI200" s="346"/>
      <c r="AJ200" s="346"/>
      <c r="AK200" s="346"/>
      <c r="AL200" s="346"/>
    </row>
    <row r="201" spans="1:59" ht="14.1" customHeight="1">
      <c r="A201" s="120" t="s">
        <v>613</v>
      </c>
      <c r="B201" s="288"/>
      <c r="C201" s="157" t="s">
        <v>665</v>
      </c>
      <c r="D201" s="155"/>
      <c r="E201" s="155"/>
      <c r="F201" s="157"/>
      <c r="G201" s="157"/>
      <c r="H201" s="157"/>
      <c r="I201" s="157"/>
      <c r="J201" s="157"/>
      <c r="K201" s="157"/>
      <c r="L201" s="157"/>
      <c r="M201" s="157"/>
      <c r="N201" s="157"/>
      <c r="O201" s="157"/>
      <c r="P201" s="157"/>
      <c r="Q201" s="157"/>
      <c r="R201" s="157"/>
      <c r="S201" s="157"/>
      <c r="T201" s="157"/>
      <c r="U201" s="157"/>
      <c r="V201" s="157"/>
      <c r="W201" s="157"/>
      <c r="X201" s="157"/>
      <c r="Y201" s="157"/>
      <c r="Z201" s="157"/>
      <c r="AA201" s="157"/>
      <c r="AB201" s="157"/>
      <c r="AC201" s="157"/>
      <c r="AD201" s="157"/>
      <c r="AE201" s="157"/>
      <c r="AF201" s="157"/>
      <c r="AG201" s="157"/>
      <c r="AH201" s="157"/>
      <c r="AI201" s="164"/>
      <c r="AJ201" s="164"/>
      <c r="AK201" s="163"/>
      <c r="AL201" s="164"/>
    </row>
    <row r="202" spans="1:59" ht="39" customHeight="1">
      <c r="A202" s="287" t="s">
        <v>501</v>
      </c>
      <c r="B202" s="160"/>
      <c r="C202" s="358" t="s">
        <v>502</v>
      </c>
      <c r="D202" s="358"/>
      <c r="E202" s="358"/>
      <c r="F202" s="358"/>
      <c r="G202" s="358"/>
      <c r="H202" s="358"/>
      <c r="I202" s="358"/>
      <c r="J202" s="358"/>
      <c r="K202" s="358"/>
      <c r="L202" s="358"/>
      <c r="M202" s="358"/>
      <c r="N202" s="358"/>
      <c r="O202" s="358"/>
      <c r="P202" s="358"/>
      <c r="Q202" s="358"/>
      <c r="R202" s="358"/>
      <c r="S202" s="358"/>
      <c r="T202" s="358"/>
      <c r="U202" s="358"/>
      <c r="V202" s="358"/>
      <c r="W202" s="358"/>
      <c r="X202" s="358"/>
      <c r="Y202" s="358"/>
      <c r="Z202" s="358"/>
      <c r="AA202" s="358"/>
      <c r="AB202" s="358"/>
      <c r="AC202" s="358"/>
      <c r="AD202" s="358"/>
      <c r="AE202" s="358"/>
      <c r="AF202" s="358"/>
      <c r="AG202" s="358"/>
      <c r="AH202" s="358"/>
      <c r="AI202" s="358"/>
      <c r="AJ202" s="358"/>
      <c r="AK202" s="358"/>
      <c r="AL202" s="358"/>
    </row>
    <row r="203" spans="1:59" ht="14.1" customHeight="1">
      <c r="A203" s="120" t="s">
        <v>614</v>
      </c>
      <c r="B203" s="275"/>
      <c r="C203" s="138" t="s">
        <v>684</v>
      </c>
      <c r="D203" s="179"/>
      <c r="E203" s="179"/>
      <c r="BE203" s="134" t="str">
        <f>続紙３!H23</f>
        <v/>
      </c>
      <c r="BF203" s="134">
        <f>続紙３!M23*60+続紙３!Q23</f>
        <v>0</v>
      </c>
      <c r="BG203" s="134">
        <f>続紙３!Q23</f>
        <v>0</v>
      </c>
    </row>
    <row r="207" spans="1:59" ht="3" customHeight="1">
      <c r="BE207" s="134" t="str">
        <f>続紙３!H27</f>
        <v/>
      </c>
      <c r="BF207" s="134">
        <f>続紙３!M27*60+続紙３!Q27</f>
        <v>0</v>
      </c>
      <c r="BG207" s="134">
        <f>続紙３!Q27</f>
        <v>0</v>
      </c>
    </row>
    <row r="210" spans="1:59" ht="14.1" customHeight="1">
      <c r="A210" s="134" t="s">
        <v>580</v>
      </c>
    </row>
    <row r="211" spans="1:59" ht="14.1" customHeight="1">
      <c r="BE211" s="134" t="str">
        <f>続紙３!H31</f>
        <v/>
      </c>
      <c r="BF211" s="134">
        <f>続紙３!M31*60+続紙３!Q31</f>
        <v>0</v>
      </c>
      <c r="BG211" s="134">
        <f>続紙３!Q31</f>
        <v>0</v>
      </c>
    </row>
    <row r="212" spans="1:59" ht="14.1" customHeight="1">
      <c r="A212" s="157">
        <v>4</v>
      </c>
      <c r="B212" s="550" t="s">
        <v>575</v>
      </c>
      <c r="C212" s="550"/>
      <c r="D212" s="550"/>
      <c r="E212" s="550"/>
      <c r="F212" s="550"/>
      <c r="G212" s="550"/>
      <c r="H212" s="550"/>
      <c r="I212" s="550"/>
      <c r="J212" s="550"/>
      <c r="K212" s="550"/>
      <c r="L212" s="550"/>
      <c r="M212" s="550"/>
      <c r="N212" s="550"/>
      <c r="O212" s="550"/>
      <c r="P212" s="550"/>
      <c r="Q212" s="550"/>
      <c r="R212" s="550"/>
      <c r="S212" s="550"/>
      <c r="T212" s="550"/>
      <c r="U212" s="550"/>
      <c r="V212" s="550"/>
      <c r="W212" s="550"/>
      <c r="X212" s="550"/>
      <c r="Y212" s="550"/>
      <c r="Z212" s="550"/>
      <c r="AA212" s="550"/>
      <c r="AB212" s="550"/>
      <c r="AC212" s="550"/>
      <c r="AD212" s="550"/>
      <c r="AE212" s="550"/>
      <c r="AF212" s="550"/>
      <c r="AG212" s="157"/>
      <c r="AH212" s="164"/>
      <c r="AI212" s="164"/>
      <c r="AJ212" s="163"/>
      <c r="AK212" s="164"/>
      <c r="AL212" s="14"/>
    </row>
    <row r="213" spans="1:59" ht="14.1" customHeight="1">
      <c r="A213" s="453" t="s">
        <v>504</v>
      </c>
      <c r="B213" s="454"/>
      <c r="C213" s="457" t="s">
        <v>505</v>
      </c>
      <c r="D213" s="458"/>
      <c r="E213" s="458"/>
      <c r="F213" s="458"/>
      <c r="G213" s="458"/>
      <c r="H213" s="459"/>
      <c r="I213" s="463" t="s">
        <v>576</v>
      </c>
      <c r="J213" s="464"/>
      <c r="K213" s="464"/>
      <c r="L213" s="464"/>
      <c r="M213" s="464"/>
      <c r="N213" s="464"/>
      <c r="O213" s="464"/>
      <c r="P213" s="465"/>
      <c r="Q213" s="463" t="s">
        <v>577</v>
      </c>
      <c r="R213" s="464"/>
      <c r="S213" s="464"/>
      <c r="T213" s="464"/>
      <c r="U213" s="464"/>
      <c r="V213" s="464"/>
      <c r="W213" s="464"/>
      <c r="X213" s="465"/>
      <c r="Y213" s="463" t="s">
        <v>578</v>
      </c>
      <c r="Z213" s="464"/>
      <c r="AA213" s="464"/>
      <c r="AB213" s="464"/>
      <c r="AC213" s="464"/>
      <c r="AD213" s="464"/>
      <c r="AE213" s="464"/>
      <c r="AF213" s="465"/>
      <c r="AG213" s="457" t="s">
        <v>579</v>
      </c>
      <c r="AH213" s="458"/>
      <c r="AI213" s="458"/>
      <c r="AJ213" s="458"/>
      <c r="AK213" s="458"/>
      <c r="AL213" s="459"/>
    </row>
    <row r="214" spans="1:59" ht="14.1" customHeight="1">
      <c r="A214" s="455"/>
      <c r="B214" s="456"/>
      <c r="C214" s="460"/>
      <c r="D214" s="461"/>
      <c r="E214" s="461"/>
      <c r="F214" s="461"/>
      <c r="G214" s="461"/>
      <c r="H214" s="462"/>
      <c r="I214" s="466"/>
      <c r="J214" s="467"/>
      <c r="K214" s="467"/>
      <c r="L214" s="467"/>
      <c r="M214" s="467"/>
      <c r="N214" s="467"/>
      <c r="O214" s="467"/>
      <c r="P214" s="468"/>
      <c r="Q214" s="466"/>
      <c r="R214" s="467"/>
      <c r="S214" s="467"/>
      <c r="T214" s="467"/>
      <c r="U214" s="467"/>
      <c r="V214" s="467"/>
      <c r="W214" s="467"/>
      <c r="X214" s="468"/>
      <c r="Y214" s="466"/>
      <c r="Z214" s="467"/>
      <c r="AA214" s="467"/>
      <c r="AB214" s="467"/>
      <c r="AC214" s="467"/>
      <c r="AD214" s="467"/>
      <c r="AE214" s="467"/>
      <c r="AF214" s="468"/>
      <c r="AG214" s="460"/>
      <c r="AH214" s="461"/>
      <c r="AI214" s="461"/>
      <c r="AJ214" s="461"/>
      <c r="AK214" s="461"/>
      <c r="AL214" s="462"/>
    </row>
    <row r="215" spans="1:59" ht="14.1" customHeight="1">
      <c r="A215" s="489" t="s">
        <v>510</v>
      </c>
      <c r="B215" s="490"/>
      <c r="C215" s="491" t="s">
        <v>511</v>
      </c>
      <c r="D215" s="492"/>
      <c r="E215" s="492"/>
      <c r="F215" s="492"/>
      <c r="G215" s="492"/>
      <c r="H215" s="493"/>
      <c r="I215" s="445" t="s">
        <v>603</v>
      </c>
      <c r="J215" s="446"/>
      <c r="K215" s="708">
        <v>2000</v>
      </c>
      <c r="L215" s="708"/>
      <c r="M215" s="708"/>
      <c r="N215" s="708"/>
      <c r="O215" s="708"/>
      <c r="P215" s="115" t="s">
        <v>602</v>
      </c>
      <c r="Q215" s="706" t="s">
        <v>678</v>
      </c>
      <c r="R215" s="706"/>
      <c r="S215" s="706"/>
      <c r="T215" s="706"/>
      <c r="U215" s="706"/>
      <c r="V215" s="706"/>
      <c r="W215" s="706"/>
      <c r="X215" s="706"/>
      <c r="Y215" s="445" t="s">
        <v>603</v>
      </c>
      <c r="Z215" s="446"/>
      <c r="AA215" s="708">
        <v>3000</v>
      </c>
      <c r="AB215" s="708"/>
      <c r="AC215" s="708"/>
      <c r="AD215" s="708"/>
      <c r="AE215" s="708"/>
      <c r="AF215" s="115" t="s">
        <v>602</v>
      </c>
      <c r="AG215" s="707">
        <f>IF(OR(K215="",AA215=""),"",AA215/K215-1)</f>
        <v>0.5</v>
      </c>
      <c r="AH215" s="707"/>
      <c r="AI215" s="707"/>
      <c r="AJ215" s="707"/>
      <c r="AK215" s="707"/>
      <c r="AL215" s="707"/>
      <c r="BE215" s="134" t="str">
        <f>続紙３!H35</f>
        <v/>
      </c>
      <c r="BF215" s="134">
        <f>続紙３!M35*60+続紙３!Q35</f>
        <v>0</v>
      </c>
      <c r="BG215" s="134">
        <f>続紙３!Q35</f>
        <v>0</v>
      </c>
    </row>
    <row r="216" spans="1:59" ht="14.1" customHeight="1">
      <c r="A216" s="437">
        <v>1</v>
      </c>
      <c r="B216" s="438"/>
      <c r="C216" s="439"/>
      <c r="D216" s="440"/>
      <c r="E216" s="440"/>
      <c r="F216" s="440"/>
      <c r="G216" s="440"/>
      <c r="H216" s="441"/>
      <c r="I216" s="445" t="s">
        <v>603</v>
      </c>
      <c r="J216" s="446"/>
      <c r="K216" s="447"/>
      <c r="L216" s="447"/>
      <c r="M216" s="447"/>
      <c r="N216" s="447"/>
      <c r="O216" s="447"/>
      <c r="P216" s="115" t="s">
        <v>602</v>
      </c>
      <c r="Q216" s="704"/>
      <c r="R216" s="704"/>
      <c r="S216" s="704"/>
      <c r="T216" s="704"/>
      <c r="U216" s="704"/>
      <c r="V216" s="704"/>
      <c r="W216" s="704"/>
      <c r="X216" s="704"/>
      <c r="Y216" s="445" t="s">
        <v>603</v>
      </c>
      <c r="Z216" s="446"/>
      <c r="AA216" s="447"/>
      <c r="AB216" s="447"/>
      <c r="AC216" s="447"/>
      <c r="AD216" s="447"/>
      <c r="AE216" s="447"/>
      <c r="AF216" s="115" t="s">
        <v>602</v>
      </c>
      <c r="AG216" s="705" t="str">
        <f t="shared" ref="AG216:AG245" si="1">IF(OR(K216="",AA216=""),"",AA216/K216-1)</f>
        <v/>
      </c>
      <c r="AH216" s="705"/>
      <c r="AI216" s="705"/>
      <c r="AJ216" s="705"/>
      <c r="AK216" s="705"/>
      <c r="AL216" s="705"/>
    </row>
    <row r="217" spans="1:59" ht="14.1" customHeight="1">
      <c r="A217" s="437">
        <v>2</v>
      </c>
      <c r="B217" s="438"/>
      <c r="C217" s="439"/>
      <c r="D217" s="440"/>
      <c r="E217" s="440"/>
      <c r="F217" s="440"/>
      <c r="G217" s="440"/>
      <c r="H217" s="441"/>
      <c r="I217" s="445" t="s">
        <v>603</v>
      </c>
      <c r="J217" s="446"/>
      <c r="K217" s="447"/>
      <c r="L217" s="447"/>
      <c r="M217" s="447"/>
      <c r="N217" s="447"/>
      <c r="O217" s="447"/>
      <c r="P217" s="115" t="s">
        <v>602</v>
      </c>
      <c r="Q217" s="704"/>
      <c r="R217" s="704"/>
      <c r="S217" s="704"/>
      <c r="T217" s="704"/>
      <c r="U217" s="704"/>
      <c r="V217" s="704"/>
      <c r="W217" s="704"/>
      <c r="X217" s="704"/>
      <c r="Y217" s="445" t="s">
        <v>603</v>
      </c>
      <c r="Z217" s="446"/>
      <c r="AA217" s="447"/>
      <c r="AB217" s="447"/>
      <c r="AC217" s="447"/>
      <c r="AD217" s="447"/>
      <c r="AE217" s="447"/>
      <c r="AF217" s="115" t="s">
        <v>602</v>
      </c>
      <c r="AG217" s="705" t="str">
        <f t="shared" si="1"/>
        <v/>
      </c>
      <c r="AH217" s="705"/>
      <c r="AI217" s="705"/>
      <c r="AJ217" s="705"/>
      <c r="AK217" s="705"/>
      <c r="AL217" s="705"/>
    </row>
    <row r="218" spans="1:59" ht="14.1" customHeight="1">
      <c r="A218" s="437">
        <v>3</v>
      </c>
      <c r="B218" s="438"/>
      <c r="C218" s="439"/>
      <c r="D218" s="440"/>
      <c r="E218" s="440"/>
      <c r="F218" s="440"/>
      <c r="G218" s="440"/>
      <c r="H218" s="441"/>
      <c r="I218" s="445" t="s">
        <v>603</v>
      </c>
      <c r="J218" s="446"/>
      <c r="K218" s="447"/>
      <c r="L218" s="447"/>
      <c r="M218" s="447"/>
      <c r="N218" s="447"/>
      <c r="O218" s="447"/>
      <c r="P218" s="115" t="s">
        <v>602</v>
      </c>
      <c r="Q218" s="704"/>
      <c r="R218" s="704"/>
      <c r="S218" s="704"/>
      <c r="T218" s="704"/>
      <c r="U218" s="704"/>
      <c r="V218" s="704"/>
      <c r="W218" s="704"/>
      <c r="X218" s="704"/>
      <c r="Y218" s="445" t="s">
        <v>603</v>
      </c>
      <c r="Z218" s="446"/>
      <c r="AA218" s="447"/>
      <c r="AB218" s="447"/>
      <c r="AC218" s="447"/>
      <c r="AD218" s="447"/>
      <c r="AE218" s="447"/>
      <c r="AF218" s="115" t="s">
        <v>602</v>
      </c>
      <c r="AG218" s="705" t="str">
        <f t="shared" si="1"/>
        <v/>
      </c>
      <c r="AH218" s="705"/>
      <c r="AI218" s="705"/>
      <c r="AJ218" s="705"/>
      <c r="AK218" s="705"/>
      <c r="AL218" s="705"/>
    </row>
    <row r="219" spans="1:59" ht="14.1" customHeight="1">
      <c r="A219" s="437">
        <v>4</v>
      </c>
      <c r="B219" s="438"/>
      <c r="C219" s="439"/>
      <c r="D219" s="440"/>
      <c r="E219" s="440"/>
      <c r="F219" s="440"/>
      <c r="G219" s="440"/>
      <c r="H219" s="441"/>
      <c r="I219" s="445" t="s">
        <v>603</v>
      </c>
      <c r="J219" s="446"/>
      <c r="K219" s="447"/>
      <c r="L219" s="447"/>
      <c r="M219" s="447"/>
      <c r="N219" s="447"/>
      <c r="O219" s="447"/>
      <c r="P219" s="115" t="s">
        <v>602</v>
      </c>
      <c r="Q219" s="704"/>
      <c r="R219" s="704"/>
      <c r="S219" s="704"/>
      <c r="T219" s="704"/>
      <c r="U219" s="704"/>
      <c r="V219" s="704"/>
      <c r="W219" s="704"/>
      <c r="X219" s="704"/>
      <c r="Y219" s="445" t="s">
        <v>603</v>
      </c>
      <c r="Z219" s="446"/>
      <c r="AA219" s="447"/>
      <c r="AB219" s="447"/>
      <c r="AC219" s="447"/>
      <c r="AD219" s="447"/>
      <c r="AE219" s="447"/>
      <c r="AF219" s="115" t="s">
        <v>602</v>
      </c>
      <c r="AG219" s="705" t="str">
        <f t="shared" si="1"/>
        <v/>
      </c>
      <c r="AH219" s="705"/>
      <c r="AI219" s="705"/>
      <c r="AJ219" s="705"/>
      <c r="AK219" s="705"/>
      <c r="AL219" s="705"/>
      <c r="BE219" s="134" t="str">
        <f>続紙３!H39</f>
        <v/>
      </c>
      <c r="BF219" s="134">
        <f>続紙３!M39*60+続紙３!Q39</f>
        <v>0</v>
      </c>
      <c r="BG219" s="134">
        <f>続紙３!Q39</f>
        <v>0</v>
      </c>
    </row>
    <row r="220" spans="1:59" ht="14.1" customHeight="1">
      <c r="A220" s="437">
        <v>5</v>
      </c>
      <c r="B220" s="438"/>
      <c r="C220" s="439"/>
      <c r="D220" s="440"/>
      <c r="E220" s="440"/>
      <c r="F220" s="440"/>
      <c r="G220" s="440"/>
      <c r="H220" s="441"/>
      <c r="I220" s="445" t="s">
        <v>603</v>
      </c>
      <c r="J220" s="446"/>
      <c r="K220" s="447"/>
      <c r="L220" s="447"/>
      <c r="M220" s="447"/>
      <c r="N220" s="447"/>
      <c r="O220" s="447"/>
      <c r="P220" s="115" t="s">
        <v>602</v>
      </c>
      <c r="Q220" s="704"/>
      <c r="R220" s="704"/>
      <c r="S220" s="704"/>
      <c r="T220" s="704"/>
      <c r="U220" s="704"/>
      <c r="V220" s="704"/>
      <c r="W220" s="704"/>
      <c r="X220" s="704"/>
      <c r="Y220" s="445" t="s">
        <v>603</v>
      </c>
      <c r="Z220" s="446"/>
      <c r="AA220" s="447"/>
      <c r="AB220" s="447"/>
      <c r="AC220" s="447"/>
      <c r="AD220" s="447"/>
      <c r="AE220" s="447"/>
      <c r="AF220" s="115" t="s">
        <v>602</v>
      </c>
      <c r="AG220" s="705" t="str">
        <f t="shared" si="1"/>
        <v/>
      </c>
      <c r="AH220" s="705"/>
      <c r="AI220" s="705"/>
      <c r="AJ220" s="705"/>
      <c r="AK220" s="705"/>
      <c r="AL220" s="705"/>
    </row>
    <row r="221" spans="1:59" ht="14.1" customHeight="1">
      <c r="A221" s="437">
        <v>6</v>
      </c>
      <c r="B221" s="438"/>
      <c r="C221" s="439"/>
      <c r="D221" s="440"/>
      <c r="E221" s="440"/>
      <c r="F221" s="440"/>
      <c r="G221" s="440"/>
      <c r="H221" s="441"/>
      <c r="I221" s="445" t="s">
        <v>603</v>
      </c>
      <c r="J221" s="446"/>
      <c r="K221" s="447"/>
      <c r="L221" s="447"/>
      <c r="M221" s="447"/>
      <c r="N221" s="447"/>
      <c r="O221" s="447"/>
      <c r="P221" s="115" t="s">
        <v>602</v>
      </c>
      <c r="Q221" s="704"/>
      <c r="R221" s="704"/>
      <c r="S221" s="704"/>
      <c r="T221" s="704"/>
      <c r="U221" s="704"/>
      <c r="V221" s="704"/>
      <c r="W221" s="704"/>
      <c r="X221" s="704"/>
      <c r="Y221" s="445" t="s">
        <v>603</v>
      </c>
      <c r="Z221" s="446"/>
      <c r="AA221" s="447"/>
      <c r="AB221" s="447"/>
      <c r="AC221" s="447"/>
      <c r="AD221" s="447"/>
      <c r="AE221" s="447"/>
      <c r="AF221" s="115" t="s">
        <v>602</v>
      </c>
      <c r="AG221" s="705" t="str">
        <f t="shared" si="1"/>
        <v/>
      </c>
      <c r="AH221" s="705"/>
      <c r="AI221" s="705"/>
      <c r="AJ221" s="705"/>
      <c r="AK221" s="705"/>
      <c r="AL221" s="705"/>
    </row>
    <row r="222" spans="1:59" ht="14.1" customHeight="1">
      <c r="A222" s="437">
        <v>7</v>
      </c>
      <c r="B222" s="438"/>
      <c r="C222" s="439"/>
      <c r="D222" s="440"/>
      <c r="E222" s="440"/>
      <c r="F222" s="440"/>
      <c r="G222" s="440"/>
      <c r="H222" s="441"/>
      <c r="I222" s="445" t="s">
        <v>603</v>
      </c>
      <c r="J222" s="446"/>
      <c r="K222" s="447"/>
      <c r="L222" s="447"/>
      <c r="M222" s="447"/>
      <c r="N222" s="447"/>
      <c r="O222" s="447"/>
      <c r="P222" s="115" t="s">
        <v>602</v>
      </c>
      <c r="Q222" s="704"/>
      <c r="R222" s="704"/>
      <c r="S222" s="704"/>
      <c r="T222" s="704"/>
      <c r="U222" s="704"/>
      <c r="V222" s="704"/>
      <c r="W222" s="704"/>
      <c r="X222" s="704"/>
      <c r="Y222" s="445" t="s">
        <v>603</v>
      </c>
      <c r="Z222" s="446"/>
      <c r="AA222" s="447"/>
      <c r="AB222" s="447"/>
      <c r="AC222" s="447"/>
      <c r="AD222" s="447"/>
      <c r="AE222" s="447"/>
      <c r="AF222" s="115" t="s">
        <v>602</v>
      </c>
      <c r="AG222" s="705" t="str">
        <f t="shared" si="1"/>
        <v/>
      </c>
      <c r="AH222" s="705"/>
      <c r="AI222" s="705"/>
      <c r="AJ222" s="705"/>
      <c r="AK222" s="705"/>
      <c r="AL222" s="705"/>
    </row>
    <row r="223" spans="1:59" ht="14.1" customHeight="1">
      <c r="A223" s="437">
        <v>8</v>
      </c>
      <c r="B223" s="438"/>
      <c r="C223" s="439"/>
      <c r="D223" s="440"/>
      <c r="E223" s="440"/>
      <c r="F223" s="440"/>
      <c r="G223" s="440"/>
      <c r="H223" s="441"/>
      <c r="I223" s="445" t="s">
        <v>603</v>
      </c>
      <c r="J223" s="446"/>
      <c r="K223" s="447"/>
      <c r="L223" s="447"/>
      <c r="M223" s="447"/>
      <c r="N223" s="447"/>
      <c r="O223" s="447"/>
      <c r="P223" s="115" t="s">
        <v>602</v>
      </c>
      <c r="Q223" s="704"/>
      <c r="R223" s="704"/>
      <c r="S223" s="704"/>
      <c r="T223" s="704"/>
      <c r="U223" s="704"/>
      <c r="V223" s="704"/>
      <c r="W223" s="704"/>
      <c r="X223" s="704"/>
      <c r="Y223" s="445" t="s">
        <v>603</v>
      </c>
      <c r="Z223" s="446"/>
      <c r="AA223" s="447"/>
      <c r="AB223" s="447"/>
      <c r="AC223" s="447"/>
      <c r="AD223" s="447"/>
      <c r="AE223" s="447"/>
      <c r="AF223" s="115" t="s">
        <v>602</v>
      </c>
      <c r="AG223" s="705" t="str">
        <f t="shared" si="1"/>
        <v/>
      </c>
      <c r="AH223" s="705"/>
      <c r="AI223" s="705"/>
      <c r="AJ223" s="705"/>
      <c r="AK223" s="705"/>
      <c r="AL223" s="705"/>
      <c r="BE223" s="134" t="str">
        <f>続紙３!H43</f>
        <v/>
      </c>
      <c r="BF223" s="134">
        <f>続紙３!M43*60+続紙３!Q43</f>
        <v>0</v>
      </c>
      <c r="BG223" s="134">
        <f>続紙３!Q43</f>
        <v>0</v>
      </c>
    </row>
    <row r="224" spans="1:59" ht="14.1" customHeight="1">
      <c r="A224" s="437">
        <v>9</v>
      </c>
      <c r="B224" s="438"/>
      <c r="C224" s="439"/>
      <c r="D224" s="440"/>
      <c r="E224" s="440"/>
      <c r="F224" s="440"/>
      <c r="G224" s="440"/>
      <c r="H224" s="441"/>
      <c r="I224" s="445" t="s">
        <v>603</v>
      </c>
      <c r="J224" s="446"/>
      <c r="K224" s="447"/>
      <c r="L224" s="447"/>
      <c r="M224" s="447"/>
      <c r="N224" s="447"/>
      <c r="O224" s="447"/>
      <c r="P224" s="115" t="s">
        <v>602</v>
      </c>
      <c r="Q224" s="704"/>
      <c r="R224" s="704"/>
      <c r="S224" s="704"/>
      <c r="T224" s="704"/>
      <c r="U224" s="704"/>
      <c r="V224" s="704"/>
      <c r="W224" s="704"/>
      <c r="X224" s="704"/>
      <c r="Y224" s="445" t="s">
        <v>603</v>
      </c>
      <c r="Z224" s="446"/>
      <c r="AA224" s="447"/>
      <c r="AB224" s="447"/>
      <c r="AC224" s="447"/>
      <c r="AD224" s="447"/>
      <c r="AE224" s="447"/>
      <c r="AF224" s="115" t="s">
        <v>602</v>
      </c>
      <c r="AG224" s="705" t="str">
        <f t="shared" si="1"/>
        <v/>
      </c>
      <c r="AH224" s="705"/>
      <c r="AI224" s="705"/>
      <c r="AJ224" s="705"/>
      <c r="AK224" s="705"/>
      <c r="AL224" s="705"/>
    </row>
    <row r="225" spans="1:59" ht="14.1" customHeight="1">
      <c r="A225" s="437">
        <v>10</v>
      </c>
      <c r="B225" s="438"/>
      <c r="C225" s="439"/>
      <c r="D225" s="440"/>
      <c r="E225" s="440"/>
      <c r="F225" s="440"/>
      <c r="G225" s="440"/>
      <c r="H225" s="441"/>
      <c r="I225" s="445" t="s">
        <v>603</v>
      </c>
      <c r="J225" s="446"/>
      <c r="K225" s="447"/>
      <c r="L225" s="447"/>
      <c r="M225" s="447"/>
      <c r="N225" s="447"/>
      <c r="O225" s="447"/>
      <c r="P225" s="115" t="s">
        <v>602</v>
      </c>
      <c r="Q225" s="704"/>
      <c r="R225" s="704"/>
      <c r="S225" s="704"/>
      <c r="T225" s="704"/>
      <c r="U225" s="704"/>
      <c r="V225" s="704"/>
      <c r="W225" s="704"/>
      <c r="X225" s="704"/>
      <c r="Y225" s="445" t="s">
        <v>603</v>
      </c>
      <c r="Z225" s="446"/>
      <c r="AA225" s="447"/>
      <c r="AB225" s="447"/>
      <c r="AC225" s="447"/>
      <c r="AD225" s="447"/>
      <c r="AE225" s="447"/>
      <c r="AF225" s="115" t="s">
        <v>602</v>
      </c>
      <c r="AG225" s="705" t="str">
        <f t="shared" si="1"/>
        <v/>
      </c>
      <c r="AH225" s="705"/>
      <c r="AI225" s="705"/>
      <c r="AJ225" s="705"/>
      <c r="AK225" s="705"/>
      <c r="AL225" s="705"/>
    </row>
    <row r="226" spans="1:59" ht="14.1" customHeight="1">
      <c r="A226" s="437">
        <v>11</v>
      </c>
      <c r="B226" s="438"/>
      <c r="C226" s="439"/>
      <c r="D226" s="440"/>
      <c r="E226" s="440"/>
      <c r="F226" s="440"/>
      <c r="G226" s="440"/>
      <c r="H226" s="441"/>
      <c r="I226" s="445" t="s">
        <v>603</v>
      </c>
      <c r="J226" s="446"/>
      <c r="K226" s="447"/>
      <c r="L226" s="447"/>
      <c r="M226" s="447"/>
      <c r="N226" s="447"/>
      <c r="O226" s="447"/>
      <c r="P226" s="115" t="s">
        <v>602</v>
      </c>
      <c r="Q226" s="704"/>
      <c r="R226" s="704"/>
      <c r="S226" s="704"/>
      <c r="T226" s="704"/>
      <c r="U226" s="704"/>
      <c r="V226" s="704"/>
      <c r="W226" s="704"/>
      <c r="X226" s="704"/>
      <c r="Y226" s="445" t="s">
        <v>603</v>
      </c>
      <c r="Z226" s="446"/>
      <c r="AA226" s="447"/>
      <c r="AB226" s="447"/>
      <c r="AC226" s="447"/>
      <c r="AD226" s="447"/>
      <c r="AE226" s="447"/>
      <c r="AF226" s="115" t="s">
        <v>602</v>
      </c>
      <c r="AG226" s="705" t="str">
        <f t="shared" si="1"/>
        <v/>
      </c>
      <c r="AH226" s="705"/>
      <c r="AI226" s="705"/>
      <c r="AJ226" s="705"/>
      <c r="AK226" s="705"/>
      <c r="AL226" s="705"/>
    </row>
    <row r="227" spans="1:59" ht="14.1" customHeight="1">
      <c r="A227" s="437">
        <v>12</v>
      </c>
      <c r="B227" s="438"/>
      <c r="C227" s="439"/>
      <c r="D227" s="440"/>
      <c r="E227" s="440"/>
      <c r="F227" s="440"/>
      <c r="G227" s="440"/>
      <c r="H227" s="441"/>
      <c r="I227" s="445" t="s">
        <v>603</v>
      </c>
      <c r="J227" s="446"/>
      <c r="K227" s="447"/>
      <c r="L227" s="447"/>
      <c r="M227" s="447"/>
      <c r="N227" s="447"/>
      <c r="O227" s="447"/>
      <c r="P227" s="115" t="s">
        <v>602</v>
      </c>
      <c r="Q227" s="704"/>
      <c r="R227" s="704"/>
      <c r="S227" s="704"/>
      <c r="T227" s="704"/>
      <c r="U227" s="704"/>
      <c r="V227" s="704"/>
      <c r="W227" s="704"/>
      <c r="X227" s="704"/>
      <c r="Y227" s="445" t="s">
        <v>603</v>
      </c>
      <c r="Z227" s="446"/>
      <c r="AA227" s="447"/>
      <c r="AB227" s="447"/>
      <c r="AC227" s="447"/>
      <c r="AD227" s="447"/>
      <c r="AE227" s="447"/>
      <c r="AF227" s="115" t="s">
        <v>602</v>
      </c>
      <c r="AG227" s="705" t="str">
        <f t="shared" si="1"/>
        <v/>
      </c>
      <c r="AH227" s="705"/>
      <c r="AI227" s="705"/>
      <c r="AJ227" s="705"/>
      <c r="AK227" s="705"/>
      <c r="AL227" s="705"/>
      <c r="BE227" s="134" t="str">
        <f>続紙３!H47</f>
        <v/>
      </c>
      <c r="BF227" s="134">
        <f>続紙３!M47*60+続紙３!Q47</f>
        <v>0</v>
      </c>
      <c r="BG227" s="134">
        <f>続紙３!Q47</f>
        <v>0</v>
      </c>
    </row>
    <row r="228" spans="1:59" ht="14.1" customHeight="1">
      <c r="A228" s="437">
        <v>13</v>
      </c>
      <c r="B228" s="438"/>
      <c r="C228" s="439"/>
      <c r="D228" s="440"/>
      <c r="E228" s="440"/>
      <c r="F228" s="440"/>
      <c r="G228" s="440"/>
      <c r="H228" s="441"/>
      <c r="I228" s="445" t="s">
        <v>603</v>
      </c>
      <c r="J228" s="446"/>
      <c r="K228" s="447"/>
      <c r="L228" s="447"/>
      <c r="M228" s="447"/>
      <c r="N228" s="447"/>
      <c r="O228" s="447"/>
      <c r="P228" s="115" t="s">
        <v>602</v>
      </c>
      <c r="Q228" s="704"/>
      <c r="R228" s="704"/>
      <c r="S228" s="704"/>
      <c r="T228" s="704"/>
      <c r="U228" s="704"/>
      <c r="V228" s="704"/>
      <c r="W228" s="704"/>
      <c r="X228" s="704"/>
      <c r="Y228" s="445" t="s">
        <v>603</v>
      </c>
      <c r="Z228" s="446"/>
      <c r="AA228" s="447"/>
      <c r="AB228" s="447"/>
      <c r="AC228" s="447"/>
      <c r="AD228" s="447"/>
      <c r="AE228" s="447"/>
      <c r="AF228" s="115" t="s">
        <v>602</v>
      </c>
      <c r="AG228" s="705" t="str">
        <f t="shared" si="1"/>
        <v/>
      </c>
      <c r="AH228" s="705"/>
      <c r="AI228" s="705"/>
      <c r="AJ228" s="705"/>
      <c r="AK228" s="705"/>
      <c r="AL228" s="705"/>
    </row>
    <row r="229" spans="1:59" ht="14.1" customHeight="1">
      <c r="A229" s="437">
        <v>14</v>
      </c>
      <c r="B229" s="438"/>
      <c r="C229" s="439"/>
      <c r="D229" s="440"/>
      <c r="E229" s="440"/>
      <c r="F229" s="440"/>
      <c r="G229" s="440"/>
      <c r="H229" s="441"/>
      <c r="I229" s="445" t="s">
        <v>603</v>
      </c>
      <c r="J229" s="446"/>
      <c r="K229" s="447"/>
      <c r="L229" s="447"/>
      <c r="M229" s="447"/>
      <c r="N229" s="447"/>
      <c r="O229" s="447"/>
      <c r="P229" s="115" t="s">
        <v>602</v>
      </c>
      <c r="Q229" s="704"/>
      <c r="R229" s="704"/>
      <c r="S229" s="704"/>
      <c r="T229" s="704"/>
      <c r="U229" s="704"/>
      <c r="V229" s="704"/>
      <c r="W229" s="704"/>
      <c r="X229" s="704"/>
      <c r="Y229" s="445" t="s">
        <v>603</v>
      </c>
      <c r="Z229" s="446"/>
      <c r="AA229" s="447"/>
      <c r="AB229" s="447"/>
      <c r="AC229" s="447"/>
      <c r="AD229" s="447"/>
      <c r="AE229" s="447"/>
      <c r="AF229" s="115" t="s">
        <v>602</v>
      </c>
      <c r="AG229" s="705" t="str">
        <f t="shared" si="1"/>
        <v/>
      </c>
      <c r="AH229" s="705"/>
      <c r="AI229" s="705"/>
      <c r="AJ229" s="705"/>
      <c r="AK229" s="705"/>
      <c r="AL229" s="705"/>
    </row>
    <row r="230" spans="1:59" ht="14.1" customHeight="1">
      <c r="A230" s="437">
        <v>15</v>
      </c>
      <c r="B230" s="438"/>
      <c r="C230" s="439"/>
      <c r="D230" s="440"/>
      <c r="E230" s="440"/>
      <c r="F230" s="440"/>
      <c r="G230" s="440"/>
      <c r="H230" s="441"/>
      <c r="I230" s="445" t="s">
        <v>603</v>
      </c>
      <c r="J230" s="446"/>
      <c r="K230" s="447"/>
      <c r="L230" s="447"/>
      <c r="M230" s="447"/>
      <c r="N230" s="447"/>
      <c r="O230" s="447"/>
      <c r="P230" s="115" t="s">
        <v>602</v>
      </c>
      <c r="Q230" s="704"/>
      <c r="R230" s="704"/>
      <c r="S230" s="704"/>
      <c r="T230" s="704"/>
      <c r="U230" s="704"/>
      <c r="V230" s="704"/>
      <c r="W230" s="704"/>
      <c r="X230" s="704"/>
      <c r="Y230" s="445" t="s">
        <v>603</v>
      </c>
      <c r="Z230" s="446"/>
      <c r="AA230" s="447"/>
      <c r="AB230" s="447"/>
      <c r="AC230" s="447"/>
      <c r="AD230" s="447"/>
      <c r="AE230" s="447"/>
      <c r="AF230" s="115" t="s">
        <v>602</v>
      </c>
      <c r="AG230" s="705" t="str">
        <f t="shared" si="1"/>
        <v/>
      </c>
      <c r="AH230" s="705"/>
      <c r="AI230" s="705"/>
      <c r="AJ230" s="705"/>
      <c r="AK230" s="705"/>
      <c r="AL230" s="705"/>
    </row>
    <row r="231" spans="1:59" ht="14.1" customHeight="1">
      <c r="A231" s="437">
        <v>16</v>
      </c>
      <c r="B231" s="438"/>
      <c r="C231" s="439"/>
      <c r="D231" s="440"/>
      <c r="E231" s="440"/>
      <c r="F231" s="440"/>
      <c r="G231" s="440"/>
      <c r="H231" s="441"/>
      <c r="I231" s="445" t="s">
        <v>603</v>
      </c>
      <c r="J231" s="446"/>
      <c r="K231" s="447"/>
      <c r="L231" s="447"/>
      <c r="M231" s="447"/>
      <c r="N231" s="447"/>
      <c r="O231" s="447"/>
      <c r="P231" s="115" t="s">
        <v>602</v>
      </c>
      <c r="Q231" s="704"/>
      <c r="R231" s="704"/>
      <c r="S231" s="704"/>
      <c r="T231" s="704"/>
      <c r="U231" s="704"/>
      <c r="V231" s="704"/>
      <c r="W231" s="704"/>
      <c r="X231" s="704"/>
      <c r="Y231" s="445" t="s">
        <v>603</v>
      </c>
      <c r="Z231" s="446"/>
      <c r="AA231" s="447"/>
      <c r="AB231" s="447"/>
      <c r="AC231" s="447"/>
      <c r="AD231" s="447"/>
      <c r="AE231" s="447"/>
      <c r="AF231" s="115" t="s">
        <v>602</v>
      </c>
      <c r="AG231" s="705" t="str">
        <f t="shared" si="1"/>
        <v/>
      </c>
      <c r="AH231" s="705"/>
      <c r="AI231" s="705"/>
      <c r="AJ231" s="705"/>
      <c r="AK231" s="705"/>
      <c r="AL231" s="705"/>
      <c r="BE231" s="134" t="str">
        <f>続紙３!H51</f>
        <v/>
      </c>
      <c r="BF231" s="134">
        <f>続紙３!M51*60+続紙３!Q51</f>
        <v>0</v>
      </c>
      <c r="BG231" s="134">
        <f>続紙３!Q51</f>
        <v>0</v>
      </c>
    </row>
    <row r="232" spans="1:59" ht="14.1" customHeight="1">
      <c r="A232" s="437">
        <v>17</v>
      </c>
      <c r="B232" s="438"/>
      <c r="C232" s="439"/>
      <c r="D232" s="440"/>
      <c r="E232" s="440"/>
      <c r="F232" s="440"/>
      <c r="G232" s="440"/>
      <c r="H232" s="441"/>
      <c r="I232" s="445" t="s">
        <v>603</v>
      </c>
      <c r="J232" s="446"/>
      <c r="K232" s="447"/>
      <c r="L232" s="447"/>
      <c r="M232" s="447"/>
      <c r="N232" s="447"/>
      <c r="O232" s="447"/>
      <c r="P232" s="115" t="s">
        <v>602</v>
      </c>
      <c r="Q232" s="704"/>
      <c r="R232" s="704"/>
      <c r="S232" s="704"/>
      <c r="T232" s="704"/>
      <c r="U232" s="704"/>
      <c r="V232" s="704"/>
      <c r="W232" s="704"/>
      <c r="X232" s="704"/>
      <c r="Y232" s="445" t="s">
        <v>603</v>
      </c>
      <c r="Z232" s="446"/>
      <c r="AA232" s="447"/>
      <c r="AB232" s="447"/>
      <c r="AC232" s="447"/>
      <c r="AD232" s="447"/>
      <c r="AE232" s="447"/>
      <c r="AF232" s="115" t="s">
        <v>602</v>
      </c>
      <c r="AG232" s="705" t="str">
        <f t="shared" si="1"/>
        <v/>
      </c>
      <c r="AH232" s="705"/>
      <c r="AI232" s="705"/>
      <c r="AJ232" s="705"/>
      <c r="AK232" s="705"/>
      <c r="AL232" s="705"/>
    </row>
    <row r="233" spans="1:59" ht="14.1" customHeight="1">
      <c r="A233" s="437">
        <v>18</v>
      </c>
      <c r="B233" s="438"/>
      <c r="C233" s="439"/>
      <c r="D233" s="440"/>
      <c r="E233" s="440"/>
      <c r="F233" s="440"/>
      <c r="G233" s="440"/>
      <c r="H233" s="441"/>
      <c r="I233" s="445" t="s">
        <v>603</v>
      </c>
      <c r="J233" s="446"/>
      <c r="K233" s="447"/>
      <c r="L233" s="447"/>
      <c r="M233" s="447"/>
      <c r="N233" s="447"/>
      <c r="O233" s="447"/>
      <c r="P233" s="115" t="s">
        <v>602</v>
      </c>
      <c r="Q233" s="704"/>
      <c r="R233" s="704"/>
      <c r="S233" s="704"/>
      <c r="T233" s="704"/>
      <c r="U233" s="704"/>
      <c r="V233" s="704"/>
      <c r="W233" s="704"/>
      <c r="X233" s="704"/>
      <c r="Y233" s="445" t="s">
        <v>603</v>
      </c>
      <c r="Z233" s="446"/>
      <c r="AA233" s="447"/>
      <c r="AB233" s="447"/>
      <c r="AC233" s="447"/>
      <c r="AD233" s="447"/>
      <c r="AE233" s="447"/>
      <c r="AF233" s="115" t="s">
        <v>602</v>
      </c>
      <c r="AG233" s="705" t="str">
        <f t="shared" si="1"/>
        <v/>
      </c>
      <c r="AH233" s="705"/>
      <c r="AI233" s="705"/>
      <c r="AJ233" s="705"/>
      <c r="AK233" s="705"/>
      <c r="AL233" s="705"/>
    </row>
    <row r="234" spans="1:59" ht="14.1" customHeight="1">
      <c r="A234" s="437">
        <v>19</v>
      </c>
      <c r="B234" s="438"/>
      <c r="C234" s="439"/>
      <c r="D234" s="440"/>
      <c r="E234" s="440"/>
      <c r="F234" s="440"/>
      <c r="G234" s="440"/>
      <c r="H234" s="441"/>
      <c r="I234" s="445" t="s">
        <v>603</v>
      </c>
      <c r="J234" s="446"/>
      <c r="K234" s="447"/>
      <c r="L234" s="447"/>
      <c r="M234" s="447"/>
      <c r="N234" s="447"/>
      <c r="O234" s="447"/>
      <c r="P234" s="115" t="s">
        <v>602</v>
      </c>
      <c r="Q234" s="704"/>
      <c r="R234" s="704"/>
      <c r="S234" s="704"/>
      <c r="T234" s="704"/>
      <c r="U234" s="704"/>
      <c r="V234" s="704"/>
      <c r="W234" s="704"/>
      <c r="X234" s="704"/>
      <c r="Y234" s="445" t="s">
        <v>603</v>
      </c>
      <c r="Z234" s="446"/>
      <c r="AA234" s="447"/>
      <c r="AB234" s="447"/>
      <c r="AC234" s="447"/>
      <c r="AD234" s="447"/>
      <c r="AE234" s="447"/>
      <c r="AF234" s="115" t="s">
        <v>602</v>
      </c>
      <c r="AG234" s="705" t="str">
        <f t="shared" si="1"/>
        <v/>
      </c>
      <c r="AH234" s="705"/>
      <c r="AI234" s="705"/>
      <c r="AJ234" s="705"/>
      <c r="AK234" s="705"/>
      <c r="AL234" s="705"/>
    </row>
    <row r="235" spans="1:59" ht="14.1" customHeight="1">
      <c r="A235" s="437">
        <v>20</v>
      </c>
      <c r="B235" s="438"/>
      <c r="C235" s="439"/>
      <c r="D235" s="440"/>
      <c r="E235" s="440"/>
      <c r="F235" s="440"/>
      <c r="G235" s="440"/>
      <c r="H235" s="441"/>
      <c r="I235" s="445" t="s">
        <v>603</v>
      </c>
      <c r="J235" s="446"/>
      <c r="K235" s="447"/>
      <c r="L235" s="447"/>
      <c r="M235" s="447"/>
      <c r="N235" s="447"/>
      <c r="O235" s="447"/>
      <c r="P235" s="115" t="s">
        <v>602</v>
      </c>
      <c r="Q235" s="704"/>
      <c r="R235" s="704"/>
      <c r="S235" s="704"/>
      <c r="T235" s="704"/>
      <c r="U235" s="704"/>
      <c r="V235" s="704"/>
      <c r="W235" s="704"/>
      <c r="X235" s="704"/>
      <c r="Y235" s="445" t="s">
        <v>603</v>
      </c>
      <c r="Z235" s="446"/>
      <c r="AA235" s="447"/>
      <c r="AB235" s="447"/>
      <c r="AC235" s="447"/>
      <c r="AD235" s="447"/>
      <c r="AE235" s="447"/>
      <c r="AF235" s="115" t="s">
        <v>602</v>
      </c>
      <c r="AG235" s="705" t="str">
        <f t="shared" si="1"/>
        <v/>
      </c>
      <c r="AH235" s="705"/>
      <c r="AI235" s="705"/>
      <c r="AJ235" s="705"/>
      <c r="AK235" s="705"/>
      <c r="AL235" s="705"/>
      <c r="BE235" s="134" t="str">
        <f>続紙３!H55</f>
        <v/>
      </c>
      <c r="BF235" s="134">
        <f>続紙３!M55*60+続紙３!Q55</f>
        <v>0</v>
      </c>
      <c r="BG235" s="134">
        <f>続紙３!Q55</f>
        <v>0</v>
      </c>
    </row>
    <row r="236" spans="1:59" ht="14.1" customHeight="1">
      <c r="A236" s="437">
        <v>21</v>
      </c>
      <c r="B236" s="438"/>
      <c r="C236" s="439"/>
      <c r="D236" s="440"/>
      <c r="E236" s="440"/>
      <c r="F236" s="440"/>
      <c r="G236" s="440"/>
      <c r="H236" s="441"/>
      <c r="I236" s="445" t="s">
        <v>603</v>
      </c>
      <c r="J236" s="446"/>
      <c r="K236" s="447"/>
      <c r="L236" s="447"/>
      <c r="M236" s="447"/>
      <c r="N236" s="447"/>
      <c r="O236" s="447"/>
      <c r="P236" s="115" t="s">
        <v>602</v>
      </c>
      <c r="Q236" s="704"/>
      <c r="R236" s="704"/>
      <c r="S236" s="704"/>
      <c r="T236" s="704"/>
      <c r="U236" s="704"/>
      <c r="V236" s="704"/>
      <c r="W236" s="704"/>
      <c r="X236" s="704"/>
      <c r="Y236" s="445" t="s">
        <v>603</v>
      </c>
      <c r="Z236" s="446"/>
      <c r="AA236" s="447"/>
      <c r="AB236" s="447"/>
      <c r="AC236" s="447"/>
      <c r="AD236" s="447"/>
      <c r="AE236" s="447"/>
      <c r="AF236" s="115" t="s">
        <v>602</v>
      </c>
      <c r="AG236" s="705" t="str">
        <f t="shared" si="1"/>
        <v/>
      </c>
      <c r="AH236" s="705"/>
      <c r="AI236" s="705"/>
      <c r="AJ236" s="705"/>
      <c r="AK236" s="705"/>
      <c r="AL236" s="705"/>
    </row>
    <row r="237" spans="1:59" ht="14.1" customHeight="1">
      <c r="A237" s="437">
        <v>22</v>
      </c>
      <c r="B237" s="438"/>
      <c r="C237" s="439"/>
      <c r="D237" s="440"/>
      <c r="E237" s="440"/>
      <c r="F237" s="440"/>
      <c r="G237" s="440"/>
      <c r="H237" s="441"/>
      <c r="I237" s="445" t="s">
        <v>603</v>
      </c>
      <c r="J237" s="446"/>
      <c r="K237" s="447"/>
      <c r="L237" s="447"/>
      <c r="M237" s="447"/>
      <c r="N237" s="447"/>
      <c r="O237" s="447"/>
      <c r="P237" s="115" t="s">
        <v>602</v>
      </c>
      <c r="Q237" s="704"/>
      <c r="R237" s="704"/>
      <c r="S237" s="704"/>
      <c r="T237" s="704"/>
      <c r="U237" s="704"/>
      <c r="V237" s="704"/>
      <c r="W237" s="704"/>
      <c r="X237" s="704"/>
      <c r="Y237" s="445" t="s">
        <v>603</v>
      </c>
      <c r="Z237" s="446"/>
      <c r="AA237" s="447"/>
      <c r="AB237" s="447"/>
      <c r="AC237" s="447"/>
      <c r="AD237" s="447"/>
      <c r="AE237" s="447"/>
      <c r="AF237" s="115" t="s">
        <v>602</v>
      </c>
      <c r="AG237" s="705" t="str">
        <f t="shared" si="1"/>
        <v/>
      </c>
      <c r="AH237" s="705"/>
      <c r="AI237" s="705"/>
      <c r="AJ237" s="705"/>
      <c r="AK237" s="705"/>
      <c r="AL237" s="705"/>
    </row>
    <row r="238" spans="1:59" ht="14.1" customHeight="1">
      <c r="A238" s="437">
        <v>23</v>
      </c>
      <c r="B238" s="438"/>
      <c r="C238" s="439"/>
      <c r="D238" s="440"/>
      <c r="E238" s="440"/>
      <c r="F238" s="440"/>
      <c r="G238" s="440"/>
      <c r="H238" s="441"/>
      <c r="I238" s="445" t="s">
        <v>603</v>
      </c>
      <c r="J238" s="446"/>
      <c r="K238" s="447"/>
      <c r="L238" s="447"/>
      <c r="M238" s="447"/>
      <c r="N238" s="447"/>
      <c r="O238" s="447"/>
      <c r="P238" s="115" t="s">
        <v>602</v>
      </c>
      <c r="Q238" s="704"/>
      <c r="R238" s="704"/>
      <c r="S238" s="704"/>
      <c r="T238" s="704"/>
      <c r="U238" s="704"/>
      <c r="V238" s="704"/>
      <c r="W238" s="704"/>
      <c r="X238" s="704"/>
      <c r="Y238" s="445" t="s">
        <v>603</v>
      </c>
      <c r="Z238" s="446"/>
      <c r="AA238" s="447"/>
      <c r="AB238" s="447"/>
      <c r="AC238" s="447"/>
      <c r="AD238" s="447"/>
      <c r="AE238" s="447"/>
      <c r="AF238" s="115" t="s">
        <v>602</v>
      </c>
      <c r="AG238" s="705" t="str">
        <f t="shared" si="1"/>
        <v/>
      </c>
      <c r="AH238" s="705"/>
      <c r="AI238" s="705"/>
      <c r="AJ238" s="705"/>
      <c r="AK238" s="705"/>
      <c r="AL238" s="705"/>
    </row>
    <row r="239" spans="1:59" ht="14.1" customHeight="1">
      <c r="A239" s="437">
        <v>24</v>
      </c>
      <c r="B239" s="438"/>
      <c r="C239" s="439"/>
      <c r="D239" s="440"/>
      <c r="E239" s="440"/>
      <c r="F239" s="440"/>
      <c r="G239" s="440"/>
      <c r="H239" s="441"/>
      <c r="I239" s="445" t="s">
        <v>603</v>
      </c>
      <c r="J239" s="446"/>
      <c r="K239" s="447"/>
      <c r="L239" s="447"/>
      <c r="M239" s="447"/>
      <c r="N239" s="447"/>
      <c r="O239" s="447"/>
      <c r="P239" s="115" t="s">
        <v>602</v>
      </c>
      <c r="Q239" s="704"/>
      <c r="R239" s="704"/>
      <c r="S239" s="704"/>
      <c r="T239" s="704"/>
      <c r="U239" s="704"/>
      <c r="V239" s="704"/>
      <c r="W239" s="704"/>
      <c r="X239" s="704"/>
      <c r="Y239" s="445" t="s">
        <v>603</v>
      </c>
      <c r="Z239" s="446"/>
      <c r="AA239" s="447"/>
      <c r="AB239" s="447"/>
      <c r="AC239" s="447"/>
      <c r="AD239" s="447"/>
      <c r="AE239" s="447"/>
      <c r="AF239" s="115" t="s">
        <v>602</v>
      </c>
      <c r="AG239" s="705" t="str">
        <f t="shared" si="1"/>
        <v/>
      </c>
      <c r="AH239" s="705"/>
      <c r="AI239" s="705"/>
      <c r="AJ239" s="705"/>
      <c r="AK239" s="705"/>
      <c r="AL239" s="705"/>
      <c r="BE239" s="134" t="str">
        <f>続紙３!H59</f>
        <v/>
      </c>
      <c r="BF239" s="134">
        <f>続紙３!M59*60+続紙３!Q59</f>
        <v>0</v>
      </c>
      <c r="BG239" s="134">
        <f>続紙３!Q59</f>
        <v>0</v>
      </c>
    </row>
    <row r="240" spans="1:59" ht="14.1" customHeight="1">
      <c r="A240" s="437">
        <v>25</v>
      </c>
      <c r="B240" s="438"/>
      <c r="C240" s="439"/>
      <c r="D240" s="440"/>
      <c r="E240" s="440"/>
      <c r="F240" s="440"/>
      <c r="G240" s="440"/>
      <c r="H240" s="441"/>
      <c r="I240" s="445" t="s">
        <v>603</v>
      </c>
      <c r="J240" s="446"/>
      <c r="K240" s="447"/>
      <c r="L240" s="447"/>
      <c r="M240" s="447"/>
      <c r="N240" s="447"/>
      <c r="O240" s="447"/>
      <c r="P240" s="115" t="s">
        <v>602</v>
      </c>
      <c r="Q240" s="704"/>
      <c r="R240" s="704"/>
      <c r="S240" s="704"/>
      <c r="T240" s="704"/>
      <c r="U240" s="704"/>
      <c r="V240" s="704"/>
      <c r="W240" s="704"/>
      <c r="X240" s="704"/>
      <c r="Y240" s="445" t="s">
        <v>603</v>
      </c>
      <c r="Z240" s="446"/>
      <c r="AA240" s="447"/>
      <c r="AB240" s="447"/>
      <c r="AC240" s="447"/>
      <c r="AD240" s="447"/>
      <c r="AE240" s="447"/>
      <c r="AF240" s="115" t="s">
        <v>602</v>
      </c>
      <c r="AG240" s="705" t="str">
        <f t="shared" si="1"/>
        <v/>
      </c>
      <c r="AH240" s="705"/>
      <c r="AI240" s="705"/>
      <c r="AJ240" s="705"/>
      <c r="AK240" s="705"/>
      <c r="AL240" s="705"/>
    </row>
    <row r="241" spans="1:59" ht="14.1" customHeight="1">
      <c r="A241" s="437">
        <v>26</v>
      </c>
      <c r="B241" s="438"/>
      <c r="C241" s="439"/>
      <c r="D241" s="440"/>
      <c r="E241" s="440"/>
      <c r="F241" s="440"/>
      <c r="G241" s="440"/>
      <c r="H241" s="441"/>
      <c r="I241" s="445" t="s">
        <v>603</v>
      </c>
      <c r="J241" s="446"/>
      <c r="K241" s="447"/>
      <c r="L241" s="447"/>
      <c r="M241" s="447"/>
      <c r="N241" s="447"/>
      <c r="O241" s="447"/>
      <c r="P241" s="115" t="s">
        <v>602</v>
      </c>
      <c r="Q241" s="704"/>
      <c r="R241" s="704"/>
      <c r="S241" s="704"/>
      <c r="T241" s="704"/>
      <c r="U241" s="704"/>
      <c r="V241" s="704"/>
      <c r="W241" s="704"/>
      <c r="X241" s="704"/>
      <c r="Y241" s="445" t="s">
        <v>603</v>
      </c>
      <c r="Z241" s="446"/>
      <c r="AA241" s="447"/>
      <c r="AB241" s="447"/>
      <c r="AC241" s="447"/>
      <c r="AD241" s="447"/>
      <c r="AE241" s="447"/>
      <c r="AF241" s="115" t="s">
        <v>602</v>
      </c>
      <c r="AG241" s="705" t="str">
        <f t="shared" si="1"/>
        <v/>
      </c>
      <c r="AH241" s="705"/>
      <c r="AI241" s="705"/>
      <c r="AJ241" s="705"/>
      <c r="AK241" s="705"/>
      <c r="AL241" s="705"/>
    </row>
    <row r="242" spans="1:59" ht="14.1" customHeight="1">
      <c r="A242" s="437">
        <v>27</v>
      </c>
      <c r="B242" s="438"/>
      <c r="C242" s="439"/>
      <c r="D242" s="440"/>
      <c r="E242" s="440"/>
      <c r="F242" s="440"/>
      <c r="G242" s="440"/>
      <c r="H242" s="441"/>
      <c r="I242" s="445" t="s">
        <v>603</v>
      </c>
      <c r="J242" s="446"/>
      <c r="K242" s="447"/>
      <c r="L242" s="447"/>
      <c r="M242" s="447"/>
      <c r="N242" s="447"/>
      <c r="O242" s="447"/>
      <c r="P242" s="115" t="s">
        <v>602</v>
      </c>
      <c r="Q242" s="704"/>
      <c r="R242" s="704"/>
      <c r="S242" s="704"/>
      <c r="T242" s="704"/>
      <c r="U242" s="704"/>
      <c r="V242" s="704"/>
      <c r="W242" s="704"/>
      <c r="X242" s="704"/>
      <c r="Y242" s="445" t="s">
        <v>603</v>
      </c>
      <c r="Z242" s="446"/>
      <c r="AA242" s="447"/>
      <c r="AB242" s="447"/>
      <c r="AC242" s="447"/>
      <c r="AD242" s="447"/>
      <c r="AE242" s="447"/>
      <c r="AF242" s="115" t="s">
        <v>602</v>
      </c>
      <c r="AG242" s="705" t="str">
        <f t="shared" si="1"/>
        <v/>
      </c>
      <c r="AH242" s="705"/>
      <c r="AI242" s="705"/>
      <c r="AJ242" s="705"/>
      <c r="AK242" s="705"/>
      <c r="AL242" s="705"/>
    </row>
    <row r="243" spans="1:59" ht="14.1" customHeight="1">
      <c r="A243" s="437">
        <v>28</v>
      </c>
      <c r="B243" s="438"/>
      <c r="C243" s="439"/>
      <c r="D243" s="440"/>
      <c r="E243" s="440"/>
      <c r="F243" s="440"/>
      <c r="G243" s="440"/>
      <c r="H243" s="441"/>
      <c r="I243" s="445" t="s">
        <v>603</v>
      </c>
      <c r="J243" s="446"/>
      <c r="K243" s="447"/>
      <c r="L243" s="447"/>
      <c r="M243" s="447"/>
      <c r="N243" s="447"/>
      <c r="O243" s="447"/>
      <c r="P243" s="115" t="s">
        <v>602</v>
      </c>
      <c r="Q243" s="704"/>
      <c r="R243" s="704"/>
      <c r="S243" s="704"/>
      <c r="T243" s="704"/>
      <c r="U243" s="704"/>
      <c r="V243" s="704"/>
      <c r="W243" s="704"/>
      <c r="X243" s="704"/>
      <c r="Y243" s="445" t="s">
        <v>603</v>
      </c>
      <c r="Z243" s="446"/>
      <c r="AA243" s="447"/>
      <c r="AB243" s="447"/>
      <c r="AC243" s="447"/>
      <c r="AD243" s="447"/>
      <c r="AE243" s="447"/>
      <c r="AF243" s="115" t="s">
        <v>602</v>
      </c>
      <c r="AG243" s="705" t="str">
        <f t="shared" si="1"/>
        <v/>
      </c>
      <c r="AH243" s="705"/>
      <c r="AI243" s="705"/>
      <c r="AJ243" s="705"/>
      <c r="AK243" s="705"/>
      <c r="AL243" s="705"/>
      <c r="BE243" s="134" t="str">
        <f>続紙３!H63</f>
        <v/>
      </c>
      <c r="BF243" s="134">
        <f>続紙３!M63*60+続紙３!Q63</f>
        <v>0</v>
      </c>
      <c r="BG243" s="134">
        <f>続紙３!Q63</f>
        <v>0</v>
      </c>
    </row>
    <row r="244" spans="1:59" ht="14.1" customHeight="1">
      <c r="A244" s="437">
        <v>29</v>
      </c>
      <c r="B244" s="438"/>
      <c r="C244" s="439"/>
      <c r="D244" s="440"/>
      <c r="E244" s="440"/>
      <c r="F244" s="440"/>
      <c r="G244" s="440"/>
      <c r="H244" s="441"/>
      <c r="I244" s="445" t="s">
        <v>603</v>
      </c>
      <c r="J244" s="446"/>
      <c r="K244" s="447"/>
      <c r="L244" s="447"/>
      <c r="M244" s="447"/>
      <c r="N244" s="447"/>
      <c r="O244" s="447"/>
      <c r="P244" s="115" t="s">
        <v>602</v>
      </c>
      <c r="Q244" s="704"/>
      <c r="R244" s="704"/>
      <c r="S244" s="704"/>
      <c r="T244" s="704"/>
      <c r="U244" s="704"/>
      <c r="V244" s="704"/>
      <c r="W244" s="704"/>
      <c r="X244" s="704"/>
      <c r="Y244" s="445" t="s">
        <v>603</v>
      </c>
      <c r="Z244" s="446"/>
      <c r="AA244" s="447"/>
      <c r="AB244" s="447"/>
      <c r="AC244" s="447"/>
      <c r="AD244" s="447"/>
      <c r="AE244" s="447"/>
      <c r="AF244" s="115" t="s">
        <v>602</v>
      </c>
      <c r="AG244" s="705" t="str">
        <f t="shared" si="1"/>
        <v/>
      </c>
      <c r="AH244" s="705"/>
      <c r="AI244" s="705"/>
      <c r="AJ244" s="705"/>
      <c r="AK244" s="705"/>
      <c r="AL244" s="705"/>
    </row>
    <row r="245" spans="1:59" ht="14.1" customHeight="1">
      <c r="A245" s="437">
        <v>30</v>
      </c>
      <c r="B245" s="438"/>
      <c r="C245" s="439"/>
      <c r="D245" s="440"/>
      <c r="E245" s="440"/>
      <c r="F245" s="440"/>
      <c r="G245" s="440"/>
      <c r="H245" s="441"/>
      <c r="I245" s="445" t="s">
        <v>603</v>
      </c>
      <c r="J245" s="446"/>
      <c r="K245" s="447"/>
      <c r="L245" s="447"/>
      <c r="M245" s="447"/>
      <c r="N245" s="447"/>
      <c r="O245" s="447"/>
      <c r="P245" s="115" t="s">
        <v>602</v>
      </c>
      <c r="Q245" s="704"/>
      <c r="R245" s="704"/>
      <c r="S245" s="704"/>
      <c r="T245" s="704"/>
      <c r="U245" s="704"/>
      <c r="V245" s="704"/>
      <c r="W245" s="704"/>
      <c r="X245" s="704"/>
      <c r="Y245" s="445" t="s">
        <v>603</v>
      </c>
      <c r="Z245" s="446"/>
      <c r="AA245" s="447"/>
      <c r="AB245" s="447"/>
      <c r="AC245" s="447"/>
      <c r="AD245" s="447"/>
      <c r="AE245" s="447"/>
      <c r="AF245" s="115" t="s">
        <v>602</v>
      </c>
      <c r="AG245" s="705" t="str">
        <f t="shared" si="1"/>
        <v/>
      </c>
      <c r="AH245" s="705"/>
      <c r="AI245" s="705"/>
      <c r="AJ245" s="705"/>
      <c r="AK245" s="705"/>
      <c r="AL245" s="705"/>
    </row>
    <row r="246" spans="1:59" ht="14.1"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row>
    <row r="247" spans="1:59" ht="14.1"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BE247" s="134" t="str">
        <f>続紙３!H67</f>
        <v/>
      </c>
      <c r="BF247" s="134">
        <f>続紙３!M67*60+続紙３!Q67</f>
        <v>0</v>
      </c>
      <c r="BG247" s="134">
        <f>続紙３!Q67</f>
        <v>0</v>
      </c>
    </row>
    <row r="251" spans="1:59" ht="14.1" customHeight="1">
      <c r="BE251" s="134" t="str">
        <f>続紙３!H71</f>
        <v/>
      </c>
      <c r="BF251" s="134">
        <f>続紙３!M71*60+続紙３!Q71</f>
        <v>0</v>
      </c>
      <c r="BG251" s="134">
        <f>続紙３!Q71</f>
        <v>0</v>
      </c>
    </row>
    <row r="255" spans="1:59" ht="14.1" customHeight="1">
      <c r="BE255" s="134" t="str">
        <f>続紙３!H75</f>
        <v/>
      </c>
      <c r="BF255" s="134">
        <f>続紙３!M75*60+続紙３!Q75</f>
        <v>0</v>
      </c>
      <c r="BG255" s="134">
        <f>続紙３!Q75</f>
        <v>0</v>
      </c>
    </row>
    <row r="259" spans="57:59" ht="14.1" customHeight="1">
      <c r="BE259" s="134" t="str">
        <f>続紙３!H79</f>
        <v/>
      </c>
      <c r="BF259" s="134">
        <f>続紙３!M79*60+続紙３!Q79</f>
        <v>0</v>
      </c>
      <c r="BG259" s="134">
        <f>続紙３!Q79</f>
        <v>0</v>
      </c>
    </row>
    <row r="263" spans="57:59" ht="14.1" customHeight="1">
      <c r="BE263" s="134" t="str">
        <f>続紙３!H83</f>
        <v/>
      </c>
      <c r="BF263" s="134">
        <f>続紙３!M83*60+続紙３!Q83</f>
        <v>0</v>
      </c>
      <c r="BG263" s="134">
        <f>続紙３!Q83</f>
        <v>0</v>
      </c>
    </row>
    <row r="267" spans="57:59" ht="14.1" customHeight="1">
      <c r="BE267" s="134" t="str">
        <f>続紙３!H87</f>
        <v/>
      </c>
      <c r="BF267" s="134">
        <f>続紙３!M87*60+続紙３!Q87</f>
        <v>0</v>
      </c>
      <c r="BG267" s="134">
        <f>続紙３!Q87</f>
        <v>0</v>
      </c>
    </row>
    <row r="271" spans="57:59" ht="14.1" customHeight="1">
      <c r="BE271" s="134" t="str">
        <f>続紙３!H91</f>
        <v/>
      </c>
      <c r="BF271" s="134">
        <f>続紙３!M91*60+続紙３!Q91</f>
        <v>0</v>
      </c>
      <c r="BG271" s="134">
        <f>続紙３!Q91</f>
        <v>0</v>
      </c>
    </row>
    <row r="275" spans="57:59" ht="14.1" customHeight="1">
      <c r="BE275" s="134" t="str">
        <f>続紙３!H95</f>
        <v/>
      </c>
      <c r="BF275" s="134">
        <f>続紙３!M95*60+続紙３!Q95</f>
        <v>0</v>
      </c>
      <c r="BG275" s="134">
        <f>続紙３!Q95</f>
        <v>0</v>
      </c>
    </row>
    <row r="279" spans="57:59" ht="14.1" customHeight="1">
      <c r="BE279" s="134" t="str">
        <f>続紙３!H99</f>
        <v/>
      </c>
      <c r="BF279" s="134">
        <f>続紙３!M99*60+続紙３!Q99</f>
        <v>0</v>
      </c>
      <c r="BG279" s="134">
        <f>続紙３!Q99</f>
        <v>0</v>
      </c>
    </row>
    <row r="283" spans="57:59" ht="14.1" customHeight="1">
      <c r="BE283" s="134" t="str">
        <f>続紙３!H103</f>
        <v/>
      </c>
      <c r="BF283" s="134">
        <f>続紙３!M103*60+続紙３!Q103</f>
        <v>0</v>
      </c>
      <c r="BG283" s="134">
        <f>続紙３!Q103</f>
        <v>0</v>
      </c>
    </row>
    <row r="287" spans="57:59" ht="14.1" customHeight="1">
      <c r="BE287" s="134" t="str">
        <f>続紙３!H107</f>
        <v/>
      </c>
      <c r="BF287" s="134">
        <f>続紙３!M107*60+続紙３!Q107</f>
        <v>0</v>
      </c>
      <c r="BG287" s="134">
        <f>続紙３!Q107</f>
        <v>0</v>
      </c>
    </row>
    <row r="291" spans="57:59" ht="14.1" customHeight="1">
      <c r="BE291" s="134" t="str">
        <f>続紙３!H111</f>
        <v/>
      </c>
      <c r="BF291" s="134">
        <f>続紙３!M111*60+続紙３!Q111</f>
        <v>0</v>
      </c>
      <c r="BG291" s="134">
        <f>続紙３!Q111</f>
        <v>0</v>
      </c>
    </row>
  </sheetData>
  <sheetProtection algorithmName="SHA-512" hashValue="pt1n96yHdglB5+oyJYvp5ILYBV3r1ZCn1lK4agGve4kqJqY2+O7jOiVNvlgCZ4pJXTQIWssJCNutUFAvrCFuSA==" saltValue="KJQgihHO0QXGf5lEXn5vkg==" spinCount="100000" sheet="1" formatCells="0" selectLockedCells="1"/>
  <mergeCells count="451">
    <mergeCell ref="I245:J245"/>
    <mergeCell ref="K245:O245"/>
    <mergeCell ref="Y245:Z245"/>
    <mergeCell ref="AA245:AE245"/>
    <mergeCell ref="AA216:AE216"/>
    <mergeCell ref="I217:J217"/>
    <mergeCell ref="K217:O217"/>
    <mergeCell ref="Y217:Z217"/>
    <mergeCell ref="AA217:AE217"/>
    <mergeCell ref="I218:J218"/>
    <mergeCell ref="K218:O218"/>
    <mergeCell ref="Y218:Z218"/>
    <mergeCell ref="AA218:AE218"/>
    <mergeCell ref="I243:J243"/>
    <mergeCell ref="K243:O243"/>
    <mergeCell ref="Y243:Z243"/>
    <mergeCell ref="AA243:AE243"/>
    <mergeCell ref="I244:J244"/>
    <mergeCell ref="K244:O244"/>
    <mergeCell ref="Y244:Z244"/>
    <mergeCell ref="AA244:AE244"/>
    <mergeCell ref="Q241:X241"/>
    <mergeCell ref="AC2:AD2"/>
    <mergeCell ref="AF2:AG2"/>
    <mergeCell ref="AI2:AJ2"/>
    <mergeCell ref="A4:AL4"/>
    <mergeCell ref="B6:I6"/>
    <mergeCell ref="T9:AA9"/>
    <mergeCell ref="V21:AI21"/>
    <mergeCell ref="V22:AI23"/>
    <mergeCell ref="A32:AL32"/>
    <mergeCell ref="D34:AE34"/>
    <mergeCell ref="J37:R38"/>
    <mergeCell ref="S37:AA38"/>
    <mergeCell ref="AB37:AJ38"/>
    <mergeCell ref="S10:AI11"/>
    <mergeCell ref="V12:AI12"/>
    <mergeCell ref="V13:AI13"/>
    <mergeCell ref="V14:AI15"/>
    <mergeCell ref="E17:N20"/>
    <mergeCell ref="T17:AA17"/>
    <mergeCell ref="S18:AI19"/>
    <mergeCell ref="V20:AI20"/>
    <mergeCell ref="C41:I42"/>
    <mergeCell ref="J41:AJ42"/>
    <mergeCell ref="P45:AJ45"/>
    <mergeCell ref="P46:AJ46"/>
    <mergeCell ref="C47:O49"/>
    <mergeCell ref="P47:AJ49"/>
    <mergeCell ref="C39:I40"/>
    <mergeCell ref="J39:R40"/>
    <mergeCell ref="S39:AA40"/>
    <mergeCell ref="AB39:AD40"/>
    <mergeCell ref="AE39:AG40"/>
    <mergeCell ref="AH39:AJ40"/>
    <mergeCell ref="B63:Y64"/>
    <mergeCell ref="B65:J67"/>
    <mergeCell ref="K65:S66"/>
    <mergeCell ref="T65:AB66"/>
    <mergeCell ref="AC65:AK67"/>
    <mergeCell ref="L67:R67"/>
    <mergeCell ref="U67:AA67"/>
    <mergeCell ref="C53:AJ55"/>
    <mergeCell ref="T61:AG61"/>
    <mergeCell ref="T62:U62"/>
    <mergeCell ref="W62:X62"/>
    <mergeCell ref="AB62:AC62"/>
    <mergeCell ref="AE62:AF62"/>
    <mergeCell ref="B89:X89"/>
    <mergeCell ref="B90:J109"/>
    <mergeCell ref="K90:S109"/>
    <mergeCell ref="T90:AB107"/>
    <mergeCell ref="AC90:AK109"/>
    <mergeCell ref="T109:Z109"/>
    <mergeCell ref="B69:J88"/>
    <mergeCell ref="K69:S88"/>
    <mergeCell ref="T69:AB86"/>
    <mergeCell ref="AC69:AK88"/>
    <mergeCell ref="T88:Z88"/>
    <mergeCell ref="W123:AB125"/>
    <mergeCell ref="AC124:AJ125"/>
    <mergeCell ref="B127:C127"/>
    <mergeCell ref="Y127:AC127"/>
    <mergeCell ref="AF127:AK127"/>
    <mergeCell ref="B128:C128"/>
    <mergeCell ref="W128:AK128"/>
    <mergeCell ref="B116:AB118"/>
    <mergeCell ref="AC117:AJ118"/>
    <mergeCell ref="B119:C119"/>
    <mergeCell ref="B120:C120"/>
    <mergeCell ref="B121:C121"/>
    <mergeCell ref="B122:C122"/>
    <mergeCell ref="AC132:AJ132"/>
    <mergeCell ref="B134:H135"/>
    <mergeCell ref="I134:M135"/>
    <mergeCell ref="P134:P135"/>
    <mergeCell ref="Q134:S135"/>
    <mergeCell ref="AA134:AB135"/>
    <mergeCell ref="AC134:AJ135"/>
    <mergeCell ref="B129:C129"/>
    <mergeCell ref="W129:AK129"/>
    <mergeCell ref="B130:C130"/>
    <mergeCell ref="W130:AK130"/>
    <mergeCell ref="B131:C131"/>
    <mergeCell ref="E131:V131"/>
    <mergeCell ref="W131:AI131"/>
    <mergeCell ref="AJ131:AK131"/>
    <mergeCell ref="Q140:S141"/>
    <mergeCell ref="T140:Z141"/>
    <mergeCell ref="AA140:AB147"/>
    <mergeCell ref="AC140:AJ147"/>
    <mergeCell ref="P142:Z143"/>
    <mergeCell ref="O136:O137"/>
    <mergeCell ref="P136:P137"/>
    <mergeCell ref="Q136:S137"/>
    <mergeCell ref="T136:Z137"/>
    <mergeCell ref="A171:B174"/>
    <mergeCell ref="H171:J174"/>
    <mergeCell ref="Q171:R171"/>
    <mergeCell ref="P172:Q172"/>
    <mergeCell ref="B151:AK157"/>
    <mergeCell ref="AK143:AK144"/>
    <mergeCell ref="P144:Z145"/>
    <mergeCell ref="P146:Z147"/>
    <mergeCell ref="AA148:AJ148"/>
    <mergeCell ref="AA149:AJ150"/>
    <mergeCell ref="AK149:AK150"/>
    <mergeCell ref="B136:H147"/>
    <mergeCell ref="I136:M147"/>
    <mergeCell ref="C167:G170"/>
    <mergeCell ref="H167:J170"/>
    <mergeCell ref="K167:S170"/>
    <mergeCell ref="T167:W170"/>
    <mergeCell ref="X167:AF170"/>
    <mergeCell ref="AG167:AK170"/>
    <mergeCell ref="AA136:AB139"/>
    <mergeCell ref="AC136:AJ139"/>
    <mergeCell ref="P138:S139"/>
    <mergeCell ref="O140:O141"/>
    <mergeCell ref="P140:P141"/>
    <mergeCell ref="A175:B178"/>
    <mergeCell ref="A179:B182"/>
    <mergeCell ref="A183:B186"/>
    <mergeCell ref="A187:B190"/>
    <mergeCell ref="AD191:AE191"/>
    <mergeCell ref="M175:N175"/>
    <mergeCell ref="Q175:R175"/>
    <mergeCell ref="M176:N176"/>
    <mergeCell ref="P176:Q176"/>
    <mergeCell ref="C175:G178"/>
    <mergeCell ref="C179:G182"/>
    <mergeCell ref="C187:G190"/>
    <mergeCell ref="M187:N187"/>
    <mergeCell ref="Q187:R187"/>
    <mergeCell ref="U187:V187"/>
    <mergeCell ref="AB187:AD187"/>
    <mergeCell ref="M188:N188"/>
    <mergeCell ref="P188:Q188"/>
    <mergeCell ref="AB188:AD188"/>
    <mergeCell ref="AB189:AD189"/>
    <mergeCell ref="P190:Q190"/>
    <mergeCell ref="AB190:AD190"/>
    <mergeCell ref="AH191:AI191"/>
    <mergeCell ref="AB194:AC194"/>
    <mergeCell ref="M171:N171"/>
    <mergeCell ref="M172:N172"/>
    <mergeCell ref="U171:V171"/>
    <mergeCell ref="AG171:AK174"/>
    <mergeCell ref="AG175:AK178"/>
    <mergeCell ref="AG179:AK182"/>
    <mergeCell ref="P174:Q174"/>
    <mergeCell ref="P178:Q178"/>
    <mergeCell ref="U175:V175"/>
    <mergeCell ref="M179:N179"/>
    <mergeCell ref="Q179:R179"/>
    <mergeCell ref="U179:V179"/>
    <mergeCell ref="M180:N180"/>
    <mergeCell ref="P180:Q180"/>
    <mergeCell ref="AB180:AD180"/>
    <mergeCell ref="AB181:AD181"/>
    <mergeCell ref="P182:Q182"/>
    <mergeCell ref="AB182:AD182"/>
    <mergeCell ref="M183:N183"/>
    <mergeCell ref="AB185:AD185"/>
    <mergeCell ref="P186:Q186"/>
    <mergeCell ref="AB186:AD186"/>
    <mergeCell ref="B199:F199"/>
    <mergeCell ref="H199:AL199"/>
    <mergeCell ref="AB175:AD175"/>
    <mergeCell ref="AB176:AD176"/>
    <mergeCell ref="AB177:AD177"/>
    <mergeCell ref="AB178:AD178"/>
    <mergeCell ref="H175:J178"/>
    <mergeCell ref="H179:J182"/>
    <mergeCell ref="AG183:AK186"/>
    <mergeCell ref="AG187:AK190"/>
    <mergeCell ref="B197:F197"/>
    <mergeCell ref="H197:AL197"/>
    <mergeCell ref="B198:F198"/>
    <mergeCell ref="H198:AL198"/>
    <mergeCell ref="H183:J186"/>
    <mergeCell ref="H187:J190"/>
    <mergeCell ref="C183:G186"/>
    <mergeCell ref="Q183:R183"/>
    <mergeCell ref="U183:V183"/>
    <mergeCell ref="AB183:AD183"/>
    <mergeCell ref="M184:N184"/>
    <mergeCell ref="P184:Q184"/>
    <mergeCell ref="AB184:AD184"/>
    <mergeCell ref="AB179:AD179"/>
    <mergeCell ref="B212:AF212"/>
    <mergeCell ref="A213:B214"/>
    <mergeCell ref="C213:H214"/>
    <mergeCell ref="I213:P214"/>
    <mergeCell ref="Q213:X214"/>
    <mergeCell ref="Y213:AF214"/>
    <mergeCell ref="C200:AL200"/>
    <mergeCell ref="C202:AL202"/>
    <mergeCell ref="A216:B216"/>
    <mergeCell ref="C216:H216"/>
    <mergeCell ref="Q216:X216"/>
    <mergeCell ref="AG216:AL216"/>
    <mergeCell ref="AG213:AL214"/>
    <mergeCell ref="A215:B215"/>
    <mergeCell ref="C215:H215"/>
    <mergeCell ref="Q215:X215"/>
    <mergeCell ref="AG215:AL215"/>
    <mergeCell ref="I216:J216"/>
    <mergeCell ref="K216:O216"/>
    <mergeCell ref="Y216:Z216"/>
    <mergeCell ref="I215:J215"/>
    <mergeCell ref="K215:O215"/>
    <mergeCell ref="Y215:Z215"/>
    <mergeCell ref="AA215:AE215"/>
    <mergeCell ref="A218:B218"/>
    <mergeCell ref="C218:H218"/>
    <mergeCell ref="Q218:X218"/>
    <mergeCell ref="AG218:AL218"/>
    <mergeCell ref="A217:B217"/>
    <mergeCell ref="C217:H217"/>
    <mergeCell ref="Q217:X217"/>
    <mergeCell ref="AG217:AL217"/>
    <mergeCell ref="A220:B220"/>
    <mergeCell ref="C220:H220"/>
    <mergeCell ref="Q220:X220"/>
    <mergeCell ref="AG220:AL220"/>
    <mergeCell ref="A219:B219"/>
    <mergeCell ref="C219:H219"/>
    <mergeCell ref="Q219:X219"/>
    <mergeCell ref="AG219:AL219"/>
    <mergeCell ref="I219:J219"/>
    <mergeCell ref="K219:O219"/>
    <mergeCell ref="Y219:Z219"/>
    <mergeCell ref="AA219:AE219"/>
    <mergeCell ref="I220:J220"/>
    <mergeCell ref="K220:O220"/>
    <mergeCell ref="Y220:Z220"/>
    <mergeCell ref="AA220:AE220"/>
    <mergeCell ref="A222:B222"/>
    <mergeCell ref="C222:H222"/>
    <mergeCell ref="Q222:X222"/>
    <mergeCell ref="AG222:AL222"/>
    <mergeCell ref="A221:B221"/>
    <mergeCell ref="C221:H221"/>
    <mergeCell ref="Q221:X221"/>
    <mergeCell ref="AG221:AL221"/>
    <mergeCell ref="I221:J221"/>
    <mergeCell ref="K221:O221"/>
    <mergeCell ref="Y221:Z221"/>
    <mergeCell ref="AA221:AE221"/>
    <mergeCell ref="I222:J222"/>
    <mergeCell ref="K222:O222"/>
    <mergeCell ref="Y222:Z222"/>
    <mergeCell ref="AA222:AE222"/>
    <mergeCell ref="A224:B224"/>
    <mergeCell ref="C224:H224"/>
    <mergeCell ref="Q224:X224"/>
    <mergeCell ref="AG224:AL224"/>
    <mergeCell ref="A223:B223"/>
    <mergeCell ref="C223:H223"/>
    <mergeCell ref="Q223:X223"/>
    <mergeCell ref="AG223:AL223"/>
    <mergeCell ref="I223:J223"/>
    <mergeCell ref="K223:O223"/>
    <mergeCell ref="Y223:Z223"/>
    <mergeCell ref="AA223:AE223"/>
    <mergeCell ref="I224:J224"/>
    <mergeCell ref="K224:O224"/>
    <mergeCell ref="Y224:Z224"/>
    <mergeCell ref="AA224:AE224"/>
    <mergeCell ref="A226:B226"/>
    <mergeCell ref="C226:H226"/>
    <mergeCell ref="Q226:X226"/>
    <mergeCell ref="AG226:AL226"/>
    <mergeCell ref="A225:B225"/>
    <mergeCell ref="C225:H225"/>
    <mergeCell ref="Q225:X225"/>
    <mergeCell ref="AG225:AL225"/>
    <mergeCell ref="I225:J225"/>
    <mergeCell ref="K225:O225"/>
    <mergeCell ref="Y225:Z225"/>
    <mergeCell ref="AA225:AE225"/>
    <mergeCell ref="I226:J226"/>
    <mergeCell ref="K226:O226"/>
    <mergeCell ref="Y226:Z226"/>
    <mergeCell ref="AA226:AE226"/>
    <mergeCell ref="A228:B228"/>
    <mergeCell ref="C228:H228"/>
    <mergeCell ref="Q228:X228"/>
    <mergeCell ref="AG228:AL228"/>
    <mergeCell ref="A227:B227"/>
    <mergeCell ref="C227:H227"/>
    <mergeCell ref="Q227:X227"/>
    <mergeCell ref="AG227:AL227"/>
    <mergeCell ref="I227:J227"/>
    <mergeCell ref="K227:O227"/>
    <mergeCell ref="Y227:Z227"/>
    <mergeCell ref="AA227:AE227"/>
    <mergeCell ref="I228:J228"/>
    <mergeCell ref="K228:O228"/>
    <mergeCell ref="Y228:Z228"/>
    <mergeCell ref="AA228:AE228"/>
    <mergeCell ref="A230:B230"/>
    <mergeCell ref="C230:H230"/>
    <mergeCell ref="Q230:X230"/>
    <mergeCell ref="AG230:AL230"/>
    <mergeCell ref="A229:B229"/>
    <mergeCell ref="C229:H229"/>
    <mergeCell ref="Q229:X229"/>
    <mergeCell ref="AG229:AL229"/>
    <mergeCell ref="I229:J229"/>
    <mergeCell ref="K229:O229"/>
    <mergeCell ref="Y229:Z229"/>
    <mergeCell ref="AA229:AE229"/>
    <mergeCell ref="I230:J230"/>
    <mergeCell ref="K230:O230"/>
    <mergeCell ref="Y230:Z230"/>
    <mergeCell ref="AA230:AE230"/>
    <mergeCell ref="A232:B232"/>
    <mergeCell ref="C232:H232"/>
    <mergeCell ref="Q232:X232"/>
    <mergeCell ref="AG232:AL232"/>
    <mergeCell ref="A231:B231"/>
    <mergeCell ref="C231:H231"/>
    <mergeCell ref="Q231:X231"/>
    <mergeCell ref="AG231:AL231"/>
    <mergeCell ref="I231:J231"/>
    <mergeCell ref="K231:O231"/>
    <mergeCell ref="Y231:Z231"/>
    <mergeCell ref="AA231:AE231"/>
    <mergeCell ref="I232:J232"/>
    <mergeCell ref="K232:O232"/>
    <mergeCell ref="Y232:Z232"/>
    <mergeCell ref="AA232:AE232"/>
    <mergeCell ref="A234:B234"/>
    <mergeCell ref="C234:H234"/>
    <mergeCell ref="Q234:X234"/>
    <mergeCell ref="AG234:AL234"/>
    <mergeCell ref="A233:B233"/>
    <mergeCell ref="C233:H233"/>
    <mergeCell ref="Q233:X233"/>
    <mergeCell ref="AG233:AL233"/>
    <mergeCell ref="I233:J233"/>
    <mergeCell ref="K233:O233"/>
    <mergeCell ref="Y233:Z233"/>
    <mergeCell ref="AA233:AE233"/>
    <mergeCell ref="I234:J234"/>
    <mergeCell ref="K234:O234"/>
    <mergeCell ref="Y234:Z234"/>
    <mergeCell ref="AA234:AE234"/>
    <mergeCell ref="A236:B236"/>
    <mergeCell ref="C236:H236"/>
    <mergeCell ref="Q236:X236"/>
    <mergeCell ref="AG236:AL236"/>
    <mergeCell ref="A235:B235"/>
    <mergeCell ref="C235:H235"/>
    <mergeCell ref="Q235:X235"/>
    <mergeCell ref="AG235:AL235"/>
    <mergeCell ref="I235:J235"/>
    <mergeCell ref="K235:O235"/>
    <mergeCell ref="Y235:Z235"/>
    <mergeCell ref="AA235:AE235"/>
    <mergeCell ref="I236:J236"/>
    <mergeCell ref="K236:O236"/>
    <mergeCell ref="Y236:Z236"/>
    <mergeCell ref="AA236:AE236"/>
    <mergeCell ref="A238:B238"/>
    <mergeCell ref="C238:H238"/>
    <mergeCell ref="Q238:X238"/>
    <mergeCell ref="AG238:AL238"/>
    <mergeCell ref="A237:B237"/>
    <mergeCell ref="C237:H237"/>
    <mergeCell ref="Q237:X237"/>
    <mergeCell ref="AG237:AL237"/>
    <mergeCell ref="I237:J237"/>
    <mergeCell ref="K237:O237"/>
    <mergeCell ref="Y237:Z237"/>
    <mergeCell ref="AA237:AE237"/>
    <mergeCell ref="I238:J238"/>
    <mergeCell ref="K238:O238"/>
    <mergeCell ref="Y238:Z238"/>
    <mergeCell ref="AA238:AE238"/>
    <mergeCell ref="A240:B240"/>
    <mergeCell ref="C240:H240"/>
    <mergeCell ref="Q240:X240"/>
    <mergeCell ref="AG240:AL240"/>
    <mergeCell ref="A239:B239"/>
    <mergeCell ref="C239:H239"/>
    <mergeCell ref="Q239:X239"/>
    <mergeCell ref="AG239:AL239"/>
    <mergeCell ref="I239:J239"/>
    <mergeCell ref="K239:O239"/>
    <mergeCell ref="Y239:Z239"/>
    <mergeCell ref="AA239:AE239"/>
    <mergeCell ref="I240:J240"/>
    <mergeCell ref="K240:O240"/>
    <mergeCell ref="Y240:Z240"/>
    <mergeCell ref="AA240:AE240"/>
    <mergeCell ref="AG241:AL241"/>
    <mergeCell ref="I241:J241"/>
    <mergeCell ref="K241:O241"/>
    <mergeCell ref="Y241:Z241"/>
    <mergeCell ref="AA241:AE241"/>
    <mergeCell ref="I242:J242"/>
    <mergeCell ref="K242:O242"/>
    <mergeCell ref="Y242:Z242"/>
    <mergeCell ref="AA242:AE242"/>
    <mergeCell ref="K166:AK166"/>
    <mergeCell ref="AF194:AG194"/>
    <mergeCell ref="B68:Y68"/>
    <mergeCell ref="B25:AJ29"/>
    <mergeCell ref="D60:AI60"/>
    <mergeCell ref="B123:V125"/>
    <mergeCell ref="A245:B245"/>
    <mergeCell ref="C245:H245"/>
    <mergeCell ref="Q245:X245"/>
    <mergeCell ref="AG245:AL245"/>
    <mergeCell ref="A244:B244"/>
    <mergeCell ref="C244:H244"/>
    <mergeCell ref="Q244:X244"/>
    <mergeCell ref="AG244:AL244"/>
    <mergeCell ref="A243:B243"/>
    <mergeCell ref="C243:H243"/>
    <mergeCell ref="Q243:X243"/>
    <mergeCell ref="AG243:AL243"/>
    <mergeCell ref="A242:B242"/>
    <mergeCell ref="C242:H242"/>
    <mergeCell ref="Q242:X242"/>
    <mergeCell ref="AG242:AL242"/>
    <mergeCell ref="A241:B241"/>
    <mergeCell ref="C241:H241"/>
  </mergeCells>
  <phoneticPr fontId="2"/>
  <conditionalFormatting sqref="AC2 AF2 AI2 S39 AE39 J41 P45:P47 C53">
    <cfRule type="cellIs" dxfId="20" priority="26" operator="equal">
      <formula>""</formula>
    </cfRule>
  </conditionalFormatting>
  <conditionalFormatting sqref="T62 W62 T88 T109 B69 K69 T69 B90 K90 T90">
    <cfRule type="cellIs" dxfId="19" priority="25" operator="equal">
      <formula>""</formula>
    </cfRule>
  </conditionalFormatting>
  <conditionalFormatting sqref="B6:I6">
    <cfRule type="expression" dxfId="18" priority="24">
      <formula>$B$6=""</formula>
    </cfRule>
  </conditionalFormatting>
  <conditionalFormatting sqref="AB62 AE62">
    <cfRule type="cellIs" dxfId="17" priority="23" operator="equal">
      <formula>""</formula>
    </cfRule>
  </conditionalFormatting>
  <conditionalFormatting sqref="D121:E122">
    <cfRule type="expression" dxfId="16" priority="21">
      <formula>AND(#REF!=1,$AO$117=0)</formula>
    </cfRule>
  </conditionalFormatting>
  <conditionalFormatting sqref="D129:E130">
    <cfRule type="expression" dxfId="15" priority="20">
      <formula>AND(#REF!=1,$AO$117=0)</formula>
    </cfRule>
  </conditionalFormatting>
  <conditionalFormatting sqref="D131:E131">
    <cfRule type="expression" dxfId="14" priority="19">
      <formula>AND(#REF!=1,$AO$117=0)</formula>
    </cfRule>
  </conditionalFormatting>
  <conditionalFormatting sqref="Y127 AF127">
    <cfRule type="expression" dxfId="13" priority="18">
      <formula>AND($W$123="有",$AP$127=0)</formula>
    </cfRule>
  </conditionalFormatting>
  <conditionalFormatting sqref="D119:W119 D120:S120 D121:AF121 D122:AB122">
    <cfRule type="expression" dxfId="12" priority="16">
      <formula>$AN$123=0</formula>
    </cfRule>
  </conditionalFormatting>
  <conditionalFormatting sqref="W128">
    <cfRule type="expression" dxfId="11" priority="13">
      <formula>AND($W$123="有",W128="")</formula>
    </cfRule>
  </conditionalFormatting>
  <conditionalFormatting sqref="W129">
    <cfRule type="expression" dxfId="10" priority="12">
      <formula>AND($W$123="有",W129="")</formula>
    </cfRule>
  </conditionalFormatting>
  <conditionalFormatting sqref="W130">
    <cfRule type="expression" dxfId="9" priority="11">
      <formula>AND($W$123="有",W130="")</formula>
    </cfRule>
  </conditionalFormatting>
  <conditionalFormatting sqref="W131">
    <cfRule type="expression" dxfId="8" priority="10">
      <formula>AND($W$123="有",$W$131="")</formula>
    </cfRule>
  </conditionalFormatting>
  <conditionalFormatting sqref="J39">
    <cfRule type="expression" dxfId="7" priority="9">
      <formula>$J$39=""</formula>
    </cfRule>
  </conditionalFormatting>
  <conditionalFormatting sqref="L67">
    <cfRule type="expression" dxfId="6" priority="8">
      <formula>$L$67=""</formula>
    </cfRule>
  </conditionalFormatting>
  <conditionalFormatting sqref="U67:AA67">
    <cfRule type="expression" dxfId="5" priority="7">
      <formula>$U$67=""</formula>
    </cfRule>
  </conditionalFormatting>
  <conditionalFormatting sqref="T9 S10 V12:V14">
    <cfRule type="cellIs" dxfId="4" priority="6" operator="equal">
      <formula>""</formula>
    </cfRule>
  </conditionalFormatting>
  <conditionalFormatting sqref="T61">
    <cfRule type="cellIs" dxfId="3" priority="5" operator="equal">
      <formula>""</formula>
    </cfRule>
  </conditionalFormatting>
  <conditionalFormatting sqref="W123:AB125">
    <cfRule type="expression" dxfId="2" priority="4">
      <formula>$W$123=""</formula>
    </cfRule>
  </conditionalFormatting>
  <conditionalFormatting sqref="C175 H175 Q175 M175:M176 P176 U175 AB175:AB178">
    <cfRule type="cellIs" dxfId="1" priority="3" operator="equal">
      <formula>""</formula>
    </cfRule>
  </conditionalFormatting>
  <conditionalFormatting sqref="AG175:AK178">
    <cfRule type="expression" dxfId="0" priority="2">
      <formula>$AG$175=""</formula>
    </cfRule>
  </conditionalFormatting>
  <printOptions horizontalCentered="1"/>
  <pageMargins left="0.70866141732283472" right="0.70866141732283472" top="0.74803149606299213" bottom="0.74803149606299213" header="0.31496062992125984" footer="0.31496062992125984"/>
  <pageSetup paperSize="9" scale="91" orientation="portrait" r:id="rId1"/>
  <headerFooter>
    <oddHeader>&amp;L（勤務間インターバル導入コース）</oddHeader>
  </headerFooter>
  <rowBreaks count="4" manualBreakCount="4">
    <brk id="56" max="37" man="1"/>
    <brk id="112" max="37" man="1"/>
    <brk id="164" max="37" man="1"/>
    <brk id="20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7180" r:id="rId4" name="Check Box 12">
              <controlPr defaultSize="0" autoFill="0" autoLine="0" autoPict="0">
                <anchor moveWithCells="1">
                  <from>
                    <xdr:col>1</xdr:col>
                    <xdr:colOff>85725</xdr:colOff>
                    <xdr:row>117</xdr:row>
                    <xdr:rowOff>123825</xdr:rowOff>
                  </from>
                  <to>
                    <xdr:col>3</xdr:col>
                    <xdr:colOff>47625</xdr:colOff>
                    <xdr:row>119</xdr:row>
                    <xdr:rowOff>28575</xdr:rowOff>
                  </to>
                </anchor>
              </controlPr>
            </control>
          </mc:Choice>
        </mc:AlternateContent>
        <mc:AlternateContent xmlns:mc="http://schemas.openxmlformats.org/markup-compatibility/2006">
          <mc:Choice Requires="x14">
            <control shapeId="7181" r:id="rId5" name="Check Box 13">
              <controlPr defaultSize="0" autoFill="0" autoLine="0" autoPict="0">
                <anchor moveWithCells="1">
                  <from>
                    <xdr:col>1</xdr:col>
                    <xdr:colOff>85725</xdr:colOff>
                    <xdr:row>119</xdr:row>
                    <xdr:rowOff>123825</xdr:rowOff>
                  </from>
                  <to>
                    <xdr:col>3</xdr:col>
                    <xdr:colOff>47625</xdr:colOff>
                    <xdr:row>121</xdr:row>
                    <xdr:rowOff>28575</xdr:rowOff>
                  </to>
                </anchor>
              </controlPr>
            </control>
          </mc:Choice>
        </mc:AlternateContent>
        <mc:AlternateContent xmlns:mc="http://schemas.openxmlformats.org/markup-compatibility/2006">
          <mc:Choice Requires="x14">
            <control shapeId="7182" r:id="rId6" name="Check Box 14">
              <controlPr defaultSize="0" autoFill="0" autoLine="0" autoPict="0">
                <anchor moveWithCells="1">
                  <from>
                    <xdr:col>1</xdr:col>
                    <xdr:colOff>85725</xdr:colOff>
                    <xdr:row>118</xdr:row>
                    <xdr:rowOff>123825</xdr:rowOff>
                  </from>
                  <to>
                    <xdr:col>3</xdr:col>
                    <xdr:colOff>47625</xdr:colOff>
                    <xdr:row>120</xdr:row>
                    <xdr:rowOff>28575</xdr:rowOff>
                  </to>
                </anchor>
              </controlPr>
            </control>
          </mc:Choice>
        </mc:AlternateContent>
        <mc:AlternateContent xmlns:mc="http://schemas.openxmlformats.org/markup-compatibility/2006">
          <mc:Choice Requires="x14">
            <control shapeId="7183" r:id="rId7" name="Check Box 15">
              <controlPr defaultSize="0" autoFill="0" autoLine="0" autoPict="0">
                <anchor moveWithCells="1">
                  <from>
                    <xdr:col>1</xdr:col>
                    <xdr:colOff>85725</xdr:colOff>
                    <xdr:row>120</xdr:row>
                    <xdr:rowOff>123825</xdr:rowOff>
                  </from>
                  <to>
                    <xdr:col>3</xdr:col>
                    <xdr:colOff>47625</xdr:colOff>
                    <xdr:row>122</xdr:row>
                    <xdr:rowOff>28575</xdr:rowOff>
                  </to>
                </anchor>
              </controlPr>
            </control>
          </mc:Choice>
        </mc:AlternateContent>
        <mc:AlternateContent xmlns:mc="http://schemas.openxmlformats.org/markup-compatibility/2006">
          <mc:Choice Requires="x14">
            <control shapeId="7184" r:id="rId8" name="Check Box 16">
              <controlPr defaultSize="0" autoFill="0" autoLine="0" autoPict="0">
                <anchor moveWithCells="1">
                  <from>
                    <xdr:col>29</xdr:col>
                    <xdr:colOff>66675</xdr:colOff>
                    <xdr:row>126</xdr:row>
                    <xdr:rowOff>9525</xdr:rowOff>
                  </from>
                  <to>
                    <xdr:col>31</xdr:col>
                    <xdr:colOff>28575</xdr:colOff>
                    <xdr:row>126</xdr:row>
                    <xdr:rowOff>257175</xdr:rowOff>
                  </to>
                </anchor>
              </controlPr>
            </control>
          </mc:Choice>
        </mc:AlternateContent>
        <mc:AlternateContent xmlns:mc="http://schemas.openxmlformats.org/markup-compatibility/2006">
          <mc:Choice Requires="x14">
            <control shapeId="7187" r:id="rId9" name="Check Box 19">
              <controlPr defaultSize="0" autoFill="0" autoLine="0" autoPict="0">
                <anchor moveWithCells="1">
                  <from>
                    <xdr:col>22</xdr:col>
                    <xdr:colOff>104775</xdr:colOff>
                    <xdr:row>126</xdr:row>
                    <xdr:rowOff>47625</xdr:rowOff>
                  </from>
                  <to>
                    <xdr:col>25</xdr:col>
                    <xdr:colOff>9525</xdr:colOff>
                    <xdr:row>126</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リスト!$N$6:$N$17</xm:f>
          </x14:formula1>
          <xm:sqref>T62:U62 AF2:AG2 AB62:AC62</xm:sqref>
        </x14:dataValidation>
        <x14:dataValidation type="list" allowBlank="1" showInputMessage="1" showErrorMessage="1" xr:uid="{00000000-0002-0000-0400-000001000000}">
          <x14:formula1>
            <xm:f>リスト!$O$6:$O$36</xm:f>
          </x14:formula1>
          <xm:sqref>W62:X62 AI2:AJ2 AE62:AF62</xm:sqref>
        </x14:dataValidation>
        <x14:dataValidation type="list" allowBlank="1" showInputMessage="1" showErrorMessage="1" xr:uid="{00000000-0002-0000-0400-000002000000}">
          <x14:formula1>
            <xm:f>リスト!$B$6:$B$52</xm:f>
          </x14:formula1>
          <xm:sqref>B6:I6</xm:sqref>
        </x14:dataValidation>
        <x14:dataValidation type="list" allowBlank="1" showInputMessage="1" showErrorMessage="1" xr:uid="{00000000-0002-0000-0400-000003000000}">
          <x14:formula1>
            <xm:f>リスト!$P$6:$P$7</xm:f>
          </x14:formula1>
          <xm:sqref>J39:R40 W123:AB125</xm:sqref>
        </x14:dataValidation>
        <x14:dataValidation type="list" allowBlank="1" showInputMessage="1" showErrorMessage="1" xr:uid="{00000000-0002-0000-0400-000004000000}">
          <x14:formula1>
            <xm:f>リスト!$M$6:$M$7</xm:f>
          </x14:formula1>
          <xm:sqref>AC2:AD2</xm:sqref>
        </x14:dataValidation>
        <x14:dataValidation type="list" allowBlank="1" showInputMessage="1" showErrorMessage="1" xr:uid="{00000000-0002-0000-0400-000005000000}">
          <x14:formula1>
            <xm:f>リスト!$C$6:$C$7</xm:f>
          </x14:formula1>
          <xm:sqref>L67:R67 U67:AA67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114"/>
  <sheetViews>
    <sheetView showGridLines="0" view="pageBreakPreview" zoomScaleNormal="100" zoomScaleSheetLayoutView="100" workbookViewId="0"/>
  </sheetViews>
  <sheetFormatPr defaultColWidth="2.25" defaultRowHeight="14.1" customHeight="1"/>
  <cols>
    <col min="1" max="16384" width="2.25" style="134"/>
  </cols>
  <sheetData>
    <row r="1" spans="1:37" ht="14.1" customHeight="1">
      <c r="A1" s="120" t="s">
        <v>625</v>
      </c>
    </row>
    <row r="2" spans="1:37" ht="14.1" customHeight="1">
      <c r="A2" s="120" t="s">
        <v>571</v>
      </c>
    </row>
    <row r="3" spans="1:37" ht="14.1" customHeight="1">
      <c r="A3" s="285"/>
      <c r="B3" s="289"/>
      <c r="C3" s="735" t="s">
        <v>467</v>
      </c>
      <c r="D3" s="735"/>
      <c r="E3" s="735"/>
      <c r="F3" s="735"/>
      <c r="G3" s="735"/>
      <c r="H3" s="675" t="s">
        <v>480</v>
      </c>
      <c r="I3" s="675"/>
      <c r="J3" s="675"/>
      <c r="K3" s="675" t="s">
        <v>572</v>
      </c>
      <c r="L3" s="675"/>
      <c r="M3" s="675"/>
      <c r="N3" s="675"/>
      <c r="O3" s="675"/>
      <c r="P3" s="675"/>
      <c r="Q3" s="675"/>
      <c r="R3" s="675"/>
      <c r="S3" s="675"/>
      <c r="T3" s="675" t="s">
        <v>482</v>
      </c>
      <c r="U3" s="675"/>
      <c r="V3" s="675"/>
      <c r="W3" s="675"/>
      <c r="X3" s="675" t="s">
        <v>483</v>
      </c>
      <c r="Y3" s="675"/>
      <c r="Z3" s="675"/>
      <c r="AA3" s="675"/>
      <c r="AB3" s="675"/>
      <c r="AC3" s="675"/>
      <c r="AD3" s="675"/>
      <c r="AE3" s="675"/>
      <c r="AF3" s="675"/>
      <c r="AG3" s="675" t="s">
        <v>478</v>
      </c>
      <c r="AH3" s="675"/>
      <c r="AI3" s="675"/>
      <c r="AJ3" s="675"/>
      <c r="AK3" s="675"/>
    </row>
    <row r="4" spans="1:37" ht="14.1" customHeight="1">
      <c r="A4" s="286"/>
      <c r="B4" s="276"/>
      <c r="C4" s="735"/>
      <c r="D4" s="735"/>
      <c r="E4" s="735"/>
      <c r="F4" s="735"/>
      <c r="G4" s="735"/>
      <c r="H4" s="675"/>
      <c r="I4" s="675"/>
      <c r="J4" s="675"/>
      <c r="K4" s="675"/>
      <c r="L4" s="675"/>
      <c r="M4" s="675"/>
      <c r="N4" s="675"/>
      <c r="O4" s="675"/>
      <c r="P4" s="675"/>
      <c r="Q4" s="675"/>
      <c r="R4" s="675"/>
      <c r="S4" s="675"/>
      <c r="T4" s="675"/>
      <c r="U4" s="675"/>
      <c r="V4" s="675"/>
      <c r="W4" s="675"/>
      <c r="X4" s="675"/>
      <c r="Y4" s="675"/>
      <c r="Z4" s="675"/>
      <c r="AA4" s="675"/>
      <c r="AB4" s="675"/>
      <c r="AC4" s="675"/>
      <c r="AD4" s="675"/>
      <c r="AE4" s="675"/>
      <c r="AF4" s="675"/>
      <c r="AG4" s="675"/>
      <c r="AH4" s="675"/>
      <c r="AI4" s="675"/>
      <c r="AJ4" s="675"/>
      <c r="AK4" s="675"/>
    </row>
    <row r="5" spans="1:37" ht="14.1" customHeight="1">
      <c r="A5" s="286"/>
      <c r="B5" s="276"/>
      <c r="C5" s="735"/>
      <c r="D5" s="735"/>
      <c r="E5" s="735"/>
      <c r="F5" s="735"/>
      <c r="G5" s="735"/>
      <c r="H5" s="675"/>
      <c r="I5" s="675"/>
      <c r="J5" s="675"/>
      <c r="K5" s="675"/>
      <c r="L5" s="675"/>
      <c r="M5" s="675"/>
      <c r="N5" s="675"/>
      <c r="O5" s="675"/>
      <c r="P5" s="675"/>
      <c r="Q5" s="675"/>
      <c r="R5" s="675"/>
      <c r="S5" s="675"/>
      <c r="T5" s="675"/>
      <c r="U5" s="675"/>
      <c r="V5" s="675"/>
      <c r="W5" s="675"/>
      <c r="X5" s="675"/>
      <c r="Y5" s="675"/>
      <c r="Z5" s="675"/>
      <c r="AA5" s="675"/>
      <c r="AB5" s="675"/>
      <c r="AC5" s="675"/>
      <c r="AD5" s="675"/>
      <c r="AE5" s="675"/>
      <c r="AF5" s="675"/>
      <c r="AG5" s="675"/>
      <c r="AH5" s="675"/>
      <c r="AI5" s="675"/>
      <c r="AJ5" s="675"/>
      <c r="AK5" s="675"/>
    </row>
    <row r="6" spans="1:37" ht="14.1" customHeight="1">
      <c r="A6" s="170"/>
      <c r="B6" s="171"/>
      <c r="C6" s="735"/>
      <c r="D6" s="735"/>
      <c r="E6" s="735"/>
      <c r="F6" s="735"/>
      <c r="G6" s="735"/>
      <c r="H6" s="675"/>
      <c r="I6" s="675"/>
      <c r="J6" s="675"/>
      <c r="K6" s="675"/>
      <c r="L6" s="675"/>
      <c r="M6" s="675"/>
      <c r="N6" s="675"/>
      <c r="O6" s="675"/>
      <c r="P6" s="675"/>
      <c r="Q6" s="675"/>
      <c r="R6" s="675"/>
      <c r="S6" s="675"/>
      <c r="T6" s="675"/>
      <c r="U6" s="675"/>
      <c r="V6" s="675"/>
      <c r="W6" s="675"/>
      <c r="X6" s="675"/>
      <c r="Y6" s="675"/>
      <c r="Z6" s="675"/>
      <c r="AA6" s="675"/>
      <c r="AB6" s="675"/>
      <c r="AC6" s="675"/>
      <c r="AD6" s="675"/>
      <c r="AE6" s="675"/>
      <c r="AF6" s="675"/>
      <c r="AG6" s="675"/>
      <c r="AH6" s="675"/>
      <c r="AI6" s="675"/>
      <c r="AJ6" s="675"/>
      <c r="AK6" s="675"/>
    </row>
    <row r="7" spans="1:37" ht="14.1" customHeight="1">
      <c r="A7" s="453" t="s">
        <v>469</v>
      </c>
      <c r="B7" s="730"/>
      <c r="C7" s="167" t="s">
        <v>574</v>
      </c>
      <c r="D7" s="168"/>
      <c r="E7" s="168"/>
      <c r="F7" s="168"/>
      <c r="G7" s="169"/>
      <c r="H7" s="538" t="s">
        <v>607</v>
      </c>
      <c r="I7" s="458"/>
      <c r="J7" s="459"/>
      <c r="K7" s="167"/>
      <c r="L7" s="168"/>
      <c r="M7" s="458">
        <v>9</v>
      </c>
      <c r="N7" s="458"/>
      <c r="O7" s="168" t="s">
        <v>475</v>
      </c>
      <c r="P7" s="168"/>
      <c r="Q7" s="731" t="s">
        <v>681</v>
      </c>
      <c r="R7" s="731"/>
      <c r="S7" s="169" t="s">
        <v>476</v>
      </c>
      <c r="T7" s="168"/>
      <c r="U7" s="458">
        <v>30</v>
      </c>
      <c r="V7" s="458"/>
      <c r="W7" s="168" t="s">
        <v>32</v>
      </c>
      <c r="X7" s="212" t="s">
        <v>516</v>
      </c>
      <c r="Y7" s="168"/>
      <c r="Z7" s="168"/>
      <c r="AA7" s="168"/>
      <c r="AB7" s="168"/>
      <c r="AC7" s="168"/>
      <c r="AD7" s="168"/>
      <c r="AE7" s="168"/>
      <c r="AF7" s="169"/>
      <c r="AG7" s="457" t="s">
        <v>479</v>
      </c>
      <c r="AH7" s="458"/>
      <c r="AI7" s="458"/>
      <c r="AJ7" s="458"/>
      <c r="AK7" s="459"/>
    </row>
    <row r="8" spans="1:37" ht="14.1" customHeight="1">
      <c r="A8" s="515"/>
      <c r="B8" s="516"/>
      <c r="C8" s="170"/>
      <c r="D8" s="163"/>
      <c r="E8" s="163"/>
      <c r="F8" s="163"/>
      <c r="G8" s="171"/>
      <c r="H8" s="539"/>
      <c r="I8" s="540"/>
      <c r="J8" s="541"/>
      <c r="K8" s="131"/>
      <c r="L8" s="138" t="s">
        <v>412</v>
      </c>
      <c r="M8" s="665"/>
      <c r="N8" s="665"/>
      <c r="O8" s="134" t="s">
        <v>485</v>
      </c>
      <c r="P8" s="665"/>
      <c r="Q8" s="665"/>
      <c r="R8" s="134" t="s">
        <v>518</v>
      </c>
      <c r="S8" s="203"/>
      <c r="T8" s="163"/>
      <c r="U8" s="163"/>
      <c r="V8" s="163"/>
      <c r="W8" s="163"/>
      <c r="X8" s="213" t="s">
        <v>515</v>
      </c>
      <c r="Y8" s="163"/>
      <c r="Z8" s="163"/>
      <c r="AA8" s="172"/>
      <c r="AB8" s="14"/>
      <c r="AC8" s="14"/>
      <c r="AD8" s="14"/>
      <c r="AE8" s="14"/>
      <c r="AF8" s="106"/>
      <c r="AG8" s="539"/>
      <c r="AH8" s="540"/>
      <c r="AI8" s="540"/>
      <c r="AJ8" s="540"/>
      <c r="AK8" s="541"/>
    </row>
    <row r="9" spans="1:37" ht="14.1" customHeight="1">
      <c r="A9" s="515"/>
      <c r="B9" s="516"/>
      <c r="C9" s="170"/>
      <c r="D9" s="163"/>
      <c r="E9" s="163"/>
      <c r="F9" s="163"/>
      <c r="G9" s="171"/>
      <c r="H9" s="539"/>
      <c r="I9" s="540"/>
      <c r="J9" s="541"/>
      <c r="K9" s="170"/>
      <c r="L9" s="163"/>
      <c r="M9" s="163"/>
      <c r="N9" s="163"/>
      <c r="O9" s="163"/>
      <c r="P9" s="163"/>
      <c r="Q9" s="163"/>
      <c r="R9" s="163"/>
      <c r="S9" s="171"/>
      <c r="T9" s="163"/>
      <c r="U9" s="163"/>
      <c r="V9" s="163"/>
      <c r="W9" s="163"/>
      <c r="X9" s="213" t="s">
        <v>517</v>
      </c>
      <c r="Y9" s="163"/>
      <c r="Z9" s="163"/>
      <c r="AA9" s="163"/>
      <c r="AB9" s="163"/>
      <c r="AC9" s="163"/>
      <c r="AD9" s="163"/>
      <c r="AE9" s="163"/>
      <c r="AF9" s="171"/>
      <c r="AG9" s="539"/>
      <c r="AH9" s="540"/>
      <c r="AI9" s="540"/>
      <c r="AJ9" s="540"/>
      <c r="AK9" s="541"/>
    </row>
    <row r="10" spans="1:37" ht="14.1" customHeight="1">
      <c r="A10" s="455"/>
      <c r="B10" s="517"/>
      <c r="C10" s="165"/>
      <c r="D10" s="173"/>
      <c r="E10" s="173"/>
      <c r="F10" s="173"/>
      <c r="G10" s="166"/>
      <c r="H10" s="460"/>
      <c r="I10" s="461"/>
      <c r="J10" s="462"/>
      <c r="K10" s="165"/>
      <c r="L10" s="173"/>
      <c r="M10" s="173"/>
      <c r="N10" s="173"/>
      <c r="O10" s="173"/>
      <c r="P10" s="461"/>
      <c r="Q10" s="461"/>
      <c r="R10" s="173"/>
      <c r="S10" s="166"/>
      <c r="T10" s="173"/>
      <c r="U10" s="173"/>
      <c r="V10" s="173"/>
      <c r="W10" s="173"/>
      <c r="X10" s="215" t="s">
        <v>487</v>
      </c>
      <c r="Y10" s="173"/>
      <c r="Z10" s="173"/>
      <c r="AA10" s="194"/>
      <c r="AB10" s="173"/>
      <c r="AC10" s="173"/>
      <c r="AD10" s="173"/>
      <c r="AE10" s="173"/>
      <c r="AF10" s="166"/>
      <c r="AG10" s="460"/>
      <c r="AH10" s="461"/>
      <c r="AI10" s="461"/>
      <c r="AJ10" s="461"/>
      <c r="AK10" s="462"/>
    </row>
    <row r="11" spans="1:37" ht="14.1" customHeight="1">
      <c r="A11" s="539">
        <v>5</v>
      </c>
      <c r="B11" s="541"/>
      <c r="C11" s="779" t="str">
        <f>IF(別紙１!C12="","",別紙１!C12)</f>
        <v/>
      </c>
      <c r="D11" s="780"/>
      <c r="E11" s="780"/>
      <c r="F11" s="780"/>
      <c r="G11" s="781"/>
      <c r="H11" s="481" t="str">
        <f>IF(別紙１!M12="","",別紙１!M12)</f>
        <v/>
      </c>
      <c r="I11" s="475"/>
      <c r="J11" s="482"/>
      <c r="K11" s="293"/>
      <c r="L11" s="294"/>
      <c r="M11" s="474"/>
      <c r="N11" s="474"/>
      <c r="O11" s="294" t="s">
        <v>475</v>
      </c>
      <c r="P11" s="294"/>
      <c r="Q11" s="475"/>
      <c r="R11" s="475"/>
      <c r="S11" s="296" t="s">
        <v>476</v>
      </c>
      <c r="T11" s="271"/>
      <c r="U11" s="475" t="str">
        <f>IF(別紙１!X12="","",別紙１!X12)</f>
        <v/>
      </c>
      <c r="V11" s="475"/>
      <c r="W11" s="294" t="s">
        <v>32</v>
      </c>
      <c r="X11" s="299" t="s">
        <v>488</v>
      </c>
      <c r="Y11" s="294"/>
      <c r="Z11" s="294"/>
      <c r="AA11" s="294"/>
      <c r="AB11" s="476" t="str">
        <f>IF(別紙１!AE12="","",別紙１!AE12)</f>
        <v/>
      </c>
      <c r="AC11" s="476"/>
      <c r="AD11" s="476"/>
      <c r="AE11" s="294" t="s">
        <v>32</v>
      </c>
      <c r="AF11" s="331"/>
      <c r="AG11" s="477" t="str">
        <f>IF(別紙１!AI12="","",別紙１!AI12)</f>
        <v/>
      </c>
      <c r="AH11" s="475"/>
      <c r="AI11" s="475"/>
      <c r="AJ11" s="475"/>
      <c r="AK11" s="482"/>
    </row>
    <row r="12" spans="1:37" ht="14.1" customHeight="1">
      <c r="A12" s="539"/>
      <c r="B12" s="541"/>
      <c r="C12" s="782"/>
      <c r="D12" s="783"/>
      <c r="E12" s="783"/>
      <c r="F12" s="783"/>
      <c r="G12" s="784"/>
      <c r="H12" s="483"/>
      <c r="I12" s="484"/>
      <c r="J12" s="485"/>
      <c r="K12" s="328"/>
      <c r="L12" s="330" t="s">
        <v>412</v>
      </c>
      <c r="M12" s="479"/>
      <c r="N12" s="479"/>
      <c r="O12" s="295" t="s">
        <v>485</v>
      </c>
      <c r="P12" s="479"/>
      <c r="Q12" s="479"/>
      <c r="R12" s="295" t="s">
        <v>518</v>
      </c>
      <c r="S12" s="329"/>
      <c r="T12" s="307"/>
      <c r="U12" s="307"/>
      <c r="V12" s="307"/>
      <c r="W12" s="307"/>
      <c r="X12" s="301" t="s">
        <v>489</v>
      </c>
      <c r="Y12" s="307"/>
      <c r="Z12" s="307"/>
      <c r="AA12" s="307"/>
      <c r="AB12" s="480" t="str">
        <f>IF(別紙１!AE13="","",別紙１!AE13)</f>
        <v/>
      </c>
      <c r="AC12" s="480"/>
      <c r="AD12" s="480"/>
      <c r="AE12" s="307" t="s">
        <v>32</v>
      </c>
      <c r="AF12" s="329"/>
      <c r="AG12" s="483"/>
      <c r="AH12" s="484"/>
      <c r="AI12" s="484"/>
      <c r="AJ12" s="484"/>
      <c r="AK12" s="485"/>
    </row>
    <row r="13" spans="1:37" ht="14.1" customHeight="1">
      <c r="A13" s="539"/>
      <c r="B13" s="541"/>
      <c r="C13" s="782"/>
      <c r="D13" s="783"/>
      <c r="E13" s="783"/>
      <c r="F13" s="783"/>
      <c r="G13" s="784"/>
      <c r="H13" s="483"/>
      <c r="I13" s="484"/>
      <c r="J13" s="485"/>
      <c r="K13" s="327"/>
      <c r="L13" s="307"/>
      <c r="M13" s="307"/>
      <c r="N13" s="307"/>
      <c r="O13" s="307"/>
      <c r="P13" s="307"/>
      <c r="Q13" s="307"/>
      <c r="R13" s="307"/>
      <c r="S13" s="306"/>
      <c r="T13" s="307"/>
      <c r="U13" s="307"/>
      <c r="V13" s="307"/>
      <c r="W13" s="307"/>
      <c r="X13" s="301" t="s">
        <v>490</v>
      </c>
      <c r="Y13" s="307"/>
      <c r="Z13" s="307"/>
      <c r="AA13" s="307"/>
      <c r="AB13" s="480" t="str">
        <f>IF(別紙１!AE14="","",別紙１!AE14)</f>
        <v/>
      </c>
      <c r="AC13" s="480"/>
      <c r="AD13" s="480"/>
      <c r="AE13" s="307" t="s">
        <v>32</v>
      </c>
      <c r="AF13" s="329"/>
      <c r="AG13" s="483"/>
      <c r="AH13" s="484"/>
      <c r="AI13" s="484"/>
      <c r="AJ13" s="484"/>
      <c r="AK13" s="485"/>
    </row>
    <row r="14" spans="1:37" ht="14.1" customHeight="1">
      <c r="A14" s="460"/>
      <c r="B14" s="462"/>
      <c r="C14" s="785"/>
      <c r="D14" s="786"/>
      <c r="E14" s="786"/>
      <c r="F14" s="786"/>
      <c r="G14" s="787"/>
      <c r="H14" s="498"/>
      <c r="I14" s="677"/>
      <c r="J14" s="499"/>
      <c r="K14" s="303"/>
      <c r="L14" s="308"/>
      <c r="M14" s="308"/>
      <c r="N14" s="308"/>
      <c r="O14" s="308"/>
      <c r="P14" s="471"/>
      <c r="Q14" s="471"/>
      <c r="R14" s="308"/>
      <c r="S14" s="304"/>
      <c r="T14" s="308"/>
      <c r="U14" s="308"/>
      <c r="V14" s="308"/>
      <c r="W14" s="308"/>
      <c r="X14" s="312" t="s">
        <v>491</v>
      </c>
      <c r="Y14" s="308"/>
      <c r="Z14" s="308"/>
      <c r="AA14" s="308"/>
      <c r="AB14" s="480" t="str">
        <f>IF(別紙１!AE15="","",別紙１!AE15)</f>
        <v/>
      </c>
      <c r="AC14" s="480"/>
      <c r="AD14" s="480"/>
      <c r="AE14" s="308" t="s">
        <v>32</v>
      </c>
      <c r="AF14" s="332"/>
      <c r="AG14" s="498"/>
      <c r="AH14" s="677"/>
      <c r="AI14" s="677"/>
      <c r="AJ14" s="677"/>
      <c r="AK14" s="499"/>
    </row>
    <row r="15" spans="1:37" ht="14.1" customHeight="1">
      <c r="A15" s="457">
        <v>6</v>
      </c>
      <c r="B15" s="459"/>
      <c r="C15" s="779" t="str">
        <f>IF(別紙１!C16="","",別紙１!C16)</f>
        <v/>
      </c>
      <c r="D15" s="780"/>
      <c r="E15" s="780"/>
      <c r="F15" s="780"/>
      <c r="G15" s="781"/>
      <c r="H15" s="481" t="str">
        <f>IF(別紙１!M16="","",別紙１!M16)</f>
        <v/>
      </c>
      <c r="I15" s="475"/>
      <c r="J15" s="482"/>
      <c r="K15" s="293"/>
      <c r="L15" s="294"/>
      <c r="M15" s="474"/>
      <c r="N15" s="474"/>
      <c r="O15" s="294" t="s">
        <v>475</v>
      </c>
      <c r="P15" s="294"/>
      <c r="Q15" s="475"/>
      <c r="R15" s="475"/>
      <c r="S15" s="296" t="s">
        <v>476</v>
      </c>
      <c r="T15" s="271"/>
      <c r="U15" s="475" t="str">
        <f>IF(別紙１!X16="","",別紙１!X16)</f>
        <v/>
      </c>
      <c r="V15" s="475"/>
      <c r="W15" s="294" t="s">
        <v>32</v>
      </c>
      <c r="X15" s="299" t="s">
        <v>488</v>
      </c>
      <c r="Y15" s="294"/>
      <c r="Z15" s="294"/>
      <c r="AA15" s="294"/>
      <c r="AB15" s="476" t="str">
        <f>IF(別紙１!AE16="","",別紙１!AE16)</f>
        <v/>
      </c>
      <c r="AC15" s="476"/>
      <c r="AD15" s="476"/>
      <c r="AE15" s="294" t="s">
        <v>32</v>
      </c>
      <c r="AF15" s="331"/>
      <c r="AG15" s="477" t="str">
        <f>IF(別紙１!AI16="","",別紙１!AI16)</f>
        <v/>
      </c>
      <c r="AH15" s="475"/>
      <c r="AI15" s="475"/>
      <c r="AJ15" s="475"/>
      <c r="AK15" s="482"/>
    </row>
    <row r="16" spans="1:37" ht="14.1" customHeight="1">
      <c r="A16" s="539"/>
      <c r="B16" s="541"/>
      <c r="C16" s="782"/>
      <c r="D16" s="783"/>
      <c r="E16" s="783"/>
      <c r="F16" s="783"/>
      <c r="G16" s="784"/>
      <c r="H16" s="483"/>
      <c r="I16" s="484"/>
      <c r="J16" s="485"/>
      <c r="K16" s="328"/>
      <c r="L16" s="330" t="s">
        <v>412</v>
      </c>
      <c r="M16" s="479"/>
      <c r="N16" s="479"/>
      <c r="O16" s="295" t="s">
        <v>485</v>
      </c>
      <c r="P16" s="479"/>
      <c r="Q16" s="479"/>
      <c r="R16" s="295" t="s">
        <v>518</v>
      </c>
      <c r="S16" s="329"/>
      <c r="T16" s="307"/>
      <c r="U16" s="307"/>
      <c r="V16" s="307"/>
      <c r="W16" s="307"/>
      <c r="X16" s="301" t="s">
        <v>489</v>
      </c>
      <c r="Y16" s="307"/>
      <c r="Z16" s="307"/>
      <c r="AA16" s="307"/>
      <c r="AB16" s="480" t="str">
        <f>IF(別紙１!AE17="","",別紙１!AE17)</f>
        <v/>
      </c>
      <c r="AC16" s="480"/>
      <c r="AD16" s="480"/>
      <c r="AE16" s="307" t="s">
        <v>32</v>
      </c>
      <c r="AF16" s="329"/>
      <c r="AG16" s="483"/>
      <c r="AH16" s="484"/>
      <c r="AI16" s="484"/>
      <c r="AJ16" s="484"/>
      <c r="AK16" s="485"/>
    </row>
    <row r="17" spans="1:37" ht="14.1" customHeight="1">
      <c r="A17" s="539"/>
      <c r="B17" s="541"/>
      <c r="C17" s="782"/>
      <c r="D17" s="783"/>
      <c r="E17" s="783"/>
      <c r="F17" s="783"/>
      <c r="G17" s="784"/>
      <c r="H17" s="483"/>
      <c r="I17" s="484"/>
      <c r="J17" s="485"/>
      <c r="K17" s="327"/>
      <c r="L17" s="307"/>
      <c r="M17" s="307"/>
      <c r="N17" s="307"/>
      <c r="O17" s="307"/>
      <c r="P17" s="307"/>
      <c r="Q17" s="307"/>
      <c r="R17" s="307"/>
      <c r="S17" s="306"/>
      <c r="T17" s="307"/>
      <c r="U17" s="307"/>
      <c r="V17" s="307"/>
      <c r="W17" s="307"/>
      <c r="X17" s="301" t="s">
        <v>490</v>
      </c>
      <c r="Y17" s="307"/>
      <c r="Z17" s="307"/>
      <c r="AA17" s="307"/>
      <c r="AB17" s="480" t="str">
        <f>IF(別紙１!AE18="","",別紙１!AE18)</f>
        <v/>
      </c>
      <c r="AC17" s="480"/>
      <c r="AD17" s="480"/>
      <c r="AE17" s="307" t="s">
        <v>32</v>
      </c>
      <c r="AF17" s="329"/>
      <c r="AG17" s="483"/>
      <c r="AH17" s="484"/>
      <c r="AI17" s="484"/>
      <c r="AJ17" s="484"/>
      <c r="AK17" s="485"/>
    </row>
    <row r="18" spans="1:37" ht="14.1" customHeight="1">
      <c r="A18" s="460"/>
      <c r="B18" s="462"/>
      <c r="C18" s="785"/>
      <c r="D18" s="786"/>
      <c r="E18" s="786"/>
      <c r="F18" s="786"/>
      <c r="G18" s="787"/>
      <c r="H18" s="498"/>
      <c r="I18" s="677"/>
      <c r="J18" s="499"/>
      <c r="K18" s="303"/>
      <c r="L18" s="308"/>
      <c r="M18" s="308"/>
      <c r="N18" s="308"/>
      <c r="O18" s="308"/>
      <c r="P18" s="471"/>
      <c r="Q18" s="471"/>
      <c r="R18" s="308"/>
      <c r="S18" s="304"/>
      <c r="T18" s="308"/>
      <c r="U18" s="308"/>
      <c r="V18" s="308"/>
      <c r="W18" s="308"/>
      <c r="X18" s="312" t="s">
        <v>491</v>
      </c>
      <c r="Y18" s="308"/>
      <c r="Z18" s="308"/>
      <c r="AA18" s="308"/>
      <c r="AB18" s="480" t="str">
        <f>IF(別紙１!AE19="","",別紙１!AE19)</f>
        <v/>
      </c>
      <c r="AC18" s="480"/>
      <c r="AD18" s="480"/>
      <c r="AE18" s="308" t="s">
        <v>32</v>
      </c>
      <c r="AF18" s="332"/>
      <c r="AG18" s="498"/>
      <c r="AH18" s="677"/>
      <c r="AI18" s="677"/>
      <c r="AJ18" s="677"/>
      <c r="AK18" s="499"/>
    </row>
    <row r="19" spans="1:37" ht="14.1" customHeight="1">
      <c r="A19" s="457">
        <v>7</v>
      </c>
      <c r="B19" s="459"/>
      <c r="C19" s="779" t="str">
        <f>IF(別紙１!C20="","",別紙１!C20)</f>
        <v/>
      </c>
      <c r="D19" s="780"/>
      <c r="E19" s="780"/>
      <c r="F19" s="780"/>
      <c r="G19" s="781"/>
      <c r="H19" s="481" t="str">
        <f>IF(別紙１!M20="","",別紙１!M20)</f>
        <v/>
      </c>
      <c r="I19" s="475"/>
      <c r="J19" s="482"/>
      <c r="K19" s="293"/>
      <c r="L19" s="294"/>
      <c r="M19" s="474"/>
      <c r="N19" s="474"/>
      <c r="O19" s="294" t="s">
        <v>475</v>
      </c>
      <c r="P19" s="294"/>
      <c r="Q19" s="475"/>
      <c r="R19" s="475"/>
      <c r="S19" s="296" t="s">
        <v>476</v>
      </c>
      <c r="T19" s="271"/>
      <c r="U19" s="475" t="str">
        <f>IF(別紙１!X20="","",別紙１!X20)</f>
        <v/>
      </c>
      <c r="V19" s="475"/>
      <c r="W19" s="294" t="s">
        <v>32</v>
      </c>
      <c r="X19" s="299" t="s">
        <v>488</v>
      </c>
      <c r="Y19" s="294"/>
      <c r="Z19" s="294"/>
      <c r="AA19" s="294"/>
      <c r="AB19" s="476" t="str">
        <f>IF(別紙１!AE20="","",別紙１!AE20)</f>
        <v/>
      </c>
      <c r="AC19" s="476"/>
      <c r="AD19" s="476"/>
      <c r="AE19" s="294" t="s">
        <v>32</v>
      </c>
      <c r="AF19" s="331"/>
      <c r="AG19" s="477" t="str">
        <f>IF(別紙１!AI20="","",別紙１!AI20)</f>
        <v/>
      </c>
      <c r="AH19" s="475"/>
      <c r="AI19" s="475"/>
      <c r="AJ19" s="475"/>
      <c r="AK19" s="482"/>
    </row>
    <row r="20" spans="1:37" ht="14.1" customHeight="1">
      <c r="A20" s="539"/>
      <c r="B20" s="541"/>
      <c r="C20" s="782"/>
      <c r="D20" s="783"/>
      <c r="E20" s="783"/>
      <c r="F20" s="783"/>
      <c r="G20" s="784"/>
      <c r="H20" s="483"/>
      <c r="I20" s="484"/>
      <c r="J20" s="485"/>
      <c r="K20" s="328"/>
      <c r="L20" s="330" t="s">
        <v>412</v>
      </c>
      <c r="M20" s="479"/>
      <c r="N20" s="479"/>
      <c r="O20" s="295" t="s">
        <v>485</v>
      </c>
      <c r="P20" s="479"/>
      <c r="Q20" s="479"/>
      <c r="R20" s="295" t="s">
        <v>518</v>
      </c>
      <c r="S20" s="329"/>
      <c r="T20" s="307"/>
      <c r="U20" s="307"/>
      <c r="V20" s="307"/>
      <c r="W20" s="307"/>
      <c r="X20" s="301" t="s">
        <v>489</v>
      </c>
      <c r="Y20" s="307"/>
      <c r="Z20" s="307"/>
      <c r="AA20" s="307"/>
      <c r="AB20" s="480" t="str">
        <f>IF(別紙１!AE21="","",別紙１!AE21)</f>
        <v/>
      </c>
      <c r="AC20" s="480"/>
      <c r="AD20" s="480"/>
      <c r="AE20" s="307" t="s">
        <v>32</v>
      </c>
      <c r="AF20" s="329"/>
      <c r="AG20" s="483"/>
      <c r="AH20" s="484"/>
      <c r="AI20" s="484"/>
      <c r="AJ20" s="484"/>
      <c r="AK20" s="485"/>
    </row>
    <row r="21" spans="1:37" ht="14.1" customHeight="1">
      <c r="A21" s="539"/>
      <c r="B21" s="541"/>
      <c r="C21" s="782"/>
      <c r="D21" s="783"/>
      <c r="E21" s="783"/>
      <c r="F21" s="783"/>
      <c r="G21" s="784"/>
      <c r="H21" s="483"/>
      <c r="I21" s="484"/>
      <c r="J21" s="485"/>
      <c r="K21" s="327"/>
      <c r="L21" s="307"/>
      <c r="M21" s="307"/>
      <c r="N21" s="307"/>
      <c r="O21" s="307"/>
      <c r="P21" s="307"/>
      <c r="Q21" s="307"/>
      <c r="R21" s="307"/>
      <c r="S21" s="306"/>
      <c r="T21" s="307"/>
      <c r="U21" s="307"/>
      <c r="V21" s="307"/>
      <c r="W21" s="307"/>
      <c r="X21" s="301" t="s">
        <v>490</v>
      </c>
      <c r="Y21" s="307"/>
      <c r="Z21" s="307"/>
      <c r="AA21" s="307"/>
      <c r="AB21" s="480" t="str">
        <f>IF(別紙１!AE22="","",別紙１!AE22)</f>
        <v/>
      </c>
      <c r="AC21" s="480"/>
      <c r="AD21" s="480"/>
      <c r="AE21" s="307" t="s">
        <v>32</v>
      </c>
      <c r="AF21" s="329"/>
      <c r="AG21" s="483"/>
      <c r="AH21" s="484"/>
      <c r="AI21" s="484"/>
      <c r="AJ21" s="484"/>
      <c r="AK21" s="485"/>
    </row>
    <row r="22" spans="1:37" ht="14.1" customHeight="1">
      <c r="A22" s="460"/>
      <c r="B22" s="462"/>
      <c r="C22" s="785"/>
      <c r="D22" s="786"/>
      <c r="E22" s="786"/>
      <c r="F22" s="786"/>
      <c r="G22" s="787"/>
      <c r="H22" s="498"/>
      <c r="I22" s="677"/>
      <c r="J22" s="499"/>
      <c r="K22" s="303"/>
      <c r="L22" s="308"/>
      <c r="M22" s="308"/>
      <c r="N22" s="308"/>
      <c r="O22" s="308"/>
      <c r="P22" s="471"/>
      <c r="Q22" s="471"/>
      <c r="R22" s="308"/>
      <c r="S22" s="304"/>
      <c r="T22" s="308"/>
      <c r="U22" s="308"/>
      <c r="V22" s="308"/>
      <c r="W22" s="308"/>
      <c r="X22" s="312" t="s">
        <v>491</v>
      </c>
      <c r="Y22" s="308"/>
      <c r="Z22" s="308"/>
      <c r="AA22" s="308"/>
      <c r="AB22" s="480" t="str">
        <f>IF(別紙１!AE23="","",別紙１!AE23)</f>
        <v/>
      </c>
      <c r="AC22" s="480"/>
      <c r="AD22" s="480"/>
      <c r="AE22" s="308" t="s">
        <v>32</v>
      </c>
      <c r="AF22" s="332"/>
      <c r="AG22" s="498"/>
      <c r="AH22" s="677"/>
      <c r="AI22" s="677"/>
      <c r="AJ22" s="677"/>
      <c r="AK22" s="499"/>
    </row>
    <row r="23" spans="1:37" ht="14.1" customHeight="1">
      <c r="A23" s="457">
        <v>8</v>
      </c>
      <c r="B23" s="459"/>
      <c r="C23" s="779" t="str">
        <f>IF(別紙１!C24="","",別紙１!C24)</f>
        <v/>
      </c>
      <c r="D23" s="780"/>
      <c r="E23" s="780"/>
      <c r="F23" s="780"/>
      <c r="G23" s="781"/>
      <c r="H23" s="481" t="str">
        <f>IF(別紙１!M24="","",別紙１!M24)</f>
        <v/>
      </c>
      <c r="I23" s="475"/>
      <c r="J23" s="482"/>
      <c r="K23" s="293"/>
      <c r="L23" s="294"/>
      <c r="M23" s="474"/>
      <c r="N23" s="474"/>
      <c r="O23" s="294" t="s">
        <v>475</v>
      </c>
      <c r="P23" s="294"/>
      <c r="Q23" s="475"/>
      <c r="R23" s="475"/>
      <c r="S23" s="296" t="s">
        <v>476</v>
      </c>
      <c r="T23" s="271"/>
      <c r="U23" s="475" t="str">
        <f>IF(別紙１!X24="","",別紙１!X24)</f>
        <v/>
      </c>
      <c r="V23" s="475"/>
      <c r="W23" s="294" t="s">
        <v>32</v>
      </c>
      <c r="X23" s="299" t="s">
        <v>488</v>
      </c>
      <c r="Y23" s="294"/>
      <c r="Z23" s="294"/>
      <c r="AA23" s="294"/>
      <c r="AB23" s="476" t="str">
        <f>IF(別紙１!AE24="","",別紙１!AE24)</f>
        <v/>
      </c>
      <c r="AC23" s="476"/>
      <c r="AD23" s="476"/>
      <c r="AE23" s="294" t="s">
        <v>32</v>
      </c>
      <c r="AF23" s="331"/>
      <c r="AG23" s="477" t="str">
        <f>IF(別紙１!AI24="","",別紙１!AI24)</f>
        <v/>
      </c>
      <c r="AH23" s="475"/>
      <c r="AI23" s="475"/>
      <c r="AJ23" s="475"/>
      <c r="AK23" s="482"/>
    </row>
    <row r="24" spans="1:37" ht="14.1" customHeight="1">
      <c r="A24" s="539"/>
      <c r="B24" s="541"/>
      <c r="C24" s="782"/>
      <c r="D24" s="783"/>
      <c r="E24" s="783"/>
      <c r="F24" s="783"/>
      <c r="G24" s="784"/>
      <c r="H24" s="483"/>
      <c r="I24" s="484"/>
      <c r="J24" s="485"/>
      <c r="K24" s="328"/>
      <c r="L24" s="330" t="s">
        <v>412</v>
      </c>
      <c r="M24" s="479"/>
      <c r="N24" s="479"/>
      <c r="O24" s="295" t="s">
        <v>485</v>
      </c>
      <c r="P24" s="479"/>
      <c r="Q24" s="479"/>
      <c r="R24" s="295" t="s">
        <v>518</v>
      </c>
      <c r="S24" s="329"/>
      <c r="T24" s="307"/>
      <c r="U24" s="307"/>
      <c r="V24" s="307"/>
      <c r="W24" s="307"/>
      <c r="X24" s="301" t="s">
        <v>489</v>
      </c>
      <c r="Y24" s="307"/>
      <c r="Z24" s="307"/>
      <c r="AA24" s="307"/>
      <c r="AB24" s="480" t="str">
        <f>IF(別紙１!AE25="","",別紙１!AE25)</f>
        <v/>
      </c>
      <c r="AC24" s="480"/>
      <c r="AD24" s="480"/>
      <c r="AE24" s="307" t="s">
        <v>32</v>
      </c>
      <c r="AF24" s="329"/>
      <c r="AG24" s="483"/>
      <c r="AH24" s="484"/>
      <c r="AI24" s="484"/>
      <c r="AJ24" s="484"/>
      <c r="AK24" s="485"/>
    </row>
    <row r="25" spans="1:37" ht="14.1" customHeight="1">
      <c r="A25" s="539"/>
      <c r="B25" s="541"/>
      <c r="C25" s="782"/>
      <c r="D25" s="783"/>
      <c r="E25" s="783"/>
      <c r="F25" s="783"/>
      <c r="G25" s="784"/>
      <c r="H25" s="483"/>
      <c r="I25" s="484"/>
      <c r="J25" s="485"/>
      <c r="K25" s="327"/>
      <c r="L25" s="307"/>
      <c r="M25" s="307"/>
      <c r="N25" s="307"/>
      <c r="O25" s="307"/>
      <c r="P25" s="307"/>
      <c r="Q25" s="307"/>
      <c r="R25" s="307"/>
      <c r="S25" s="306"/>
      <c r="T25" s="307"/>
      <c r="U25" s="307"/>
      <c r="V25" s="307"/>
      <c r="W25" s="307"/>
      <c r="X25" s="301" t="s">
        <v>490</v>
      </c>
      <c r="Y25" s="307"/>
      <c r="Z25" s="307"/>
      <c r="AA25" s="307"/>
      <c r="AB25" s="480" t="str">
        <f>IF(別紙１!AE26="","",別紙１!AE26)</f>
        <v/>
      </c>
      <c r="AC25" s="480"/>
      <c r="AD25" s="480"/>
      <c r="AE25" s="307" t="s">
        <v>32</v>
      </c>
      <c r="AF25" s="329"/>
      <c r="AG25" s="483"/>
      <c r="AH25" s="484"/>
      <c r="AI25" s="484"/>
      <c r="AJ25" s="484"/>
      <c r="AK25" s="485"/>
    </row>
    <row r="26" spans="1:37" ht="14.1" customHeight="1">
      <c r="A26" s="460"/>
      <c r="B26" s="462"/>
      <c r="C26" s="785"/>
      <c r="D26" s="786"/>
      <c r="E26" s="786"/>
      <c r="F26" s="786"/>
      <c r="G26" s="787"/>
      <c r="H26" s="498"/>
      <c r="I26" s="677"/>
      <c r="J26" s="499"/>
      <c r="K26" s="303"/>
      <c r="L26" s="308"/>
      <c r="M26" s="308"/>
      <c r="N26" s="308"/>
      <c r="O26" s="308"/>
      <c r="P26" s="471"/>
      <c r="Q26" s="471"/>
      <c r="R26" s="308"/>
      <c r="S26" s="304"/>
      <c r="T26" s="308"/>
      <c r="U26" s="308"/>
      <c r="V26" s="308"/>
      <c r="W26" s="308"/>
      <c r="X26" s="312" t="s">
        <v>491</v>
      </c>
      <c r="Y26" s="308"/>
      <c r="Z26" s="308"/>
      <c r="AA26" s="308"/>
      <c r="AB26" s="480" t="str">
        <f>IF(別紙１!AE27="","",別紙１!AE27)</f>
        <v/>
      </c>
      <c r="AC26" s="480"/>
      <c r="AD26" s="480"/>
      <c r="AE26" s="308" t="s">
        <v>32</v>
      </c>
      <c r="AF26" s="332"/>
      <c r="AG26" s="498"/>
      <c r="AH26" s="677"/>
      <c r="AI26" s="677"/>
      <c r="AJ26" s="677"/>
      <c r="AK26" s="499"/>
    </row>
    <row r="27" spans="1:37" ht="14.1" customHeight="1">
      <c r="A27" s="539">
        <v>9</v>
      </c>
      <c r="B27" s="541"/>
      <c r="C27" s="779" t="str">
        <f>IF(別紙１!C28="","",別紙１!C28)</f>
        <v/>
      </c>
      <c r="D27" s="780"/>
      <c r="E27" s="780"/>
      <c r="F27" s="780"/>
      <c r="G27" s="781"/>
      <c r="H27" s="481" t="str">
        <f>IF(別紙１!M28="","",別紙１!M28)</f>
        <v/>
      </c>
      <c r="I27" s="475"/>
      <c r="J27" s="482"/>
      <c r="K27" s="293"/>
      <c r="L27" s="294"/>
      <c r="M27" s="474"/>
      <c r="N27" s="474"/>
      <c r="O27" s="294" t="s">
        <v>475</v>
      </c>
      <c r="P27" s="294"/>
      <c r="Q27" s="475"/>
      <c r="R27" s="475"/>
      <c r="S27" s="296" t="s">
        <v>476</v>
      </c>
      <c r="T27" s="271"/>
      <c r="U27" s="475" t="str">
        <f>IF(別紙１!X28="","",別紙１!X28)</f>
        <v/>
      </c>
      <c r="V27" s="475"/>
      <c r="W27" s="294" t="s">
        <v>32</v>
      </c>
      <c r="X27" s="299" t="s">
        <v>488</v>
      </c>
      <c r="Y27" s="294"/>
      <c r="Z27" s="294"/>
      <c r="AA27" s="294"/>
      <c r="AB27" s="476" t="str">
        <f>IF(別紙１!AE28="","",別紙１!AE28)</f>
        <v/>
      </c>
      <c r="AC27" s="476"/>
      <c r="AD27" s="476"/>
      <c r="AE27" s="294" t="s">
        <v>32</v>
      </c>
      <c r="AF27" s="331"/>
      <c r="AG27" s="477" t="str">
        <f>IF(別紙１!AI28="","",別紙１!AI28)</f>
        <v/>
      </c>
      <c r="AH27" s="475"/>
      <c r="AI27" s="475"/>
      <c r="AJ27" s="475"/>
      <c r="AK27" s="482"/>
    </row>
    <row r="28" spans="1:37" ht="14.1" customHeight="1">
      <c r="A28" s="539"/>
      <c r="B28" s="541"/>
      <c r="C28" s="782"/>
      <c r="D28" s="783"/>
      <c r="E28" s="783"/>
      <c r="F28" s="783"/>
      <c r="G28" s="784"/>
      <c r="H28" s="483"/>
      <c r="I28" s="484"/>
      <c r="J28" s="485"/>
      <c r="K28" s="328"/>
      <c r="L28" s="330" t="s">
        <v>412</v>
      </c>
      <c r="M28" s="479"/>
      <c r="N28" s="479"/>
      <c r="O28" s="295" t="s">
        <v>485</v>
      </c>
      <c r="P28" s="479"/>
      <c r="Q28" s="479"/>
      <c r="R28" s="295" t="s">
        <v>518</v>
      </c>
      <c r="S28" s="329"/>
      <c r="T28" s="307"/>
      <c r="U28" s="307"/>
      <c r="V28" s="307"/>
      <c r="W28" s="307"/>
      <c r="X28" s="301" t="s">
        <v>489</v>
      </c>
      <c r="Y28" s="307"/>
      <c r="Z28" s="307"/>
      <c r="AA28" s="307"/>
      <c r="AB28" s="480" t="str">
        <f>IF(別紙１!AE29="","",別紙１!AE29)</f>
        <v/>
      </c>
      <c r="AC28" s="480"/>
      <c r="AD28" s="480"/>
      <c r="AE28" s="307" t="s">
        <v>32</v>
      </c>
      <c r="AF28" s="329"/>
      <c r="AG28" s="483"/>
      <c r="AH28" s="484"/>
      <c r="AI28" s="484"/>
      <c r="AJ28" s="484"/>
      <c r="AK28" s="485"/>
    </row>
    <row r="29" spans="1:37" ht="14.1" customHeight="1">
      <c r="A29" s="539"/>
      <c r="B29" s="541"/>
      <c r="C29" s="782"/>
      <c r="D29" s="783"/>
      <c r="E29" s="783"/>
      <c r="F29" s="783"/>
      <c r="G29" s="784"/>
      <c r="H29" s="483"/>
      <c r="I29" s="484"/>
      <c r="J29" s="485"/>
      <c r="K29" s="327"/>
      <c r="L29" s="307"/>
      <c r="M29" s="307"/>
      <c r="N29" s="307"/>
      <c r="O29" s="307"/>
      <c r="P29" s="307"/>
      <c r="Q29" s="307"/>
      <c r="R29" s="307"/>
      <c r="S29" s="306"/>
      <c r="T29" s="307"/>
      <c r="U29" s="307"/>
      <c r="V29" s="307"/>
      <c r="W29" s="307"/>
      <c r="X29" s="301" t="s">
        <v>490</v>
      </c>
      <c r="Y29" s="307"/>
      <c r="Z29" s="307"/>
      <c r="AA29" s="307"/>
      <c r="AB29" s="480" t="str">
        <f>IF(別紙１!AE30="","",別紙１!AE30)</f>
        <v/>
      </c>
      <c r="AC29" s="480"/>
      <c r="AD29" s="480"/>
      <c r="AE29" s="307" t="s">
        <v>32</v>
      </c>
      <c r="AF29" s="329"/>
      <c r="AG29" s="483"/>
      <c r="AH29" s="484"/>
      <c r="AI29" s="484"/>
      <c r="AJ29" s="484"/>
      <c r="AK29" s="485"/>
    </row>
    <row r="30" spans="1:37" ht="14.1" customHeight="1">
      <c r="A30" s="460"/>
      <c r="B30" s="462"/>
      <c r="C30" s="785"/>
      <c r="D30" s="786"/>
      <c r="E30" s="786"/>
      <c r="F30" s="786"/>
      <c r="G30" s="787"/>
      <c r="H30" s="498"/>
      <c r="I30" s="677"/>
      <c r="J30" s="499"/>
      <c r="K30" s="303"/>
      <c r="L30" s="308"/>
      <c r="M30" s="308"/>
      <c r="N30" s="308"/>
      <c r="O30" s="308"/>
      <c r="P30" s="471"/>
      <c r="Q30" s="471"/>
      <c r="R30" s="308"/>
      <c r="S30" s="304"/>
      <c r="T30" s="308"/>
      <c r="U30" s="308"/>
      <c r="V30" s="308"/>
      <c r="W30" s="308"/>
      <c r="X30" s="312" t="s">
        <v>491</v>
      </c>
      <c r="Y30" s="308"/>
      <c r="Z30" s="308"/>
      <c r="AA30" s="308"/>
      <c r="AB30" s="480" t="str">
        <f>IF(別紙１!AE31="","",別紙１!AE31)</f>
        <v/>
      </c>
      <c r="AC30" s="480"/>
      <c r="AD30" s="480"/>
      <c r="AE30" s="308" t="s">
        <v>32</v>
      </c>
      <c r="AF30" s="332"/>
      <c r="AG30" s="498"/>
      <c r="AH30" s="677"/>
      <c r="AI30" s="677"/>
      <c r="AJ30" s="677"/>
      <c r="AK30" s="499"/>
    </row>
    <row r="31" spans="1:37" ht="14.1" customHeight="1">
      <c r="A31" s="457">
        <v>10</v>
      </c>
      <c r="B31" s="459"/>
      <c r="C31" s="779" t="str">
        <f>IF(別紙１!C32="","",別紙１!C32)</f>
        <v/>
      </c>
      <c r="D31" s="780"/>
      <c r="E31" s="780"/>
      <c r="F31" s="780"/>
      <c r="G31" s="781"/>
      <c r="H31" s="481" t="str">
        <f>IF(別紙１!M32="","",別紙１!M32)</f>
        <v/>
      </c>
      <c r="I31" s="475"/>
      <c r="J31" s="482"/>
      <c r="K31" s="293"/>
      <c r="L31" s="294"/>
      <c r="M31" s="474"/>
      <c r="N31" s="474"/>
      <c r="O31" s="294" t="s">
        <v>475</v>
      </c>
      <c r="P31" s="294"/>
      <c r="Q31" s="475"/>
      <c r="R31" s="475"/>
      <c r="S31" s="296" t="s">
        <v>476</v>
      </c>
      <c r="T31" s="271"/>
      <c r="U31" s="475" t="str">
        <f>IF(別紙１!X32="","",別紙１!X32)</f>
        <v/>
      </c>
      <c r="V31" s="475"/>
      <c r="W31" s="294" t="s">
        <v>32</v>
      </c>
      <c r="X31" s="299" t="s">
        <v>488</v>
      </c>
      <c r="Y31" s="294"/>
      <c r="Z31" s="294"/>
      <c r="AA31" s="294"/>
      <c r="AB31" s="476" t="str">
        <f>IF(別紙１!AE32="","",別紙１!AE32)</f>
        <v/>
      </c>
      <c r="AC31" s="476"/>
      <c r="AD31" s="476"/>
      <c r="AE31" s="294" t="s">
        <v>32</v>
      </c>
      <c r="AF31" s="331"/>
      <c r="AG31" s="477" t="str">
        <f>IF(別紙１!AI32="","",別紙１!AI32)</f>
        <v/>
      </c>
      <c r="AH31" s="475"/>
      <c r="AI31" s="475"/>
      <c r="AJ31" s="475"/>
      <c r="AK31" s="482"/>
    </row>
    <row r="32" spans="1:37" ht="14.1" customHeight="1">
      <c r="A32" s="539"/>
      <c r="B32" s="541"/>
      <c r="C32" s="782"/>
      <c r="D32" s="783"/>
      <c r="E32" s="783"/>
      <c r="F32" s="783"/>
      <c r="G32" s="784"/>
      <c r="H32" s="483"/>
      <c r="I32" s="484"/>
      <c r="J32" s="485"/>
      <c r="K32" s="328"/>
      <c r="L32" s="330" t="s">
        <v>412</v>
      </c>
      <c r="M32" s="479"/>
      <c r="N32" s="479"/>
      <c r="O32" s="295" t="s">
        <v>485</v>
      </c>
      <c r="P32" s="479"/>
      <c r="Q32" s="479"/>
      <c r="R32" s="295" t="s">
        <v>518</v>
      </c>
      <c r="S32" s="329"/>
      <c r="T32" s="307"/>
      <c r="U32" s="307"/>
      <c r="V32" s="307"/>
      <c r="W32" s="307"/>
      <c r="X32" s="301" t="s">
        <v>489</v>
      </c>
      <c r="Y32" s="307"/>
      <c r="Z32" s="307"/>
      <c r="AA32" s="307"/>
      <c r="AB32" s="480" t="str">
        <f>IF(別紙１!AE33="","",別紙１!AE33)</f>
        <v/>
      </c>
      <c r="AC32" s="480"/>
      <c r="AD32" s="480"/>
      <c r="AE32" s="307" t="s">
        <v>32</v>
      </c>
      <c r="AF32" s="329"/>
      <c r="AG32" s="483"/>
      <c r="AH32" s="484"/>
      <c r="AI32" s="484"/>
      <c r="AJ32" s="484"/>
      <c r="AK32" s="485"/>
    </row>
    <row r="33" spans="1:37" ht="14.1" customHeight="1">
      <c r="A33" s="539"/>
      <c r="B33" s="541"/>
      <c r="C33" s="782"/>
      <c r="D33" s="783"/>
      <c r="E33" s="783"/>
      <c r="F33" s="783"/>
      <c r="G33" s="784"/>
      <c r="H33" s="483"/>
      <c r="I33" s="484"/>
      <c r="J33" s="485"/>
      <c r="K33" s="327"/>
      <c r="L33" s="307"/>
      <c r="M33" s="307"/>
      <c r="N33" s="307"/>
      <c r="O33" s="307"/>
      <c r="P33" s="307"/>
      <c r="Q33" s="307"/>
      <c r="R33" s="307"/>
      <c r="S33" s="306"/>
      <c r="T33" s="307"/>
      <c r="U33" s="307"/>
      <c r="V33" s="307"/>
      <c r="W33" s="307"/>
      <c r="X33" s="301" t="s">
        <v>490</v>
      </c>
      <c r="Y33" s="307"/>
      <c r="Z33" s="307"/>
      <c r="AA33" s="307"/>
      <c r="AB33" s="480" t="str">
        <f>IF(別紙１!AE34="","",別紙１!AE34)</f>
        <v/>
      </c>
      <c r="AC33" s="480"/>
      <c r="AD33" s="480"/>
      <c r="AE33" s="307" t="s">
        <v>32</v>
      </c>
      <c r="AF33" s="329"/>
      <c r="AG33" s="483"/>
      <c r="AH33" s="484"/>
      <c r="AI33" s="484"/>
      <c r="AJ33" s="484"/>
      <c r="AK33" s="485"/>
    </row>
    <row r="34" spans="1:37" ht="14.1" customHeight="1">
      <c r="A34" s="460"/>
      <c r="B34" s="462"/>
      <c r="C34" s="785"/>
      <c r="D34" s="786"/>
      <c r="E34" s="786"/>
      <c r="F34" s="786"/>
      <c r="G34" s="787"/>
      <c r="H34" s="498"/>
      <c r="I34" s="677"/>
      <c r="J34" s="499"/>
      <c r="K34" s="303"/>
      <c r="L34" s="308"/>
      <c r="M34" s="308"/>
      <c r="N34" s="308"/>
      <c r="O34" s="308"/>
      <c r="P34" s="471"/>
      <c r="Q34" s="471"/>
      <c r="R34" s="308"/>
      <c r="S34" s="304"/>
      <c r="T34" s="308"/>
      <c r="U34" s="308"/>
      <c r="V34" s="308"/>
      <c r="W34" s="308"/>
      <c r="X34" s="312" t="s">
        <v>491</v>
      </c>
      <c r="Y34" s="308"/>
      <c r="Z34" s="308"/>
      <c r="AA34" s="308"/>
      <c r="AB34" s="480" t="str">
        <f>IF(別紙１!AE35="","",別紙１!AE35)</f>
        <v/>
      </c>
      <c r="AC34" s="480"/>
      <c r="AD34" s="480"/>
      <c r="AE34" s="308" t="s">
        <v>32</v>
      </c>
      <c r="AF34" s="332"/>
      <c r="AG34" s="498"/>
      <c r="AH34" s="677"/>
      <c r="AI34" s="677"/>
      <c r="AJ34" s="677"/>
      <c r="AK34" s="499"/>
    </row>
    <row r="35" spans="1:37" ht="14.1" customHeight="1">
      <c r="A35" s="457">
        <v>11</v>
      </c>
      <c r="B35" s="459"/>
      <c r="C35" s="779" t="str">
        <f>IF(別紙１!C36="","",別紙１!C36)</f>
        <v/>
      </c>
      <c r="D35" s="780"/>
      <c r="E35" s="780"/>
      <c r="F35" s="780"/>
      <c r="G35" s="781"/>
      <c r="H35" s="481" t="str">
        <f>IF(別紙１!M36="","",別紙１!M36)</f>
        <v/>
      </c>
      <c r="I35" s="475"/>
      <c r="J35" s="482"/>
      <c r="K35" s="293"/>
      <c r="L35" s="294"/>
      <c r="M35" s="474"/>
      <c r="N35" s="474"/>
      <c r="O35" s="294" t="s">
        <v>475</v>
      </c>
      <c r="P35" s="294"/>
      <c r="Q35" s="475"/>
      <c r="R35" s="475"/>
      <c r="S35" s="296" t="s">
        <v>476</v>
      </c>
      <c r="T35" s="271"/>
      <c r="U35" s="475" t="str">
        <f>IF(別紙１!X36="","",別紙１!X36)</f>
        <v/>
      </c>
      <c r="V35" s="475"/>
      <c r="W35" s="294" t="s">
        <v>32</v>
      </c>
      <c r="X35" s="299" t="s">
        <v>488</v>
      </c>
      <c r="Y35" s="294"/>
      <c r="Z35" s="294"/>
      <c r="AA35" s="294"/>
      <c r="AB35" s="476" t="str">
        <f>IF(別紙１!AE36="","",別紙１!AE36)</f>
        <v/>
      </c>
      <c r="AC35" s="476"/>
      <c r="AD35" s="476"/>
      <c r="AE35" s="294" t="s">
        <v>32</v>
      </c>
      <c r="AF35" s="331"/>
      <c r="AG35" s="477" t="str">
        <f>IF(別紙１!AI36="","",別紙１!AI36)</f>
        <v/>
      </c>
      <c r="AH35" s="475"/>
      <c r="AI35" s="475"/>
      <c r="AJ35" s="475"/>
      <c r="AK35" s="482"/>
    </row>
    <row r="36" spans="1:37" ht="14.1" customHeight="1">
      <c r="A36" s="539"/>
      <c r="B36" s="541"/>
      <c r="C36" s="782"/>
      <c r="D36" s="783"/>
      <c r="E36" s="783"/>
      <c r="F36" s="783"/>
      <c r="G36" s="784"/>
      <c r="H36" s="483"/>
      <c r="I36" s="484"/>
      <c r="J36" s="485"/>
      <c r="K36" s="328"/>
      <c r="L36" s="330" t="s">
        <v>412</v>
      </c>
      <c r="M36" s="479"/>
      <c r="N36" s="479"/>
      <c r="O36" s="295" t="s">
        <v>485</v>
      </c>
      <c r="P36" s="479"/>
      <c r="Q36" s="479"/>
      <c r="R36" s="295" t="s">
        <v>518</v>
      </c>
      <c r="S36" s="329"/>
      <c r="T36" s="307"/>
      <c r="U36" s="307"/>
      <c r="V36" s="307"/>
      <c r="W36" s="307"/>
      <c r="X36" s="301" t="s">
        <v>489</v>
      </c>
      <c r="Y36" s="307"/>
      <c r="Z36" s="307"/>
      <c r="AA36" s="307"/>
      <c r="AB36" s="480" t="str">
        <f>IF(別紙１!AE37="","",別紙１!AE37)</f>
        <v/>
      </c>
      <c r="AC36" s="480"/>
      <c r="AD36" s="480"/>
      <c r="AE36" s="307" t="s">
        <v>32</v>
      </c>
      <c r="AF36" s="329"/>
      <c r="AG36" s="483"/>
      <c r="AH36" s="484"/>
      <c r="AI36" s="484"/>
      <c r="AJ36" s="484"/>
      <c r="AK36" s="485"/>
    </row>
    <row r="37" spans="1:37" ht="14.1" customHeight="1">
      <c r="A37" s="539"/>
      <c r="B37" s="541"/>
      <c r="C37" s="782"/>
      <c r="D37" s="783"/>
      <c r="E37" s="783"/>
      <c r="F37" s="783"/>
      <c r="G37" s="784"/>
      <c r="H37" s="483"/>
      <c r="I37" s="484"/>
      <c r="J37" s="485"/>
      <c r="K37" s="327"/>
      <c r="L37" s="307"/>
      <c r="M37" s="307"/>
      <c r="N37" s="307"/>
      <c r="O37" s="307"/>
      <c r="P37" s="307"/>
      <c r="Q37" s="307"/>
      <c r="R37" s="307"/>
      <c r="S37" s="306"/>
      <c r="T37" s="307"/>
      <c r="U37" s="307"/>
      <c r="V37" s="307"/>
      <c r="W37" s="307"/>
      <c r="X37" s="301" t="s">
        <v>490</v>
      </c>
      <c r="Y37" s="307"/>
      <c r="Z37" s="307"/>
      <c r="AA37" s="307"/>
      <c r="AB37" s="480" t="str">
        <f>IF(別紙１!AE38="","",別紙１!AE38)</f>
        <v/>
      </c>
      <c r="AC37" s="480"/>
      <c r="AD37" s="480"/>
      <c r="AE37" s="307" t="s">
        <v>32</v>
      </c>
      <c r="AF37" s="329"/>
      <c r="AG37" s="483"/>
      <c r="AH37" s="484"/>
      <c r="AI37" s="484"/>
      <c r="AJ37" s="484"/>
      <c r="AK37" s="485"/>
    </row>
    <row r="38" spans="1:37" ht="14.1" customHeight="1">
      <c r="A38" s="460"/>
      <c r="B38" s="462"/>
      <c r="C38" s="785"/>
      <c r="D38" s="786"/>
      <c r="E38" s="786"/>
      <c r="F38" s="786"/>
      <c r="G38" s="787"/>
      <c r="H38" s="498"/>
      <c r="I38" s="677"/>
      <c r="J38" s="499"/>
      <c r="K38" s="303"/>
      <c r="L38" s="308"/>
      <c r="M38" s="308"/>
      <c r="N38" s="308"/>
      <c r="O38" s="308"/>
      <c r="P38" s="471"/>
      <c r="Q38" s="471"/>
      <c r="R38" s="308"/>
      <c r="S38" s="304"/>
      <c r="T38" s="308"/>
      <c r="U38" s="308"/>
      <c r="V38" s="308"/>
      <c r="W38" s="308"/>
      <c r="X38" s="312" t="s">
        <v>491</v>
      </c>
      <c r="Y38" s="308"/>
      <c r="Z38" s="308"/>
      <c r="AA38" s="308"/>
      <c r="AB38" s="480" t="str">
        <f>IF(別紙１!AE39="","",別紙１!AE39)</f>
        <v/>
      </c>
      <c r="AC38" s="480"/>
      <c r="AD38" s="480"/>
      <c r="AE38" s="308" t="s">
        <v>32</v>
      </c>
      <c r="AF38" s="332"/>
      <c r="AG38" s="498"/>
      <c r="AH38" s="677"/>
      <c r="AI38" s="677"/>
      <c r="AJ38" s="677"/>
      <c r="AK38" s="499"/>
    </row>
    <row r="39" spans="1:37" ht="14.1" customHeight="1">
      <c r="A39" s="539">
        <v>12</v>
      </c>
      <c r="B39" s="541"/>
      <c r="C39" s="779" t="str">
        <f>IF(別紙１!C40="","",別紙１!C40)</f>
        <v/>
      </c>
      <c r="D39" s="780"/>
      <c r="E39" s="780"/>
      <c r="F39" s="780"/>
      <c r="G39" s="781"/>
      <c r="H39" s="481" t="str">
        <f>IF(別紙１!M40="","",別紙１!M40)</f>
        <v/>
      </c>
      <c r="I39" s="475"/>
      <c r="J39" s="482"/>
      <c r="K39" s="293"/>
      <c r="L39" s="294"/>
      <c r="M39" s="474"/>
      <c r="N39" s="474"/>
      <c r="O39" s="294" t="s">
        <v>475</v>
      </c>
      <c r="P39" s="294"/>
      <c r="Q39" s="475"/>
      <c r="R39" s="475"/>
      <c r="S39" s="296" t="s">
        <v>476</v>
      </c>
      <c r="T39" s="271"/>
      <c r="U39" s="475" t="str">
        <f>IF(別紙１!X40="","",別紙１!X40)</f>
        <v/>
      </c>
      <c r="V39" s="475"/>
      <c r="W39" s="294" t="s">
        <v>32</v>
      </c>
      <c r="X39" s="299" t="s">
        <v>488</v>
      </c>
      <c r="Y39" s="294"/>
      <c r="Z39" s="294"/>
      <c r="AA39" s="294"/>
      <c r="AB39" s="476" t="str">
        <f>IF(別紙１!AE40="","",別紙１!AE40)</f>
        <v/>
      </c>
      <c r="AC39" s="476"/>
      <c r="AD39" s="476"/>
      <c r="AE39" s="294" t="s">
        <v>32</v>
      </c>
      <c r="AF39" s="331"/>
      <c r="AG39" s="477" t="str">
        <f>IF(別紙１!AI40="","",別紙１!AI40)</f>
        <v/>
      </c>
      <c r="AH39" s="475"/>
      <c r="AI39" s="475"/>
      <c r="AJ39" s="475"/>
      <c r="AK39" s="482"/>
    </row>
    <row r="40" spans="1:37" ht="14.1" customHeight="1">
      <c r="A40" s="539"/>
      <c r="B40" s="541"/>
      <c r="C40" s="782"/>
      <c r="D40" s="783"/>
      <c r="E40" s="783"/>
      <c r="F40" s="783"/>
      <c r="G40" s="784"/>
      <c r="H40" s="483"/>
      <c r="I40" s="484"/>
      <c r="J40" s="485"/>
      <c r="K40" s="328"/>
      <c r="L40" s="330" t="s">
        <v>412</v>
      </c>
      <c r="M40" s="479"/>
      <c r="N40" s="479"/>
      <c r="O40" s="295" t="s">
        <v>485</v>
      </c>
      <c r="P40" s="479"/>
      <c r="Q40" s="479"/>
      <c r="R40" s="295" t="s">
        <v>518</v>
      </c>
      <c r="S40" s="329"/>
      <c r="T40" s="307"/>
      <c r="U40" s="307"/>
      <c r="V40" s="307"/>
      <c r="W40" s="307"/>
      <c r="X40" s="301" t="s">
        <v>489</v>
      </c>
      <c r="Y40" s="307"/>
      <c r="Z40" s="307"/>
      <c r="AA40" s="307"/>
      <c r="AB40" s="480" t="str">
        <f>IF(別紙１!AE41="","",別紙１!AE41)</f>
        <v/>
      </c>
      <c r="AC40" s="480"/>
      <c r="AD40" s="480"/>
      <c r="AE40" s="307" t="s">
        <v>32</v>
      </c>
      <c r="AF40" s="329"/>
      <c r="AG40" s="483"/>
      <c r="AH40" s="484"/>
      <c r="AI40" s="484"/>
      <c r="AJ40" s="484"/>
      <c r="AK40" s="485"/>
    </row>
    <row r="41" spans="1:37" ht="14.1" customHeight="1">
      <c r="A41" s="539"/>
      <c r="B41" s="541"/>
      <c r="C41" s="782"/>
      <c r="D41" s="783"/>
      <c r="E41" s="783"/>
      <c r="F41" s="783"/>
      <c r="G41" s="784"/>
      <c r="H41" s="483"/>
      <c r="I41" s="484"/>
      <c r="J41" s="485"/>
      <c r="K41" s="327"/>
      <c r="L41" s="307"/>
      <c r="M41" s="307"/>
      <c r="N41" s="307"/>
      <c r="O41" s="307"/>
      <c r="P41" s="307"/>
      <c r="Q41" s="307"/>
      <c r="R41" s="307"/>
      <c r="S41" s="306"/>
      <c r="T41" s="307"/>
      <c r="U41" s="307"/>
      <c r="V41" s="307"/>
      <c r="W41" s="307"/>
      <c r="X41" s="301" t="s">
        <v>490</v>
      </c>
      <c r="Y41" s="307"/>
      <c r="Z41" s="307"/>
      <c r="AA41" s="307"/>
      <c r="AB41" s="480" t="str">
        <f>IF(別紙１!AE42="","",別紙１!AE42)</f>
        <v/>
      </c>
      <c r="AC41" s="480"/>
      <c r="AD41" s="480"/>
      <c r="AE41" s="307" t="s">
        <v>32</v>
      </c>
      <c r="AF41" s="329"/>
      <c r="AG41" s="483"/>
      <c r="AH41" s="484"/>
      <c r="AI41" s="484"/>
      <c r="AJ41" s="484"/>
      <c r="AK41" s="485"/>
    </row>
    <row r="42" spans="1:37" ht="14.1" customHeight="1">
      <c r="A42" s="460"/>
      <c r="B42" s="462"/>
      <c r="C42" s="785"/>
      <c r="D42" s="786"/>
      <c r="E42" s="786"/>
      <c r="F42" s="786"/>
      <c r="G42" s="787"/>
      <c r="H42" s="498"/>
      <c r="I42" s="677"/>
      <c r="J42" s="499"/>
      <c r="K42" s="303"/>
      <c r="L42" s="308"/>
      <c r="M42" s="308"/>
      <c r="N42" s="308"/>
      <c r="O42" s="308"/>
      <c r="P42" s="471"/>
      <c r="Q42" s="471"/>
      <c r="R42" s="308"/>
      <c r="S42" s="304"/>
      <c r="T42" s="308"/>
      <c r="U42" s="308"/>
      <c r="V42" s="308"/>
      <c r="W42" s="308"/>
      <c r="X42" s="312" t="s">
        <v>491</v>
      </c>
      <c r="Y42" s="308"/>
      <c r="Z42" s="308"/>
      <c r="AA42" s="308"/>
      <c r="AB42" s="480" t="str">
        <f>IF(別紙１!AE43="","",別紙１!AE43)</f>
        <v/>
      </c>
      <c r="AC42" s="480"/>
      <c r="AD42" s="480"/>
      <c r="AE42" s="308" t="s">
        <v>32</v>
      </c>
      <c r="AF42" s="332"/>
      <c r="AG42" s="498"/>
      <c r="AH42" s="677"/>
      <c r="AI42" s="677"/>
      <c r="AJ42" s="677"/>
      <c r="AK42" s="499"/>
    </row>
    <row r="43" spans="1:37" ht="14.1" customHeight="1">
      <c r="A43" s="457">
        <v>13</v>
      </c>
      <c r="B43" s="459"/>
      <c r="C43" s="779" t="str">
        <f>IF(別紙１!C44="","",別紙１!C44)</f>
        <v/>
      </c>
      <c r="D43" s="780"/>
      <c r="E43" s="780"/>
      <c r="F43" s="780"/>
      <c r="G43" s="781"/>
      <c r="H43" s="481" t="str">
        <f>IF(別紙１!M44="","",別紙１!M44)</f>
        <v/>
      </c>
      <c r="I43" s="475"/>
      <c r="J43" s="482"/>
      <c r="K43" s="293"/>
      <c r="L43" s="294"/>
      <c r="M43" s="474"/>
      <c r="N43" s="474"/>
      <c r="O43" s="294" t="s">
        <v>475</v>
      </c>
      <c r="P43" s="294"/>
      <c r="Q43" s="475"/>
      <c r="R43" s="475"/>
      <c r="S43" s="296" t="s">
        <v>476</v>
      </c>
      <c r="T43" s="271"/>
      <c r="U43" s="475" t="str">
        <f>IF(別紙１!X44="","",別紙１!X44)</f>
        <v/>
      </c>
      <c r="V43" s="475"/>
      <c r="W43" s="294" t="s">
        <v>32</v>
      </c>
      <c r="X43" s="299" t="s">
        <v>488</v>
      </c>
      <c r="Y43" s="294"/>
      <c r="Z43" s="294"/>
      <c r="AA43" s="294"/>
      <c r="AB43" s="476" t="str">
        <f>IF(別紙１!AE44="","",別紙１!AE44)</f>
        <v/>
      </c>
      <c r="AC43" s="476"/>
      <c r="AD43" s="476"/>
      <c r="AE43" s="294" t="s">
        <v>32</v>
      </c>
      <c r="AF43" s="331"/>
      <c r="AG43" s="477" t="str">
        <f>IF(別紙１!AI44="","",別紙１!AI44)</f>
        <v/>
      </c>
      <c r="AH43" s="475"/>
      <c r="AI43" s="475"/>
      <c r="AJ43" s="475"/>
      <c r="AK43" s="482"/>
    </row>
    <row r="44" spans="1:37" ht="14.1" customHeight="1">
      <c r="A44" s="539"/>
      <c r="B44" s="541"/>
      <c r="C44" s="782"/>
      <c r="D44" s="783"/>
      <c r="E44" s="783"/>
      <c r="F44" s="783"/>
      <c r="G44" s="784"/>
      <c r="H44" s="483"/>
      <c r="I44" s="484"/>
      <c r="J44" s="485"/>
      <c r="K44" s="328"/>
      <c r="L44" s="330" t="s">
        <v>412</v>
      </c>
      <c r="M44" s="479"/>
      <c r="N44" s="479"/>
      <c r="O44" s="295" t="s">
        <v>485</v>
      </c>
      <c r="P44" s="479"/>
      <c r="Q44" s="479"/>
      <c r="R44" s="295" t="s">
        <v>518</v>
      </c>
      <c r="S44" s="329"/>
      <c r="T44" s="307"/>
      <c r="U44" s="307"/>
      <c r="V44" s="307"/>
      <c r="W44" s="307"/>
      <c r="X44" s="301" t="s">
        <v>489</v>
      </c>
      <c r="Y44" s="307"/>
      <c r="Z44" s="307"/>
      <c r="AA44" s="307"/>
      <c r="AB44" s="480" t="str">
        <f>IF(別紙１!AE45="","",別紙１!AE45)</f>
        <v/>
      </c>
      <c r="AC44" s="480"/>
      <c r="AD44" s="480"/>
      <c r="AE44" s="307" t="s">
        <v>32</v>
      </c>
      <c r="AF44" s="329"/>
      <c r="AG44" s="483"/>
      <c r="AH44" s="484"/>
      <c r="AI44" s="484"/>
      <c r="AJ44" s="484"/>
      <c r="AK44" s="485"/>
    </row>
    <row r="45" spans="1:37" ht="14.1" customHeight="1">
      <c r="A45" s="539"/>
      <c r="B45" s="541"/>
      <c r="C45" s="782"/>
      <c r="D45" s="783"/>
      <c r="E45" s="783"/>
      <c r="F45" s="783"/>
      <c r="G45" s="784"/>
      <c r="H45" s="483"/>
      <c r="I45" s="484"/>
      <c r="J45" s="485"/>
      <c r="K45" s="327"/>
      <c r="L45" s="307"/>
      <c r="M45" s="307"/>
      <c r="N45" s="307"/>
      <c r="O45" s="307"/>
      <c r="P45" s="307"/>
      <c r="Q45" s="307"/>
      <c r="R45" s="307"/>
      <c r="S45" s="306"/>
      <c r="T45" s="307"/>
      <c r="U45" s="307"/>
      <c r="V45" s="307"/>
      <c r="W45" s="307"/>
      <c r="X45" s="301" t="s">
        <v>490</v>
      </c>
      <c r="Y45" s="307"/>
      <c r="Z45" s="307"/>
      <c r="AA45" s="307"/>
      <c r="AB45" s="480" t="str">
        <f>IF(別紙１!AE46="","",別紙１!AE46)</f>
        <v/>
      </c>
      <c r="AC45" s="480"/>
      <c r="AD45" s="480"/>
      <c r="AE45" s="307" t="s">
        <v>32</v>
      </c>
      <c r="AF45" s="329"/>
      <c r="AG45" s="483"/>
      <c r="AH45" s="484"/>
      <c r="AI45" s="484"/>
      <c r="AJ45" s="484"/>
      <c r="AK45" s="485"/>
    </row>
    <row r="46" spans="1:37" ht="14.1" customHeight="1">
      <c r="A46" s="460"/>
      <c r="B46" s="462"/>
      <c r="C46" s="785"/>
      <c r="D46" s="786"/>
      <c r="E46" s="786"/>
      <c r="F46" s="786"/>
      <c r="G46" s="787"/>
      <c r="H46" s="498"/>
      <c r="I46" s="677"/>
      <c r="J46" s="499"/>
      <c r="K46" s="303"/>
      <c r="L46" s="308"/>
      <c r="M46" s="308"/>
      <c r="N46" s="308"/>
      <c r="O46" s="308"/>
      <c r="P46" s="471"/>
      <c r="Q46" s="471"/>
      <c r="R46" s="308"/>
      <c r="S46" s="304"/>
      <c r="T46" s="308"/>
      <c r="U46" s="308"/>
      <c r="V46" s="308"/>
      <c r="W46" s="308"/>
      <c r="X46" s="312" t="s">
        <v>491</v>
      </c>
      <c r="Y46" s="308"/>
      <c r="Z46" s="308"/>
      <c r="AA46" s="308"/>
      <c r="AB46" s="480" t="str">
        <f>IF(別紙１!AE47="","",別紙１!AE47)</f>
        <v/>
      </c>
      <c r="AC46" s="480"/>
      <c r="AD46" s="480"/>
      <c r="AE46" s="308" t="s">
        <v>32</v>
      </c>
      <c r="AF46" s="332"/>
      <c r="AG46" s="498"/>
      <c r="AH46" s="677"/>
      <c r="AI46" s="677"/>
      <c r="AJ46" s="677"/>
      <c r="AK46" s="499"/>
    </row>
    <row r="47" spans="1:37" ht="14.1" customHeight="1">
      <c r="A47" s="457">
        <v>14</v>
      </c>
      <c r="B47" s="459"/>
      <c r="C47" s="779" t="str">
        <f>IF(別紙１!C48="","",別紙１!C48)</f>
        <v/>
      </c>
      <c r="D47" s="780"/>
      <c r="E47" s="780"/>
      <c r="F47" s="780"/>
      <c r="G47" s="781"/>
      <c r="H47" s="481" t="str">
        <f>IF(別紙１!M48="","",別紙１!M48)</f>
        <v/>
      </c>
      <c r="I47" s="475"/>
      <c r="J47" s="482"/>
      <c r="K47" s="293"/>
      <c r="L47" s="294"/>
      <c r="M47" s="474"/>
      <c r="N47" s="474"/>
      <c r="O47" s="294" t="s">
        <v>475</v>
      </c>
      <c r="P47" s="294"/>
      <c r="Q47" s="475"/>
      <c r="R47" s="475"/>
      <c r="S47" s="296" t="s">
        <v>476</v>
      </c>
      <c r="T47" s="271"/>
      <c r="U47" s="475" t="str">
        <f>IF(別紙１!X48="","",別紙１!X48)</f>
        <v/>
      </c>
      <c r="V47" s="475"/>
      <c r="W47" s="294" t="s">
        <v>32</v>
      </c>
      <c r="X47" s="299" t="s">
        <v>488</v>
      </c>
      <c r="Y47" s="294"/>
      <c r="Z47" s="294"/>
      <c r="AA47" s="294"/>
      <c r="AB47" s="476" t="str">
        <f>IF(別紙１!AE48="","",別紙１!AE48)</f>
        <v/>
      </c>
      <c r="AC47" s="476"/>
      <c r="AD47" s="476"/>
      <c r="AE47" s="294" t="s">
        <v>32</v>
      </c>
      <c r="AF47" s="331"/>
      <c r="AG47" s="477" t="str">
        <f>IF(別紙１!AI48="","",別紙１!AI48)</f>
        <v/>
      </c>
      <c r="AH47" s="475"/>
      <c r="AI47" s="475"/>
      <c r="AJ47" s="475"/>
      <c r="AK47" s="482"/>
    </row>
    <row r="48" spans="1:37" ht="14.1" customHeight="1">
      <c r="A48" s="539"/>
      <c r="B48" s="541"/>
      <c r="C48" s="782"/>
      <c r="D48" s="783"/>
      <c r="E48" s="783"/>
      <c r="F48" s="783"/>
      <c r="G48" s="784"/>
      <c r="H48" s="483"/>
      <c r="I48" s="484"/>
      <c r="J48" s="485"/>
      <c r="K48" s="328"/>
      <c r="L48" s="330" t="s">
        <v>412</v>
      </c>
      <c r="M48" s="479"/>
      <c r="N48" s="479"/>
      <c r="O48" s="295" t="s">
        <v>485</v>
      </c>
      <c r="P48" s="479"/>
      <c r="Q48" s="479"/>
      <c r="R48" s="295" t="s">
        <v>518</v>
      </c>
      <c r="S48" s="329"/>
      <c r="T48" s="307"/>
      <c r="U48" s="307"/>
      <c r="V48" s="307"/>
      <c r="W48" s="307"/>
      <c r="X48" s="301" t="s">
        <v>489</v>
      </c>
      <c r="Y48" s="307"/>
      <c r="Z48" s="307"/>
      <c r="AA48" s="307"/>
      <c r="AB48" s="480" t="str">
        <f>IF(別紙１!AE49="","",別紙１!AE49)</f>
        <v/>
      </c>
      <c r="AC48" s="480"/>
      <c r="AD48" s="480"/>
      <c r="AE48" s="307" t="s">
        <v>32</v>
      </c>
      <c r="AF48" s="329"/>
      <c r="AG48" s="483"/>
      <c r="AH48" s="484"/>
      <c r="AI48" s="484"/>
      <c r="AJ48" s="484"/>
      <c r="AK48" s="485"/>
    </row>
    <row r="49" spans="1:37" ht="14.1" customHeight="1">
      <c r="A49" s="539"/>
      <c r="B49" s="541"/>
      <c r="C49" s="782"/>
      <c r="D49" s="783"/>
      <c r="E49" s="783"/>
      <c r="F49" s="783"/>
      <c r="G49" s="784"/>
      <c r="H49" s="483"/>
      <c r="I49" s="484"/>
      <c r="J49" s="485"/>
      <c r="K49" s="327"/>
      <c r="L49" s="307"/>
      <c r="M49" s="307"/>
      <c r="N49" s="307"/>
      <c r="O49" s="307"/>
      <c r="P49" s="307"/>
      <c r="Q49" s="307"/>
      <c r="R49" s="307"/>
      <c r="S49" s="306"/>
      <c r="T49" s="307"/>
      <c r="U49" s="307"/>
      <c r="V49" s="307"/>
      <c r="W49" s="307"/>
      <c r="X49" s="301" t="s">
        <v>490</v>
      </c>
      <c r="Y49" s="307"/>
      <c r="Z49" s="307"/>
      <c r="AA49" s="307"/>
      <c r="AB49" s="480" t="str">
        <f>IF(別紙１!AE50="","",別紙１!AE50)</f>
        <v/>
      </c>
      <c r="AC49" s="480"/>
      <c r="AD49" s="480"/>
      <c r="AE49" s="307" t="s">
        <v>32</v>
      </c>
      <c r="AF49" s="329"/>
      <c r="AG49" s="483"/>
      <c r="AH49" s="484"/>
      <c r="AI49" s="484"/>
      <c r="AJ49" s="484"/>
      <c r="AK49" s="485"/>
    </row>
    <row r="50" spans="1:37" ht="14.1" customHeight="1">
      <c r="A50" s="460"/>
      <c r="B50" s="462"/>
      <c r="C50" s="785"/>
      <c r="D50" s="786"/>
      <c r="E50" s="786"/>
      <c r="F50" s="786"/>
      <c r="G50" s="787"/>
      <c r="H50" s="498"/>
      <c r="I50" s="677"/>
      <c r="J50" s="499"/>
      <c r="K50" s="303"/>
      <c r="L50" s="308"/>
      <c r="M50" s="308"/>
      <c r="N50" s="308"/>
      <c r="O50" s="308"/>
      <c r="P50" s="471"/>
      <c r="Q50" s="471"/>
      <c r="R50" s="308"/>
      <c r="S50" s="304"/>
      <c r="T50" s="308"/>
      <c r="U50" s="308"/>
      <c r="V50" s="308"/>
      <c r="W50" s="308"/>
      <c r="X50" s="312" t="s">
        <v>491</v>
      </c>
      <c r="Y50" s="308"/>
      <c r="Z50" s="308"/>
      <c r="AA50" s="308"/>
      <c r="AB50" s="480" t="str">
        <f>IF(別紙１!AE51="","",別紙１!AE51)</f>
        <v/>
      </c>
      <c r="AC50" s="480"/>
      <c r="AD50" s="480"/>
      <c r="AE50" s="308" t="s">
        <v>32</v>
      </c>
      <c r="AF50" s="332"/>
      <c r="AG50" s="498"/>
      <c r="AH50" s="677"/>
      <c r="AI50" s="677"/>
      <c r="AJ50" s="677"/>
      <c r="AK50" s="499"/>
    </row>
    <row r="51" spans="1:37" ht="14.1" customHeight="1">
      <c r="A51" s="457">
        <v>15</v>
      </c>
      <c r="B51" s="459"/>
      <c r="C51" s="779" t="str">
        <f>IF(別紙１!C52="","",別紙１!C52)</f>
        <v/>
      </c>
      <c r="D51" s="780"/>
      <c r="E51" s="780"/>
      <c r="F51" s="780"/>
      <c r="G51" s="781"/>
      <c r="H51" s="481" t="str">
        <f>IF(別紙１!M52="","",別紙１!M52)</f>
        <v/>
      </c>
      <c r="I51" s="475"/>
      <c r="J51" s="482"/>
      <c r="K51" s="293"/>
      <c r="L51" s="294"/>
      <c r="M51" s="474"/>
      <c r="N51" s="474"/>
      <c r="O51" s="294" t="s">
        <v>475</v>
      </c>
      <c r="P51" s="294"/>
      <c r="Q51" s="475"/>
      <c r="R51" s="475"/>
      <c r="S51" s="296" t="s">
        <v>476</v>
      </c>
      <c r="T51" s="271"/>
      <c r="U51" s="475" t="str">
        <f>IF(別紙１!X52="","",別紙１!X52)</f>
        <v/>
      </c>
      <c r="V51" s="475"/>
      <c r="W51" s="294" t="s">
        <v>32</v>
      </c>
      <c r="X51" s="299" t="s">
        <v>488</v>
      </c>
      <c r="Y51" s="294"/>
      <c r="Z51" s="294"/>
      <c r="AA51" s="294"/>
      <c r="AB51" s="476" t="str">
        <f>IF(別紙１!AE52="","",別紙１!AE52)</f>
        <v/>
      </c>
      <c r="AC51" s="476"/>
      <c r="AD51" s="476"/>
      <c r="AE51" s="294" t="s">
        <v>32</v>
      </c>
      <c r="AF51" s="331"/>
      <c r="AG51" s="477" t="str">
        <f>IF(別紙１!AI52="","",別紙１!AI52)</f>
        <v/>
      </c>
      <c r="AH51" s="475"/>
      <c r="AI51" s="475"/>
      <c r="AJ51" s="475"/>
      <c r="AK51" s="482"/>
    </row>
    <row r="52" spans="1:37" ht="14.1" customHeight="1">
      <c r="A52" s="539"/>
      <c r="B52" s="541"/>
      <c r="C52" s="782"/>
      <c r="D52" s="783"/>
      <c r="E52" s="783"/>
      <c r="F52" s="783"/>
      <c r="G52" s="784"/>
      <c r="H52" s="483"/>
      <c r="I52" s="484"/>
      <c r="J52" s="485"/>
      <c r="K52" s="328"/>
      <c r="L52" s="330" t="s">
        <v>412</v>
      </c>
      <c r="M52" s="479"/>
      <c r="N52" s="479"/>
      <c r="O52" s="295" t="s">
        <v>485</v>
      </c>
      <c r="P52" s="479"/>
      <c r="Q52" s="479"/>
      <c r="R52" s="295" t="s">
        <v>518</v>
      </c>
      <c r="S52" s="329"/>
      <c r="T52" s="307"/>
      <c r="U52" s="307"/>
      <c r="V52" s="307"/>
      <c r="W52" s="307"/>
      <c r="X52" s="301" t="s">
        <v>489</v>
      </c>
      <c r="Y52" s="307"/>
      <c r="Z52" s="307"/>
      <c r="AA52" s="307"/>
      <c r="AB52" s="480" t="str">
        <f>IF(別紙１!AE53="","",別紙１!AE53)</f>
        <v/>
      </c>
      <c r="AC52" s="480"/>
      <c r="AD52" s="480"/>
      <c r="AE52" s="307" t="s">
        <v>32</v>
      </c>
      <c r="AF52" s="329"/>
      <c r="AG52" s="483"/>
      <c r="AH52" s="484"/>
      <c r="AI52" s="484"/>
      <c r="AJ52" s="484"/>
      <c r="AK52" s="485"/>
    </row>
    <row r="53" spans="1:37" ht="14.1" customHeight="1">
      <c r="A53" s="539"/>
      <c r="B53" s="541"/>
      <c r="C53" s="782"/>
      <c r="D53" s="783"/>
      <c r="E53" s="783"/>
      <c r="F53" s="783"/>
      <c r="G53" s="784"/>
      <c r="H53" s="483"/>
      <c r="I53" s="484"/>
      <c r="J53" s="485"/>
      <c r="K53" s="327"/>
      <c r="L53" s="307"/>
      <c r="M53" s="307"/>
      <c r="N53" s="307"/>
      <c r="O53" s="307"/>
      <c r="P53" s="307"/>
      <c r="Q53" s="307"/>
      <c r="R53" s="307"/>
      <c r="S53" s="306"/>
      <c r="T53" s="307"/>
      <c r="U53" s="307"/>
      <c r="V53" s="307"/>
      <c r="W53" s="307"/>
      <c r="X53" s="301" t="s">
        <v>490</v>
      </c>
      <c r="Y53" s="307"/>
      <c r="Z53" s="307"/>
      <c r="AA53" s="307"/>
      <c r="AB53" s="480" t="str">
        <f>IF(別紙１!AE54="","",別紙１!AE54)</f>
        <v/>
      </c>
      <c r="AC53" s="480"/>
      <c r="AD53" s="480"/>
      <c r="AE53" s="307" t="s">
        <v>32</v>
      </c>
      <c r="AF53" s="329"/>
      <c r="AG53" s="483"/>
      <c r="AH53" s="484"/>
      <c r="AI53" s="484"/>
      <c r="AJ53" s="484"/>
      <c r="AK53" s="485"/>
    </row>
    <row r="54" spans="1:37" ht="14.1" customHeight="1">
      <c r="A54" s="460"/>
      <c r="B54" s="462"/>
      <c r="C54" s="785"/>
      <c r="D54" s="786"/>
      <c r="E54" s="786"/>
      <c r="F54" s="786"/>
      <c r="G54" s="787"/>
      <c r="H54" s="498"/>
      <c r="I54" s="677"/>
      <c r="J54" s="499"/>
      <c r="K54" s="303"/>
      <c r="L54" s="308"/>
      <c r="M54" s="308"/>
      <c r="N54" s="308"/>
      <c r="O54" s="308"/>
      <c r="P54" s="471"/>
      <c r="Q54" s="471"/>
      <c r="R54" s="308"/>
      <c r="S54" s="304"/>
      <c r="T54" s="308"/>
      <c r="U54" s="308"/>
      <c r="V54" s="308"/>
      <c r="W54" s="308"/>
      <c r="X54" s="312" t="s">
        <v>491</v>
      </c>
      <c r="Y54" s="308"/>
      <c r="Z54" s="308"/>
      <c r="AA54" s="308"/>
      <c r="AB54" s="480" t="str">
        <f>IF(別紙１!AE55="","",別紙１!AE55)</f>
        <v/>
      </c>
      <c r="AC54" s="480"/>
      <c r="AD54" s="480"/>
      <c r="AE54" s="308" t="s">
        <v>32</v>
      </c>
      <c r="AF54" s="332"/>
      <c r="AG54" s="498"/>
      <c r="AH54" s="677"/>
      <c r="AI54" s="677"/>
      <c r="AJ54" s="677"/>
      <c r="AK54" s="499"/>
    </row>
    <row r="55" spans="1:37" ht="14.1" customHeight="1">
      <c r="A55" s="457">
        <v>16</v>
      </c>
      <c r="B55" s="459"/>
      <c r="C55" s="779" t="str">
        <f>IF(別紙１!C56="","",別紙１!C56)</f>
        <v/>
      </c>
      <c r="D55" s="780"/>
      <c r="E55" s="780"/>
      <c r="F55" s="780"/>
      <c r="G55" s="781"/>
      <c r="H55" s="481" t="str">
        <f>IF(別紙１!M56="","",別紙１!M56)</f>
        <v/>
      </c>
      <c r="I55" s="475"/>
      <c r="J55" s="482"/>
      <c r="K55" s="293"/>
      <c r="L55" s="294"/>
      <c r="M55" s="474"/>
      <c r="N55" s="474"/>
      <c r="O55" s="294" t="s">
        <v>475</v>
      </c>
      <c r="P55" s="294"/>
      <c r="Q55" s="475"/>
      <c r="R55" s="475"/>
      <c r="S55" s="296" t="s">
        <v>476</v>
      </c>
      <c r="T55" s="271"/>
      <c r="U55" s="475" t="str">
        <f>IF(別紙１!X56="","",別紙１!X56)</f>
        <v/>
      </c>
      <c r="V55" s="475"/>
      <c r="W55" s="294" t="s">
        <v>32</v>
      </c>
      <c r="X55" s="299" t="s">
        <v>488</v>
      </c>
      <c r="Y55" s="294"/>
      <c r="Z55" s="294"/>
      <c r="AA55" s="294"/>
      <c r="AB55" s="476" t="str">
        <f>IF(別紙１!AE56="","",別紙１!AE56)</f>
        <v/>
      </c>
      <c r="AC55" s="476"/>
      <c r="AD55" s="476"/>
      <c r="AE55" s="294" t="s">
        <v>32</v>
      </c>
      <c r="AF55" s="331"/>
      <c r="AG55" s="477" t="str">
        <f>IF(別紙１!AI56="","",別紙１!AI56)</f>
        <v/>
      </c>
      <c r="AH55" s="475"/>
      <c r="AI55" s="475"/>
      <c r="AJ55" s="475"/>
      <c r="AK55" s="482"/>
    </row>
    <row r="56" spans="1:37" ht="14.1" customHeight="1">
      <c r="A56" s="539"/>
      <c r="B56" s="541"/>
      <c r="C56" s="782"/>
      <c r="D56" s="783"/>
      <c r="E56" s="783"/>
      <c r="F56" s="783"/>
      <c r="G56" s="784"/>
      <c r="H56" s="483"/>
      <c r="I56" s="484"/>
      <c r="J56" s="485"/>
      <c r="K56" s="328"/>
      <c r="L56" s="330" t="s">
        <v>412</v>
      </c>
      <c r="M56" s="479"/>
      <c r="N56" s="479"/>
      <c r="O56" s="295" t="s">
        <v>485</v>
      </c>
      <c r="P56" s="479"/>
      <c r="Q56" s="479"/>
      <c r="R56" s="295" t="s">
        <v>518</v>
      </c>
      <c r="S56" s="329"/>
      <c r="T56" s="307"/>
      <c r="U56" s="307"/>
      <c r="V56" s="307"/>
      <c r="W56" s="307"/>
      <c r="X56" s="301" t="s">
        <v>489</v>
      </c>
      <c r="Y56" s="307"/>
      <c r="Z56" s="307"/>
      <c r="AA56" s="307"/>
      <c r="AB56" s="480" t="str">
        <f>IF(別紙１!AE57="","",別紙１!AE57)</f>
        <v/>
      </c>
      <c r="AC56" s="480"/>
      <c r="AD56" s="480"/>
      <c r="AE56" s="307" t="s">
        <v>32</v>
      </c>
      <c r="AF56" s="329"/>
      <c r="AG56" s="483"/>
      <c r="AH56" s="484"/>
      <c r="AI56" s="484"/>
      <c r="AJ56" s="484"/>
      <c r="AK56" s="485"/>
    </row>
    <row r="57" spans="1:37" ht="14.1" customHeight="1">
      <c r="A57" s="539"/>
      <c r="B57" s="541"/>
      <c r="C57" s="782"/>
      <c r="D57" s="783"/>
      <c r="E57" s="783"/>
      <c r="F57" s="783"/>
      <c r="G57" s="784"/>
      <c r="H57" s="483"/>
      <c r="I57" s="484"/>
      <c r="J57" s="485"/>
      <c r="K57" s="327"/>
      <c r="L57" s="307"/>
      <c r="M57" s="307"/>
      <c r="N57" s="307"/>
      <c r="O57" s="307"/>
      <c r="P57" s="307"/>
      <c r="Q57" s="307"/>
      <c r="R57" s="307"/>
      <c r="S57" s="306"/>
      <c r="T57" s="307"/>
      <c r="U57" s="307"/>
      <c r="V57" s="307"/>
      <c r="W57" s="307"/>
      <c r="X57" s="301" t="s">
        <v>490</v>
      </c>
      <c r="Y57" s="307"/>
      <c r="Z57" s="307"/>
      <c r="AA57" s="307"/>
      <c r="AB57" s="480" t="str">
        <f>IF(別紙１!AE58="","",別紙１!AE58)</f>
        <v/>
      </c>
      <c r="AC57" s="480"/>
      <c r="AD57" s="480"/>
      <c r="AE57" s="307" t="s">
        <v>32</v>
      </c>
      <c r="AF57" s="329"/>
      <c r="AG57" s="483"/>
      <c r="AH57" s="484"/>
      <c r="AI57" s="484"/>
      <c r="AJ57" s="484"/>
      <c r="AK57" s="485"/>
    </row>
    <row r="58" spans="1:37" ht="14.1" customHeight="1">
      <c r="A58" s="460"/>
      <c r="B58" s="462"/>
      <c r="C58" s="785"/>
      <c r="D58" s="786"/>
      <c r="E58" s="786"/>
      <c r="F58" s="786"/>
      <c r="G58" s="787"/>
      <c r="H58" s="498"/>
      <c r="I58" s="677"/>
      <c r="J58" s="499"/>
      <c r="K58" s="303"/>
      <c r="L58" s="308"/>
      <c r="M58" s="308"/>
      <c r="N58" s="308"/>
      <c r="O58" s="308"/>
      <c r="P58" s="471"/>
      <c r="Q58" s="471"/>
      <c r="R58" s="308"/>
      <c r="S58" s="304"/>
      <c r="T58" s="308"/>
      <c r="U58" s="308"/>
      <c r="V58" s="308"/>
      <c r="W58" s="308"/>
      <c r="X58" s="312" t="s">
        <v>491</v>
      </c>
      <c r="Y58" s="308"/>
      <c r="Z58" s="308"/>
      <c r="AA58" s="308"/>
      <c r="AB58" s="472" t="str">
        <f>IF(別紙１!AE59="","",別紙１!AE59)</f>
        <v/>
      </c>
      <c r="AC58" s="472"/>
      <c r="AD58" s="472"/>
      <c r="AE58" s="308" t="s">
        <v>32</v>
      </c>
      <c r="AF58" s="332"/>
      <c r="AG58" s="498"/>
      <c r="AH58" s="677"/>
      <c r="AI58" s="677"/>
      <c r="AJ58" s="677"/>
      <c r="AK58" s="499"/>
    </row>
    <row r="59" spans="1:37" ht="14.1" customHeight="1">
      <c r="A59" s="457">
        <v>17</v>
      </c>
      <c r="B59" s="459"/>
      <c r="C59" s="779" t="str">
        <f>IF(別紙１!C60="","",別紙１!C60)</f>
        <v/>
      </c>
      <c r="D59" s="780"/>
      <c r="E59" s="780"/>
      <c r="F59" s="780"/>
      <c r="G59" s="781"/>
      <c r="H59" s="481" t="str">
        <f>IF(別紙１!M60="","",別紙１!M60)</f>
        <v/>
      </c>
      <c r="I59" s="475"/>
      <c r="J59" s="482"/>
      <c r="K59" s="293"/>
      <c r="L59" s="294"/>
      <c r="M59" s="474"/>
      <c r="N59" s="474"/>
      <c r="O59" s="294" t="s">
        <v>475</v>
      </c>
      <c r="P59" s="294"/>
      <c r="Q59" s="475"/>
      <c r="R59" s="475"/>
      <c r="S59" s="296" t="s">
        <v>476</v>
      </c>
      <c r="T59" s="271"/>
      <c r="U59" s="475" t="str">
        <f>IF(別紙１!X60="","",別紙１!X60)</f>
        <v/>
      </c>
      <c r="V59" s="475"/>
      <c r="W59" s="294" t="s">
        <v>32</v>
      </c>
      <c r="X59" s="299" t="s">
        <v>488</v>
      </c>
      <c r="Y59" s="294"/>
      <c r="Z59" s="294"/>
      <c r="AA59" s="294"/>
      <c r="AB59" s="476" t="str">
        <f>IF(別紙１!AE60="","",別紙１!AE60)</f>
        <v/>
      </c>
      <c r="AC59" s="476"/>
      <c r="AD59" s="476"/>
      <c r="AE59" s="294" t="s">
        <v>32</v>
      </c>
      <c r="AF59" s="331"/>
      <c r="AG59" s="477" t="str">
        <f>IF(別紙１!AI60="","",別紙１!AI60)</f>
        <v/>
      </c>
      <c r="AH59" s="475"/>
      <c r="AI59" s="475"/>
      <c r="AJ59" s="475"/>
      <c r="AK59" s="482"/>
    </row>
    <row r="60" spans="1:37" ht="14.1" customHeight="1">
      <c r="A60" s="539"/>
      <c r="B60" s="541"/>
      <c r="C60" s="782"/>
      <c r="D60" s="783"/>
      <c r="E60" s="783"/>
      <c r="F60" s="783"/>
      <c r="G60" s="784"/>
      <c r="H60" s="483"/>
      <c r="I60" s="484"/>
      <c r="J60" s="485"/>
      <c r="K60" s="328"/>
      <c r="L60" s="330" t="s">
        <v>412</v>
      </c>
      <c r="M60" s="479"/>
      <c r="N60" s="479"/>
      <c r="O60" s="295" t="s">
        <v>485</v>
      </c>
      <c r="P60" s="479"/>
      <c r="Q60" s="479"/>
      <c r="R60" s="295" t="s">
        <v>518</v>
      </c>
      <c r="S60" s="329"/>
      <c r="T60" s="307"/>
      <c r="U60" s="307"/>
      <c r="V60" s="307"/>
      <c r="W60" s="307"/>
      <c r="X60" s="301" t="s">
        <v>489</v>
      </c>
      <c r="Y60" s="307"/>
      <c r="Z60" s="307"/>
      <c r="AA60" s="307"/>
      <c r="AB60" s="480" t="str">
        <f>IF(別紙１!AE61="","",別紙１!AE61)</f>
        <v/>
      </c>
      <c r="AC60" s="480"/>
      <c r="AD60" s="480"/>
      <c r="AE60" s="307" t="s">
        <v>32</v>
      </c>
      <c r="AF60" s="329"/>
      <c r="AG60" s="483"/>
      <c r="AH60" s="484"/>
      <c r="AI60" s="484"/>
      <c r="AJ60" s="484"/>
      <c r="AK60" s="485"/>
    </row>
    <row r="61" spans="1:37" ht="14.1" customHeight="1">
      <c r="A61" s="539"/>
      <c r="B61" s="541"/>
      <c r="C61" s="782"/>
      <c r="D61" s="783"/>
      <c r="E61" s="783"/>
      <c r="F61" s="783"/>
      <c r="G61" s="784"/>
      <c r="H61" s="483"/>
      <c r="I61" s="484"/>
      <c r="J61" s="485"/>
      <c r="K61" s="327"/>
      <c r="L61" s="307"/>
      <c r="M61" s="307"/>
      <c r="N61" s="307"/>
      <c r="O61" s="307"/>
      <c r="P61" s="307"/>
      <c r="Q61" s="307"/>
      <c r="R61" s="307"/>
      <c r="S61" s="306"/>
      <c r="T61" s="307"/>
      <c r="U61" s="307"/>
      <c r="V61" s="307"/>
      <c r="W61" s="307"/>
      <c r="X61" s="301" t="s">
        <v>490</v>
      </c>
      <c r="Y61" s="307"/>
      <c r="Z61" s="307"/>
      <c r="AA61" s="307"/>
      <c r="AB61" s="480" t="str">
        <f>IF(別紙１!AE62="","",別紙１!AE62)</f>
        <v/>
      </c>
      <c r="AC61" s="480"/>
      <c r="AD61" s="480"/>
      <c r="AE61" s="307" t="s">
        <v>32</v>
      </c>
      <c r="AF61" s="329"/>
      <c r="AG61" s="483"/>
      <c r="AH61" s="484"/>
      <c r="AI61" s="484"/>
      <c r="AJ61" s="484"/>
      <c r="AK61" s="485"/>
    </row>
    <row r="62" spans="1:37" ht="14.1" customHeight="1">
      <c r="A62" s="460"/>
      <c r="B62" s="462"/>
      <c r="C62" s="785"/>
      <c r="D62" s="786"/>
      <c r="E62" s="786"/>
      <c r="F62" s="786"/>
      <c r="G62" s="787"/>
      <c r="H62" s="498"/>
      <c r="I62" s="677"/>
      <c r="J62" s="499"/>
      <c r="K62" s="303"/>
      <c r="L62" s="308"/>
      <c r="M62" s="308"/>
      <c r="N62" s="308"/>
      <c r="O62" s="308"/>
      <c r="P62" s="471"/>
      <c r="Q62" s="471"/>
      <c r="R62" s="308"/>
      <c r="S62" s="304"/>
      <c r="T62" s="308"/>
      <c r="U62" s="308"/>
      <c r="V62" s="308"/>
      <c r="W62" s="308"/>
      <c r="X62" s="312" t="s">
        <v>491</v>
      </c>
      <c r="Y62" s="308"/>
      <c r="Z62" s="308"/>
      <c r="AA62" s="308"/>
      <c r="AB62" s="472" t="str">
        <f>IF(別紙１!AE63="","",別紙１!AE63)</f>
        <v/>
      </c>
      <c r="AC62" s="472"/>
      <c r="AD62" s="472"/>
      <c r="AE62" s="308" t="s">
        <v>32</v>
      </c>
      <c r="AF62" s="332"/>
      <c r="AG62" s="498"/>
      <c r="AH62" s="677"/>
      <c r="AI62" s="677"/>
      <c r="AJ62" s="677"/>
      <c r="AK62" s="499"/>
    </row>
    <row r="63" spans="1:37" ht="14.1" customHeight="1">
      <c r="A63" s="457">
        <v>18</v>
      </c>
      <c r="B63" s="459"/>
      <c r="C63" s="779" t="str">
        <f>IF(別紙１!C64="","",別紙１!C64)</f>
        <v/>
      </c>
      <c r="D63" s="780"/>
      <c r="E63" s="780"/>
      <c r="F63" s="780"/>
      <c r="G63" s="781"/>
      <c r="H63" s="481" t="str">
        <f>IF(別紙１!M64="","",別紙１!M64)</f>
        <v/>
      </c>
      <c r="I63" s="475"/>
      <c r="J63" s="482"/>
      <c r="K63" s="293"/>
      <c r="L63" s="294"/>
      <c r="M63" s="474"/>
      <c r="N63" s="474"/>
      <c r="O63" s="294" t="s">
        <v>475</v>
      </c>
      <c r="P63" s="294"/>
      <c r="Q63" s="475"/>
      <c r="R63" s="475"/>
      <c r="S63" s="296" t="s">
        <v>476</v>
      </c>
      <c r="T63" s="271"/>
      <c r="U63" s="475" t="str">
        <f>IF(別紙１!X64="","",別紙１!X64)</f>
        <v/>
      </c>
      <c r="V63" s="475"/>
      <c r="W63" s="294" t="s">
        <v>32</v>
      </c>
      <c r="X63" s="299" t="s">
        <v>488</v>
      </c>
      <c r="Y63" s="294"/>
      <c r="Z63" s="294"/>
      <c r="AA63" s="294"/>
      <c r="AB63" s="476" t="str">
        <f>IF(別紙１!AE64="","",別紙１!AE64)</f>
        <v/>
      </c>
      <c r="AC63" s="476"/>
      <c r="AD63" s="476"/>
      <c r="AE63" s="294" t="s">
        <v>32</v>
      </c>
      <c r="AF63" s="331"/>
      <c r="AG63" s="477" t="str">
        <f>IF(別紙１!AI64="","",別紙１!AI64)</f>
        <v/>
      </c>
      <c r="AH63" s="475"/>
      <c r="AI63" s="475"/>
      <c r="AJ63" s="475"/>
      <c r="AK63" s="482"/>
    </row>
    <row r="64" spans="1:37" ht="14.1" customHeight="1">
      <c r="A64" s="539"/>
      <c r="B64" s="541"/>
      <c r="C64" s="782"/>
      <c r="D64" s="783"/>
      <c r="E64" s="783"/>
      <c r="F64" s="783"/>
      <c r="G64" s="784"/>
      <c r="H64" s="483"/>
      <c r="I64" s="484"/>
      <c r="J64" s="485"/>
      <c r="K64" s="328"/>
      <c r="L64" s="330" t="s">
        <v>412</v>
      </c>
      <c r="M64" s="479"/>
      <c r="N64" s="479"/>
      <c r="O64" s="295" t="s">
        <v>485</v>
      </c>
      <c r="P64" s="479"/>
      <c r="Q64" s="479"/>
      <c r="R64" s="295" t="s">
        <v>518</v>
      </c>
      <c r="S64" s="329"/>
      <c r="T64" s="307"/>
      <c r="U64" s="307"/>
      <c r="V64" s="307"/>
      <c r="W64" s="307"/>
      <c r="X64" s="301" t="s">
        <v>489</v>
      </c>
      <c r="Y64" s="307"/>
      <c r="Z64" s="307"/>
      <c r="AA64" s="307"/>
      <c r="AB64" s="480" t="str">
        <f>IF(別紙１!AE65="","",別紙１!AE65)</f>
        <v/>
      </c>
      <c r="AC64" s="480"/>
      <c r="AD64" s="480"/>
      <c r="AE64" s="307" t="s">
        <v>32</v>
      </c>
      <c r="AF64" s="329"/>
      <c r="AG64" s="483"/>
      <c r="AH64" s="484"/>
      <c r="AI64" s="484"/>
      <c r="AJ64" s="484"/>
      <c r="AK64" s="485"/>
    </row>
    <row r="65" spans="1:37" ht="14.1" customHeight="1">
      <c r="A65" s="539"/>
      <c r="B65" s="541"/>
      <c r="C65" s="782"/>
      <c r="D65" s="783"/>
      <c r="E65" s="783"/>
      <c r="F65" s="783"/>
      <c r="G65" s="784"/>
      <c r="H65" s="483"/>
      <c r="I65" s="484"/>
      <c r="J65" s="485"/>
      <c r="K65" s="327"/>
      <c r="L65" s="307"/>
      <c r="M65" s="307"/>
      <c r="N65" s="307"/>
      <c r="O65" s="307"/>
      <c r="P65" s="307"/>
      <c r="Q65" s="307"/>
      <c r="R65" s="307"/>
      <c r="S65" s="306"/>
      <c r="T65" s="307"/>
      <c r="U65" s="307"/>
      <c r="V65" s="307"/>
      <c r="W65" s="307"/>
      <c r="X65" s="301" t="s">
        <v>490</v>
      </c>
      <c r="Y65" s="307"/>
      <c r="Z65" s="307"/>
      <c r="AA65" s="307"/>
      <c r="AB65" s="480" t="str">
        <f>IF(別紙１!AE66="","",別紙１!AE66)</f>
        <v/>
      </c>
      <c r="AC65" s="480"/>
      <c r="AD65" s="480"/>
      <c r="AE65" s="307" t="s">
        <v>32</v>
      </c>
      <c r="AF65" s="329"/>
      <c r="AG65" s="483"/>
      <c r="AH65" s="484"/>
      <c r="AI65" s="484"/>
      <c r="AJ65" s="484"/>
      <c r="AK65" s="485"/>
    </row>
    <row r="66" spans="1:37" ht="14.1" customHeight="1">
      <c r="A66" s="460"/>
      <c r="B66" s="462"/>
      <c r="C66" s="785"/>
      <c r="D66" s="786"/>
      <c r="E66" s="786"/>
      <c r="F66" s="786"/>
      <c r="G66" s="787"/>
      <c r="H66" s="498"/>
      <c r="I66" s="677"/>
      <c r="J66" s="499"/>
      <c r="K66" s="303"/>
      <c r="L66" s="308"/>
      <c r="M66" s="308"/>
      <c r="N66" s="308"/>
      <c r="O66" s="308"/>
      <c r="P66" s="471"/>
      <c r="Q66" s="471"/>
      <c r="R66" s="308"/>
      <c r="S66" s="304"/>
      <c r="T66" s="308"/>
      <c r="U66" s="308"/>
      <c r="V66" s="308"/>
      <c r="W66" s="308"/>
      <c r="X66" s="312" t="s">
        <v>491</v>
      </c>
      <c r="Y66" s="308"/>
      <c r="Z66" s="308"/>
      <c r="AA66" s="308"/>
      <c r="AB66" s="480" t="str">
        <f>IF(別紙１!AE67="","",別紙１!AE67)</f>
        <v/>
      </c>
      <c r="AC66" s="480"/>
      <c r="AD66" s="480"/>
      <c r="AE66" s="308" t="s">
        <v>32</v>
      </c>
      <c r="AF66" s="332"/>
      <c r="AG66" s="498"/>
      <c r="AH66" s="677"/>
      <c r="AI66" s="677"/>
      <c r="AJ66" s="677"/>
      <c r="AK66" s="499"/>
    </row>
    <row r="67" spans="1:37" ht="14.1" customHeight="1">
      <c r="A67" s="457">
        <v>19</v>
      </c>
      <c r="B67" s="459"/>
      <c r="C67" s="779" t="str">
        <f>IF(別紙１!C68="","",別紙１!C68)</f>
        <v/>
      </c>
      <c r="D67" s="780"/>
      <c r="E67" s="780"/>
      <c r="F67" s="780"/>
      <c r="G67" s="781"/>
      <c r="H67" s="481" t="str">
        <f>IF(別紙１!M68="","",別紙１!M68)</f>
        <v/>
      </c>
      <c r="I67" s="475"/>
      <c r="J67" s="482"/>
      <c r="K67" s="293"/>
      <c r="L67" s="294"/>
      <c r="M67" s="474"/>
      <c r="N67" s="474"/>
      <c r="O67" s="294" t="s">
        <v>475</v>
      </c>
      <c r="P67" s="294"/>
      <c r="Q67" s="475"/>
      <c r="R67" s="475"/>
      <c r="S67" s="296" t="s">
        <v>476</v>
      </c>
      <c r="T67" s="271"/>
      <c r="U67" s="475" t="str">
        <f>IF(別紙１!X68="","",別紙１!X68)</f>
        <v/>
      </c>
      <c r="V67" s="475"/>
      <c r="W67" s="294" t="s">
        <v>32</v>
      </c>
      <c r="X67" s="299" t="s">
        <v>488</v>
      </c>
      <c r="Y67" s="294"/>
      <c r="Z67" s="294"/>
      <c r="AA67" s="294"/>
      <c r="AB67" s="476" t="str">
        <f>IF(別紙１!AE68="","",別紙１!AE68)</f>
        <v/>
      </c>
      <c r="AC67" s="476"/>
      <c r="AD67" s="476"/>
      <c r="AE67" s="294" t="s">
        <v>32</v>
      </c>
      <c r="AF67" s="331"/>
      <c r="AG67" s="477" t="str">
        <f>IF(別紙１!AI68="","",別紙１!AI68)</f>
        <v/>
      </c>
      <c r="AH67" s="475"/>
      <c r="AI67" s="475"/>
      <c r="AJ67" s="475"/>
      <c r="AK67" s="482"/>
    </row>
    <row r="68" spans="1:37" ht="14.1" customHeight="1">
      <c r="A68" s="539"/>
      <c r="B68" s="541"/>
      <c r="C68" s="782"/>
      <c r="D68" s="783"/>
      <c r="E68" s="783"/>
      <c r="F68" s="783"/>
      <c r="G68" s="784"/>
      <c r="H68" s="483"/>
      <c r="I68" s="484"/>
      <c r="J68" s="485"/>
      <c r="K68" s="328"/>
      <c r="L68" s="330" t="s">
        <v>412</v>
      </c>
      <c r="M68" s="479"/>
      <c r="N68" s="479"/>
      <c r="O68" s="295" t="s">
        <v>485</v>
      </c>
      <c r="P68" s="479"/>
      <c r="Q68" s="479"/>
      <c r="R68" s="295" t="s">
        <v>518</v>
      </c>
      <c r="S68" s="329"/>
      <c r="T68" s="307"/>
      <c r="U68" s="307"/>
      <c r="V68" s="307"/>
      <c r="W68" s="307"/>
      <c r="X68" s="301" t="s">
        <v>489</v>
      </c>
      <c r="Y68" s="307"/>
      <c r="Z68" s="307"/>
      <c r="AA68" s="307"/>
      <c r="AB68" s="480" t="str">
        <f>IF(別紙１!AE69="","",別紙１!AE69)</f>
        <v/>
      </c>
      <c r="AC68" s="480"/>
      <c r="AD68" s="480"/>
      <c r="AE68" s="307" t="s">
        <v>32</v>
      </c>
      <c r="AF68" s="329"/>
      <c r="AG68" s="483"/>
      <c r="AH68" s="484"/>
      <c r="AI68" s="484"/>
      <c r="AJ68" s="484"/>
      <c r="AK68" s="485"/>
    </row>
    <row r="69" spans="1:37" ht="14.1" customHeight="1">
      <c r="A69" s="539"/>
      <c r="B69" s="541"/>
      <c r="C69" s="782"/>
      <c r="D69" s="783"/>
      <c r="E69" s="783"/>
      <c r="F69" s="783"/>
      <c r="G69" s="784"/>
      <c r="H69" s="483"/>
      <c r="I69" s="484"/>
      <c r="J69" s="485"/>
      <c r="K69" s="327"/>
      <c r="L69" s="307"/>
      <c r="M69" s="307"/>
      <c r="N69" s="307"/>
      <c r="O69" s="307"/>
      <c r="P69" s="307"/>
      <c r="Q69" s="307"/>
      <c r="R69" s="307"/>
      <c r="S69" s="306"/>
      <c r="T69" s="307"/>
      <c r="U69" s="307"/>
      <c r="V69" s="307"/>
      <c r="W69" s="307"/>
      <c r="X69" s="301" t="s">
        <v>490</v>
      </c>
      <c r="Y69" s="307"/>
      <c r="Z69" s="307"/>
      <c r="AA69" s="307"/>
      <c r="AB69" s="480" t="str">
        <f>IF(別紙１!AE70="","",別紙１!AE70)</f>
        <v/>
      </c>
      <c r="AC69" s="480"/>
      <c r="AD69" s="480"/>
      <c r="AE69" s="307" t="s">
        <v>32</v>
      </c>
      <c r="AF69" s="329"/>
      <c r="AG69" s="483"/>
      <c r="AH69" s="484"/>
      <c r="AI69" s="484"/>
      <c r="AJ69" s="484"/>
      <c r="AK69" s="485"/>
    </row>
    <row r="70" spans="1:37" ht="14.1" customHeight="1">
      <c r="A70" s="460"/>
      <c r="B70" s="462"/>
      <c r="C70" s="785"/>
      <c r="D70" s="786"/>
      <c r="E70" s="786"/>
      <c r="F70" s="786"/>
      <c r="G70" s="787"/>
      <c r="H70" s="498"/>
      <c r="I70" s="677"/>
      <c r="J70" s="499"/>
      <c r="K70" s="303"/>
      <c r="L70" s="308"/>
      <c r="M70" s="308"/>
      <c r="N70" s="308"/>
      <c r="O70" s="308"/>
      <c r="P70" s="471"/>
      <c r="Q70" s="471"/>
      <c r="R70" s="308"/>
      <c r="S70" s="304"/>
      <c r="T70" s="308"/>
      <c r="U70" s="308"/>
      <c r="V70" s="308"/>
      <c r="W70" s="308"/>
      <c r="X70" s="312" t="s">
        <v>491</v>
      </c>
      <c r="Y70" s="308"/>
      <c r="Z70" s="308"/>
      <c r="AA70" s="308"/>
      <c r="AB70" s="480" t="str">
        <f>IF(別紙１!AE71="","",別紙１!AE71)</f>
        <v/>
      </c>
      <c r="AC70" s="480"/>
      <c r="AD70" s="480"/>
      <c r="AE70" s="308" t="s">
        <v>32</v>
      </c>
      <c r="AF70" s="332"/>
      <c r="AG70" s="498"/>
      <c r="AH70" s="677"/>
      <c r="AI70" s="677"/>
      <c r="AJ70" s="677"/>
      <c r="AK70" s="499"/>
    </row>
    <row r="71" spans="1:37" ht="14.1" customHeight="1">
      <c r="A71" s="539">
        <v>20</v>
      </c>
      <c r="B71" s="541"/>
      <c r="C71" s="779" t="str">
        <f>IF(別紙１!C72="","",別紙１!C72)</f>
        <v/>
      </c>
      <c r="D71" s="780"/>
      <c r="E71" s="780"/>
      <c r="F71" s="780"/>
      <c r="G71" s="781"/>
      <c r="H71" s="481" t="str">
        <f>IF(別紙１!M72="","",別紙１!M72)</f>
        <v/>
      </c>
      <c r="I71" s="475"/>
      <c r="J71" s="482"/>
      <c r="K71" s="293"/>
      <c r="L71" s="294"/>
      <c r="M71" s="474"/>
      <c r="N71" s="474"/>
      <c r="O71" s="294" t="s">
        <v>475</v>
      </c>
      <c r="P71" s="294"/>
      <c r="Q71" s="475"/>
      <c r="R71" s="475"/>
      <c r="S71" s="296" t="s">
        <v>476</v>
      </c>
      <c r="T71" s="271"/>
      <c r="U71" s="475" t="str">
        <f>IF(別紙１!X72="","",別紙１!X72)</f>
        <v/>
      </c>
      <c r="V71" s="475"/>
      <c r="W71" s="294" t="s">
        <v>32</v>
      </c>
      <c r="X71" s="299" t="s">
        <v>488</v>
      </c>
      <c r="Y71" s="294"/>
      <c r="Z71" s="294"/>
      <c r="AA71" s="294"/>
      <c r="AB71" s="476" t="str">
        <f>IF(別紙１!AE72="","",別紙１!AE72)</f>
        <v/>
      </c>
      <c r="AC71" s="476"/>
      <c r="AD71" s="476"/>
      <c r="AE71" s="294" t="s">
        <v>32</v>
      </c>
      <c r="AF71" s="331"/>
      <c r="AG71" s="477" t="str">
        <f>IF(別紙１!AI72="","",別紙１!AI72)</f>
        <v/>
      </c>
      <c r="AH71" s="475"/>
      <c r="AI71" s="475"/>
      <c r="AJ71" s="475"/>
      <c r="AK71" s="482"/>
    </row>
    <row r="72" spans="1:37" ht="14.1" customHeight="1">
      <c r="A72" s="539"/>
      <c r="B72" s="541"/>
      <c r="C72" s="782"/>
      <c r="D72" s="783"/>
      <c r="E72" s="783"/>
      <c r="F72" s="783"/>
      <c r="G72" s="784"/>
      <c r="H72" s="483"/>
      <c r="I72" s="484"/>
      <c r="J72" s="485"/>
      <c r="K72" s="328"/>
      <c r="L72" s="330" t="s">
        <v>412</v>
      </c>
      <c r="M72" s="479"/>
      <c r="N72" s="479"/>
      <c r="O72" s="295" t="s">
        <v>485</v>
      </c>
      <c r="P72" s="479"/>
      <c r="Q72" s="479"/>
      <c r="R72" s="295" t="s">
        <v>518</v>
      </c>
      <c r="S72" s="329"/>
      <c r="T72" s="307"/>
      <c r="U72" s="307"/>
      <c r="V72" s="307"/>
      <c r="W72" s="307"/>
      <c r="X72" s="301" t="s">
        <v>489</v>
      </c>
      <c r="Y72" s="307"/>
      <c r="Z72" s="307"/>
      <c r="AA72" s="307"/>
      <c r="AB72" s="480" t="str">
        <f>IF(別紙１!AE73="","",別紙１!AE73)</f>
        <v/>
      </c>
      <c r="AC72" s="480"/>
      <c r="AD72" s="480"/>
      <c r="AE72" s="307" t="s">
        <v>32</v>
      </c>
      <c r="AF72" s="329"/>
      <c r="AG72" s="483"/>
      <c r="AH72" s="484"/>
      <c r="AI72" s="484"/>
      <c r="AJ72" s="484"/>
      <c r="AK72" s="485"/>
    </row>
    <row r="73" spans="1:37" ht="14.1" customHeight="1">
      <c r="A73" s="539"/>
      <c r="B73" s="541"/>
      <c r="C73" s="782"/>
      <c r="D73" s="783"/>
      <c r="E73" s="783"/>
      <c r="F73" s="783"/>
      <c r="G73" s="784"/>
      <c r="H73" s="483"/>
      <c r="I73" s="484"/>
      <c r="J73" s="485"/>
      <c r="K73" s="327"/>
      <c r="L73" s="307"/>
      <c r="M73" s="307"/>
      <c r="N73" s="307"/>
      <c r="O73" s="307"/>
      <c r="P73" s="307"/>
      <c r="Q73" s="307"/>
      <c r="R73" s="307"/>
      <c r="S73" s="306"/>
      <c r="T73" s="307"/>
      <c r="U73" s="307"/>
      <c r="V73" s="307"/>
      <c r="W73" s="307"/>
      <c r="X73" s="301" t="s">
        <v>490</v>
      </c>
      <c r="Y73" s="307"/>
      <c r="Z73" s="307"/>
      <c r="AA73" s="307"/>
      <c r="AB73" s="480" t="str">
        <f>IF(別紙１!AE74="","",別紙１!AE74)</f>
        <v/>
      </c>
      <c r="AC73" s="480"/>
      <c r="AD73" s="480"/>
      <c r="AE73" s="307" t="s">
        <v>32</v>
      </c>
      <c r="AF73" s="329"/>
      <c r="AG73" s="483"/>
      <c r="AH73" s="484"/>
      <c r="AI73" s="484"/>
      <c r="AJ73" s="484"/>
      <c r="AK73" s="485"/>
    </row>
    <row r="74" spans="1:37" ht="14.1" customHeight="1">
      <c r="A74" s="460"/>
      <c r="B74" s="462"/>
      <c r="C74" s="785"/>
      <c r="D74" s="786"/>
      <c r="E74" s="786"/>
      <c r="F74" s="786"/>
      <c r="G74" s="787"/>
      <c r="H74" s="498"/>
      <c r="I74" s="677"/>
      <c r="J74" s="499"/>
      <c r="K74" s="303"/>
      <c r="L74" s="308"/>
      <c r="M74" s="308"/>
      <c r="N74" s="308"/>
      <c r="O74" s="308"/>
      <c r="P74" s="471"/>
      <c r="Q74" s="471"/>
      <c r="R74" s="308"/>
      <c r="S74" s="304"/>
      <c r="T74" s="308"/>
      <c r="U74" s="308"/>
      <c r="V74" s="308"/>
      <c r="W74" s="308"/>
      <c r="X74" s="312" t="s">
        <v>491</v>
      </c>
      <c r="Y74" s="308"/>
      <c r="Z74" s="308"/>
      <c r="AA74" s="308"/>
      <c r="AB74" s="480" t="str">
        <f>IF(別紙１!AE75="","",別紙１!AE75)</f>
        <v/>
      </c>
      <c r="AC74" s="480"/>
      <c r="AD74" s="480"/>
      <c r="AE74" s="308" t="s">
        <v>32</v>
      </c>
      <c r="AF74" s="332"/>
      <c r="AG74" s="498"/>
      <c r="AH74" s="677"/>
      <c r="AI74" s="677"/>
      <c r="AJ74" s="677"/>
      <c r="AK74" s="499"/>
    </row>
    <row r="75" spans="1:37" ht="14.1" customHeight="1">
      <c r="A75" s="457">
        <v>21</v>
      </c>
      <c r="B75" s="459"/>
      <c r="C75" s="779" t="str">
        <f>IF(別紙１!C76="","",別紙１!C76)</f>
        <v/>
      </c>
      <c r="D75" s="780"/>
      <c r="E75" s="780"/>
      <c r="F75" s="780"/>
      <c r="G75" s="781"/>
      <c r="H75" s="481" t="str">
        <f>IF(別紙１!M76="","",別紙１!M76)</f>
        <v/>
      </c>
      <c r="I75" s="475"/>
      <c r="J75" s="482"/>
      <c r="K75" s="293"/>
      <c r="L75" s="294"/>
      <c r="M75" s="474"/>
      <c r="N75" s="474"/>
      <c r="O75" s="294" t="s">
        <v>475</v>
      </c>
      <c r="P75" s="294"/>
      <c r="Q75" s="475"/>
      <c r="R75" s="475"/>
      <c r="S75" s="296" t="s">
        <v>476</v>
      </c>
      <c r="T75" s="271"/>
      <c r="U75" s="475" t="str">
        <f>IF(別紙１!X76="","",別紙１!X76)</f>
        <v/>
      </c>
      <c r="V75" s="475"/>
      <c r="W75" s="294" t="s">
        <v>32</v>
      </c>
      <c r="X75" s="299" t="s">
        <v>488</v>
      </c>
      <c r="Y75" s="294"/>
      <c r="Z75" s="294"/>
      <c r="AA75" s="294"/>
      <c r="AB75" s="476" t="str">
        <f>IF(別紙１!AE76="","",別紙１!AE76)</f>
        <v/>
      </c>
      <c r="AC75" s="476"/>
      <c r="AD75" s="476"/>
      <c r="AE75" s="294" t="s">
        <v>32</v>
      </c>
      <c r="AF75" s="331"/>
      <c r="AG75" s="477" t="str">
        <f>IF(別紙１!AI76="","",別紙１!AI76)</f>
        <v/>
      </c>
      <c r="AH75" s="475"/>
      <c r="AI75" s="475"/>
      <c r="AJ75" s="475"/>
      <c r="AK75" s="482"/>
    </row>
    <row r="76" spans="1:37" ht="14.1" customHeight="1">
      <c r="A76" s="539"/>
      <c r="B76" s="541"/>
      <c r="C76" s="782"/>
      <c r="D76" s="783"/>
      <c r="E76" s="783"/>
      <c r="F76" s="783"/>
      <c r="G76" s="784"/>
      <c r="H76" s="483"/>
      <c r="I76" s="484"/>
      <c r="J76" s="485"/>
      <c r="K76" s="328"/>
      <c r="L76" s="330" t="s">
        <v>412</v>
      </c>
      <c r="M76" s="479"/>
      <c r="N76" s="479"/>
      <c r="O76" s="295" t="s">
        <v>485</v>
      </c>
      <c r="P76" s="479"/>
      <c r="Q76" s="479"/>
      <c r="R76" s="295" t="s">
        <v>518</v>
      </c>
      <c r="S76" s="329"/>
      <c r="T76" s="307"/>
      <c r="U76" s="307"/>
      <c r="V76" s="307"/>
      <c r="W76" s="307"/>
      <c r="X76" s="301" t="s">
        <v>489</v>
      </c>
      <c r="Y76" s="307"/>
      <c r="Z76" s="307"/>
      <c r="AA76" s="307"/>
      <c r="AB76" s="480" t="str">
        <f>IF(別紙１!AE77="","",別紙１!AE77)</f>
        <v/>
      </c>
      <c r="AC76" s="480"/>
      <c r="AD76" s="480"/>
      <c r="AE76" s="307" t="s">
        <v>32</v>
      </c>
      <c r="AF76" s="329"/>
      <c r="AG76" s="483"/>
      <c r="AH76" s="484"/>
      <c r="AI76" s="484"/>
      <c r="AJ76" s="484"/>
      <c r="AK76" s="485"/>
    </row>
    <row r="77" spans="1:37" ht="14.1" customHeight="1">
      <c r="A77" s="539"/>
      <c r="B77" s="541"/>
      <c r="C77" s="782"/>
      <c r="D77" s="783"/>
      <c r="E77" s="783"/>
      <c r="F77" s="783"/>
      <c r="G77" s="784"/>
      <c r="H77" s="483"/>
      <c r="I77" s="484"/>
      <c r="J77" s="485"/>
      <c r="K77" s="327"/>
      <c r="L77" s="307"/>
      <c r="M77" s="307"/>
      <c r="N77" s="307"/>
      <c r="O77" s="307"/>
      <c r="P77" s="307"/>
      <c r="Q77" s="307"/>
      <c r="R77" s="307"/>
      <c r="S77" s="306"/>
      <c r="T77" s="307"/>
      <c r="U77" s="307"/>
      <c r="V77" s="307"/>
      <c r="W77" s="307"/>
      <c r="X77" s="301" t="s">
        <v>490</v>
      </c>
      <c r="Y77" s="307"/>
      <c r="Z77" s="307"/>
      <c r="AA77" s="307"/>
      <c r="AB77" s="480" t="str">
        <f>IF(別紙１!AE78="","",別紙１!AE78)</f>
        <v/>
      </c>
      <c r="AC77" s="480"/>
      <c r="AD77" s="480"/>
      <c r="AE77" s="307" t="s">
        <v>32</v>
      </c>
      <c r="AF77" s="329"/>
      <c r="AG77" s="483"/>
      <c r="AH77" s="484"/>
      <c r="AI77" s="484"/>
      <c r="AJ77" s="484"/>
      <c r="AK77" s="485"/>
    </row>
    <row r="78" spans="1:37" ht="14.1" customHeight="1">
      <c r="A78" s="460"/>
      <c r="B78" s="462"/>
      <c r="C78" s="785"/>
      <c r="D78" s="786"/>
      <c r="E78" s="786"/>
      <c r="F78" s="786"/>
      <c r="G78" s="787"/>
      <c r="H78" s="498"/>
      <c r="I78" s="677"/>
      <c r="J78" s="499"/>
      <c r="K78" s="303"/>
      <c r="L78" s="308"/>
      <c r="M78" s="308"/>
      <c r="N78" s="308"/>
      <c r="O78" s="308"/>
      <c r="P78" s="471"/>
      <c r="Q78" s="471"/>
      <c r="R78" s="308"/>
      <c r="S78" s="304"/>
      <c r="T78" s="308"/>
      <c r="U78" s="308"/>
      <c r="V78" s="308"/>
      <c r="W78" s="308"/>
      <c r="X78" s="312" t="s">
        <v>491</v>
      </c>
      <c r="Y78" s="308"/>
      <c r="Z78" s="308"/>
      <c r="AA78" s="308"/>
      <c r="AB78" s="480" t="str">
        <f>IF(別紙１!AE79="","",別紙１!AE79)</f>
        <v/>
      </c>
      <c r="AC78" s="480"/>
      <c r="AD78" s="480"/>
      <c r="AE78" s="308" t="s">
        <v>32</v>
      </c>
      <c r="AF78" s="332"/>
      <c r="AG78" s="498"/>
      <c r="AH78" s="677"/>
      <c r="AI78" s="677"/>
      <c r="AJ78" s="677"/>
      <c r="AK78" s="499"/>
    </row>
    <row r="79" spans="1:37" ht="14.1" customHeight="1">
      <c r="A79" s="457">
        <v>22</v>
      </c>
      <c r="B79" s="459"/>
      <c r="C79" s="779" t="str">
        <f>IF(別紙１!C80="","",別紙１!C80)</f>
        <v/>
      </c>
      <c r="D79" s="780"/>
      <c r="E79" s="780"/>
      <c r="F79" s="780"/>
      <c r="G79" s="781"/>
      <c r="H79" s="481" t="str">
        <f>IF(別紙１!M80="","",別紙１!M80)</f>
        <v/>
      </c>
      <c r="I79" s="475"/>
      <c r="J79" s="482"/>
      <c r="K79" s="293"/>
      <c r="L79" s="294"/>
      <c r="M79" s="474"/>
      <c r="N79" s="474"/>
      <c r="O79" s="294" t="s">
        <v>475</v>
      </c>
      <c r="P79" s="294"/>
      <c r="Q79" s="475"/>
      <c r="R79" s="475"/>
      <c r="S79" s="296" t="s">
        <v>476</v>
      </c>
      <c r="T79" s="271"/>
      <c r="U79" s="475" t="str">
        <f>IF(別紙１!X80="","",別紙１!X80)</f>
        <v/>
      </c>
      <c r="V79" s="475"/>
      <c r="W79" s="294" t="s">
        <v>32</v>
      </c>
      <c r="X79" s="299" t="s">
        <v>488</v>
      </c>
      <c r="Y79" s="294"/>
      <c r="Z79" s="294"/>
      <c r="AA79" s="294"/>
      <c r="AB79" s="476" t="str">
        <f>IF(別紙１!AE80="","",別紙１!AE80)</f>
        <v/>
      </c>
      <c r="AC79" s="476"/>
      <c r="AD79" s="476"/>
      <c r="AE79" s="294" t="s">
        <v>32</v>
      </c>
      <c r="AF79" s="331"/>
      <c r="AG79" s="477" t="str">
        <f>IF(別紙１!AI80="","",別紙１!AI80)</f>
        <v/>
      </c>
      <c r="AH79" s="475"/>
      <c r="AI79" s="475"/>
      <c r="AJ79" s="475"/>
      <c r="AK79" s="482"/>
    </row>
    <row r="80" spans="1:37" ht="14.1" customHeight="1">
      <c r="A80" s="539"/>
      <c r="B80" s="541"/>
      <c r="C80" s="782"/>
      <c r="D80" s="783"/>
      <c r="E80" s="783"/>
      <c r="F80" s="783"/>
      <c r="G80" s="784"/>
      <c r="H80" s="483"/>
      <c r="I80" s="484"/>
      <c r="J80" s="485"/>
      <c r="K80" s="328"/>
      <c r="L80" s="330" t="s">
        <v>412</v>
      </c>
      <c r="M80" s="479"/>
      <c r="N80" s="479"/>
      <c r="O80" s="295" t="s">
        <v>485</v>
      </c>
      <c r="P80" s="479"/>
      <c r="Q80" s="479"/>
      <c r="R80" s="295" t="s">
        <v>518</v>
      </c>
      <c r="S80" s="329"/>
      <c r="T80" s="307"/>
      <c r="U80" s="307"/>
      <c r="V80" s="307"/>
      <c r="W80" s="307"/>
      <c r="X80" s="301" t="s">
        <v>489</v>
      </c>
      <c r="Y80" s="307"/>
      <c r="Z80" s="307"/>
      <c r="AA80" s="307"/>
      <c r="AB80" s="480" t="str">
        <f>IF(別紙１!AE81="","",別紙１!AE81)</f>
        <v/>
      </c>
      <c r="AC80" s="480"/>
      <c r="AD80" s="480"/>
      <c r="AE80" s="307" t="s">
        <v>32</v>
      </c>
      <c r="AF80" s="329"/>
      <c r="AG80" s="483"/>
      <c r="AH80" s="484"/>
      <c r="AI80" s="484"/>
      <c r="AJ80" s="484"/>
      <c r="AK80" s="485"/>
    </row>
    <row r="81" spans="1:37" ht="14.1" customHeight="1">
      <c r="A81" s="539"/>
      <c r="B81" s="541"/>
      <c r="C81" s="782"/>
      <c r="D81" s="783"/>
      <c r="E81" s="783"/>
      <c r="F81" s="783"/>
      <c r="G81" s="784"/>
      <c r="H81" s="483"/>
      <c r="I81" s="484"/>
      <c r="J81" s="485"/>
      <c r="K81" s="327"/>
      <c r="L81" s="307"/>
      <c r="M81" s="307"/>
      <c r="N81" s="307"/>
      <c r="O81" s="307"/>
      <c r="P81" s="307"/>
      <c r="Q81" s="307"/>
      <c r="R81" s="307"/>
      <c r="S81" s="306"/>
      <c r="T81" s="307"/>
      <c r="U81" s="307"/>
      <c r="V81" s="307"/>
      <c r="W81" s="307"/>
      <c r="X81" s="301" t="s">
        <v>490</v>
      </c>
      <c r="Y81" s="307"/>
      <c r="Z81" s="307"/>
      <c r="AA81" s="307"/>
      <c r="AB81" s="480" t="str">
        <f>IF(別紙１!AE82="","",別紙１!AE82)</f>
        <v/>
      </c>
      <c r="AC81" s="480"/>
      <c r="AD81" s="480"/>
      <c r="AE81" s="307" t="s">
        <v>32</v>
      </c>
      <c r="AF81" s="329"/>
      <c r="AG81" s="483"/>
      <c r="AH81" s="484"/>
      <c r="AI81" s="484"/>
      <c r="AJ81" s="484"/>
      <c r="AK81" s="485"/>
    </row>
    <row r="82" spans="1:37" ht="14.1" customHeight="1">
      <c r="A82" s="460"/>
      <c r="B82" s="462"/>
      <c r="C82" s="785"/>
      <c r="D82" s="786"/>
      <c r="E82" s="786"/>
      <c r="F82" s="786"/>
      <c r="G82" s="787"/>
      <c r="H82" s="498"/>
      <c r="I82" s="677"/>
      <c r="J82" s="499"/>
      <c r="K82" s="303"/>
      <c r="L82" s="308"/>
      <c r="M82" s="308"/>
      <c r="N82" s="308"/>
      <c r="O82" s="308"/>
      <c r="P82" s="471"/>
      <c r="Q82" s="471"/>
      <c r="R82" s="308"/>
      <c r="S82" s="304"/>
      <c r="T82" s="308"/>
      <c r="U82" s="308"/>
      <c r="V82" s="308"/>
      <c r="W82" s="308"/>
      <c r="X82" s="312" t="s">
        <v>491</v>
      </c>
      <c r="Y82" s="308"/>
      <c r="Z82" s="308"/>
      <c r="AA82" s="308"/>
      <c r="AB82" s="480" t="str">
        <f>IF(別紙１!AE83="","",別紙１!AE83)</f>
        <v/>
      </c>
      <c r="AC82" s="480"/>
      <c r="AD82" s="480"/>
      <c r="AE82" s="308" t="s">
        <v>32</v>
      </c>
      <c r="AF82" s="332"/>
      <c r="AG82" s="498"/>
      <c r="AH82" s="677"/>
      <c r="AI82" s="677"/>
      <c r="AJ82" s="677"/>
      <c r="AK82" s="499"/>
    </row>
    <row r="83" spans="1:37" ht="14.1" customHeight="1">
      <c r="A83" s="457">
        <v>23</v>
      </c>
      <c r="B83" s="459"/>
      <c r="C83" s="779" t="str">
        <f>IF(別紙１!C84="","",別紙１!C84)</f>
        <v/>
      </c>
      <c r="D83" s="780"/>
      <c r="E83" s="780"/>
      <c r="F83" s="780"/>
      <c r="G83" s="781"/>
      <c r="H83" s="481" t="str">
        <f>IF(別紙１!M84="","",別紙１!M84)</f>
        <v/>
      </c>
      <c r="I83" s="475"/>
      <c r="J83" s="482"/>
      <c r="K83" s="293"/>
      <c r="L83" s="294"/>
      <c r="M83" s="474"/>
      <c r="N83" s="474"/>
      <c r="O83" s="294" t="s">
        <v>475</v>
      </c>
      <c r="P83" s="294"/>
      <c r="Q83" s="475"/>
      <c r="R83" s="475"/>
      <c r="S83" s="296" t="s">
        <v>476</v>
      </c>
      <c r="T83" s="271"/>
      <c r="U83" s="475" t="str">
        <f>IF(別紙１!X84="","",別紙１!X84)</f>
        <v/>
      </c>
      <c r="V83" s="475"/>
      <c r="W83" s="294" t="s">
        <v>32</v>
      </c>
      <c r="X83" s="299" t="s">
        <v>488</v>
      </c>
      <c r="Y83" s="294"/>
      <c r="Z83" s="294"/>
      <c r="AA83" s="294"/>
      <c r="AB83" s="476" t="str">
        <f>IF(別紙１!AE84="","",別紙１!AE84)</f>
        <v/>
      </c>
      <c r="AC83" s="476"/>
      <c r="AD83" s="476"/>
      <c r="AE83" s="294" t="s">
        <v>32</v>
      </c>
      <c r="AF83" s="331"/>
      <c r="AG83" s="477" t="str">
        <f>IF(別紙１!AI84="","",別紙１!AI84)</f>
        <v/>
      </c>
      <c r="AH83" s="475"/>
      <c r="AI83" s="475"/>
      <c r="AJ83" s="475"/>
      <c r="AK83" s="482"/>
    </row>
    <row r="84" spans="1:37" ht="14.1" customHeight="1">
      <c r="A84" s="539"/>
      <c r="B84" s="541"/>
      <c r="C84" s="782"/>
      <c r="D84" s="783"/>
      <c r="E84" s="783"/>
      <c r="F84" s="783"/>
      <c r="G84" s="784"/>
      <c r="H84" s="483"/>
      <c r="I84" s="484"/>
      <c r="J84" s="485"/>
      <c r="K84" s="328"/>
      <c r="L84" s="330" t="s">
        <v>412</v>
      </c>
      <c r="M84" s="479"/>
      <c r="N84" s="479"/>
      <c r="O84" s="295" t="s">
        <v>485</v>
      </c>
      <c r="P84" s="479"/>
      <c r="Q84" s="479"/>
      <c r="R84" s="295" t="s">
        <v>518</v>
      </c>
      <c r="S84" s="329"/>
      <c r="T84" s="307"/>
      <c r="U84" s="307"/>
      <c r="V84" s="307"/>
      <c r="W84" s="307"/>
      <c r="X84" s="301" t="s">
        <v>489</v>
      </c>
      <c r="Y84" s="307"/>
      <c r="Z84" s="307"/>
      <c r="AA84" s="307"/>
      <c r="AB84" s="480" t="str">
        <f>IF(別紙１!AE85="","",別紙１!AE85)</f>
        <v/>
      </c>
      <c r="AC84" s="480"/>
      <c r="AD84" s="480"/>
      <c r="AE84" s="307" t="s">
        <v>32</v>
      </c>
      <c r="AF84" s="329"/>
      <c r="AG84" s="483"/>
      <c r="AH84" s="484"/>
      <c r="AI84" s="484"/>
      <c r="AJ84" s="484"/>
      <c r="AK84" s="485"/>
    </row>
    <row r="85" spans="1:37" ht="14.1" customHeight="1">
      <c r="A85" s="539"/>
      <c r="B85" s="541"/>
      <c r="C85" s="782"/>
      <c r="D85" s="783"/>
      <c r="E85" s="783"/>
      <c r="F85" s="783"/>
      <c r="G85" s="784"/>
      <c r="H85" s="483"/>
      <c r="I85" s="484"/>
      <c r="J85" s="485"/>
      <c r="K85" s="327"/>
      <c r="L85" s="307"/>
      <c r="M85" s="307"/>
      <c r="N85" s="307"/>
      <c r="O85" s="307"/>
      <c r="P85" s="307"/>
      <c r="Q85" s="307"/>
      <c r="R85" s="307"/>
      <c r="S85" s="306"/>
      <c r="T85" s="307"/>
      <c r="U85" s="307"/>
      <c r="V85" s="307"/>
      <c r="W85" s="307"/>
      <c r="X85" s="301" t="s">
        <v>490</v>
      </c>
      <c r="Y85" s="307"/>
      <c r="Z85" s="307"/>
      <c r="AA85" s="307"/>
      <c r="AB85" s="480" t="str">
        <f>IF(別紙１!AE86="","",別紙１!AE86)</f>
        <v/>
      </c>
      <c r="AC85" s="480"/>
      <c r="AD85" s="480"/>
      <c r="AE85" s="307" t="s">
        <v>32</v>
      </c>
      <c r="AF85" s="329"/>
      <c r="AG85" s="483"/>
      <c r="AH85" s="484"/>
      <c r="AI85" s="484"/>
      <c r="AJ85" s="484"/>
      <c r="AK85" s="485"/>
    </row>
    <row r="86" spans="1:37" ht="14.1" customHeight="1">
      <c r="A86" s="460"/>
      <c r="B86" s="462"/>
      <c r="C86" s="785"/>
      <c r="D86" s="786"/>
      <c r="E86" s="786"/>
      <c r="F86" s="786"/>
      <c r="G86" s="787"/>
      <c r="H86" s="498"/>
      <c r="I86" s="677"/>
      <c r="J86" s="499"/>
      <c r="K86" s="303"/>
      <c r="L86" s="308"/>
      <c r="M86" s="308"/>
      <c r="N86" s="308"/>
      <c r="O86" s="308"/>
      <c r="P86" s="471"/>
      <c r="Q86" s="471"/>
      <c r="R86" s="308"/>
      <c r="S86" s="304"/>
      <c r="T86" s="308"/>
      <c r="U86" s="308"/>
      <c r="V86" s="308"/>
      <c r="W86" s="308"/>
      <c r="X86" s="312" t="s">
        <v>491</v>
      </c>
      <c r="Y86" s="308"/>
      <c r="Z86" s="308"/>
      <c r="AA86" s="308"/>
      <c r="AB86" s="480" t="str">
        <f>IF(別紙１!AE87="","",別紙１!AE87)</f>
        <v/>
      </c>
      <c r="AC86" s="480"/>
      <c r="AD86" s="480"/>
      <c r="AE86" s="308" t="s">
        <v>32</v>
      </c>
      <c r="AF86" s="332"/>
      <c r="AG86" s="498"/>
      <c r="AH86" s="677"/>
      <c r="AI86" s="677"/>
      <c r="AJ86" s="677"/>
      <c r="AK86" s="499"/>
    </row>
    <row r="87" spans="1:37" ht="14.1" customHeight="1">
      <c r="A87" s="539">
        <v>24</v>
      </c>
      <c r="B87" s="541"/>
      <c r="C87" s="779" t="str">
        <f>IF(別紙１!C88="","",別紙１!C88)</f>
        <v/>
      </c>
      <c r="D87" s="780"/>
      <c r="E87" s="780"/>
      <c r="F87" s="780"/>
      <c r="G87" s="781"/>
      <c r="H87" s="481" t="str">
        <f>IF(別紙１!M88="","",別紙１!M88)</f>
        <v/>
      </c>
      <c r="I87" s="475"/>
      <c r="J87" s="482"/>
      <c r="K87" s="293"/>
      <c r="L87" s="294"/>
      <c r="M87" s="474"/>
      <c r="N87" s="474"/>
      <c r="O87" s="294" t="s">
        <v>475</v>
      </c>
      <c r="P87" s="294"/>
      <c r="Q87" s="475"/>
      <c r="R87" s="475"/>
      <c r="S87" s="296" t="s">
        <v>476</v>
      </c>
      <c r="T87" s="271"/>
      <c r="U87" s="475" t="str">
        <f>IF(別紙１!X88="","",別紙１!X88)</f>
        <v/>
      </c>
      <c r="V87" s="475"/>
      <c r="W87" s="294" t="s">
        <v>32</v>
      </c>
      <c r="X87" s="299" t="s">
        <v>488</v>
      </c>
      <c r="Y87" s="294"/>
      <c r="Z87" s="294"/>
      <c r="AA87" s="294"/>
      <c r="AB87" s="476" t="str">
        <f>IF(別紙１!AE88="","",別紙１!AE88)</f>
        <v/>
      </c>
      <c r="AC87" s="476"/>
      <c r="AD87" s="476"/>
      <c r="AE87" s="294" t="s">
        <v>32</v>
      </c>
      <c r="AF87" s="331"/>
      <c r="AG87" s="477" t="str">
        <f>IF(別紙１!AI88="","",別紙１!AI88)</f>
        <v/>
      </c>
      <c r="AH87" s="475"/>
      <c r="AI87" s="475"/>
      <c r="AJ87" s="475"/>
      <c r="AK87" s="482"/>
    </row>
    <row r="88" spans="1:37" ht="14.1" customHeight="1">
      <c r="A88" s="539"/>
      <c r="B88" s="541"/>
      <c r="C88" s="782"/>
      <c r="D88" s="783"/>
      <c r="E88" s="783"/>
      <c r="F88" s="783"/>
      <c r="G88" s="784"/>
      <c r="H88" s="483"/>
      <c r="I88" s="484"/>
      <c r="J88" s="485"/>
      <c r="K88" s="328"/>
      <c r="L88" s="330" t="s">
        <v>412</v>
      </c>
      <c r="M88" s="479"/>
      <c r="N88" s="479"/>
      <c r="O88" s="295" t="s">
        <v>485</v>
      </c>
      <c r="P88" s="479"/>
      <c r="Q88" s="479"/>
      <c r="R88" s="295" t="s">
        <v>518</v>
      </c>
      <c r="S88" s="329"/>
      <c r="T88" s="307"/>
      <c r="U88" s="307"/>
      <c r="V88" s="307"/>
      <c r="W88" s="307"/>
      <c r="X88" s="301" t="s">
        <v>489</v>
      </c>
      <c r="Y88" s="307"/>
      <c r="Z88" s="307"/>
      <c r="AA88" s="307"/>
      <c r="AB88" s="480" t="str">
        <f>IF(別紙１!AE89="","",別紙１!AE89)</f>
        <v/>
      </c>
      <c r="AC88" s="480"/>
      <c r="AD88" s="480"/>
      <c r="AE88" s="307" t="s">
        <v>32</v>
      </c>
      <c r="AF88" s="329"/>
      <c r="AG88" s="483"/>
      <c r="AH88" s="484"/>
      <c r="AI88" s="484"/>
      <c r="AJ88" s="484"/>
      <c r="AK88" s="485"/>
    </row>
    <row r="89" spans="1:37" ht="14.1" customHeight="1">
      <c r="A89" s="539"/>
      <c r="B89" s="541"/>
      <c r="C89" s="782"/>
      <c r="D89" s="783"/>
      <c r="E89" s="783"/>
      <c r="F89" s="783"/>
      <c r="G89" s="784"/>
      <c r="H89" s="483"/>
      <c r="I89" s="484"/>
      <c r="J89" s="485"/>
      <c r="K89" s="327"/>
      <c r="L89" s="307"/>
      <c r="M89" s="307"/>
      <c r="N89" s="307"/>
      <c r="O89" s="307"/>
      <c r="P89" s="307"/>
      <c r="Q89" s="307"/>
      <c r="R89" s="307"/>
      <c r="S89" s="306"/>
      <c r="T89" s="307"/>
      <c r="U89" s="307"/>
      <c r="V89" s="307"/>
      <c r="W89" s="307"/>
      <c r="X89" s="301" t="s">
        <v>490</v>
      </c>
      <c r="Y89" s="307"/>
      <c r="Z89" s="307"/>
      <c r="AA89" s="307"/>
      <c r="AB89" s="480" t="str">
        <f>IF(別紙１!AE90="","",別紙１!AE90)</f>
        <v/>
      </c>
      <c r="AC89" s="480"/>
      <c r="AD89" s="480"/>
      <c r="AE89" s="307" t="s">
        <v>32</v>
      </c>
      <c r="AF89" s="329"/>
      <c r="AG89" s="483"/>
      <c r="AH89" s="484"/>
      <c r="AI89" s="484"/>
      <c r="AJ89" s="484"/>
      <c r="AK89" s="485"/>
    </row>
    <row r="90" spans="1:37" ht="14.1" customHeight="1">
      <c r="A90" s="460"/>
      <c r="B90" s="462"/>
      <c r="C90" s="785"/>
      <c r="D90" s="786"/>
      <c r="E90" s="786"/>
      <c r="F90" s="786"/>
      <c r="G90" s="787"/>
      <c r="H90" s="498"/>
      <c r="I90" s="677"/>
      <c r="J90" s="499"/>
      <c r="K90" s="303"/>
      <c r="L90" s="308"/>
      <c r="M90" s="308"/>
      <c r="N90" s="308"/>
      <c r="O90" s="308"/>
      <c r="P90" s="471"/>
      <c r="Q90" s="471"/>
      <c r="R90" s="308"/>
      <c r="S90" s="304"/>
      <c r="T90" s="308"/>
      <c r="U90" s="308"/>
      <c r="V90" s="308"/>
      <c r="W90" s="308"/>
      <c r="X90" s="312" t="s">
        <v>491</v>
      </c>
      <c r="Y90" s="308"/>
      <c r="Z90" s="308"/>
      <c r="AA90" s="308"/>
      <c r="AB90" s="480" t="str">
        <f>IF(別紙１!AE91="","",別紙１!AE91)</f>
        <v/>
      </c>
      <c r="AC90" s="480"/>
      <c r="AD90" s="480"/>
      <c r="AE90" s="308" t="s">
        <v>32</v>
      </c>
      <c r="AF90" s="332"/>
      <c r="AG90" s="498"/>
      <c r="AH90" s="677"/>
      <c r="AI90" s="677"/>
      <c r="AJ90" s="677"/>
      <c r="AK90" s="499"/>
    </row>
    <row r="91" spans="1:37" ht="14.1" customHeight="1">
      <c r="A91" s="457">
        <v>25</v>
      </c>
      <c r="B91" s="459"/>
      <c r="C91" s="779" t="str">
        <f>IF(別紙１!C92="","",別紙１!C92)</f>
        <v/>
      </c>
      <c r="D91" s="780"/>
      <c r="E91" s="780"/>
      <c r="F91" s="780"/>
      <c r="G91" s="781"/>
      <c r="H91" s="481" t="str">
        <f>IF(別紙１!M92="","",別紙１!M92)</f>
        <v/>
      </c>
      <c r="I91" s="475"/>
      <c r="J91" s="482"/>
      <c r="K91" s="293"/>
      <c r="L91" s="294"/>
      <c r="M91" s="474"/>
      <c r="N91" s="474"/>
      <c r="O91" s="294" t="s">
        <v>475</v>
      </c>
      <c r="P91" s="294"/>
      <c r="Q91" s="475"/>
      <c r="R91" s="475"/>
      <c r="S91" s="296" t="s">
        <v>476</v>
      </c>
      <c r="T91" s="271"/>
      <c r="U91" s="475" t="str">
        <f>IF(別紙１!X92="","",別紙１!X92)</f>
        <v/>
      </c>
      <c r="V91" s="475"/>
      <c r="W91" s="294" t="s">
        <v>32</v>
      </c>
      <c r="X91" s="299" t="s">
        <v>488</v>
      </c>
      <c r="Y91" s="294"/>
      <c r="Z91" s="294"/>
      <c r="AA91" s="294"/>
      <c r="AB91" s="476" t="str">
        <f>IF(別紙１!AE92="","",別紙１!AE92)</f>
        <v/>
      </c>
      <c r="AC91" s="476"/>
      <c r="AD91" s="476"/>
      <c r="AE91" s="294" t="s">
        <v>32</v>
      </c>
      <c r="AF91" s="331"/>
      <c r="AG91" s="477" t="str">
        <f>IF(別紙１!AI92="","",別紙１!AI92)</f>
        <v/>
      </c>
      <c r="AH91" s="475"/>
      <c r="AI91" s="475"/>
      <c r="AJ91" s="475"/>
      <c r="AK91" s="482"/>
    </row>
    <row r="92" spans="1:37" ht="14.1" customHeight="1">
      <c r="A92" s="539"/>
      <c r="B92" s="541"/>
      <c r="C92" s="782"/>
      <c r="D92" s="783"/>
      <c r="E92" s="783"/>
      <c r="F92" s="783"/>
      <c r="G92" s="784"/>
      <c r="H92" s="483"/>
      <c r="I92" s="484"/>
      <c r="J92" s="485"/>
      <c r="K92" s="328"/>
      <c r="L92" s="330" t="s">
        <v>412</v>
      </c>
      <c r="M92" s="479"/>
      <c r="N92" s="479"/>
      <c r="O92" s="295" t="s">
        <v>485</v>
      </c>
      <c r="P92" s="479"/>
      <c r="Q92" s="479"/>
      <c r="R92" s="295" t="s">
        <v>518</v>
      </c>
      <c r="S92" s="329"/>
      <c r="T92" s="307"/>
      <c r="U92" s="307"/>
      <c r="V92" s="307"/>
      <c r="W92" s="307"/>
      <c r="X92" s="301" t="s">
        <v>489</v>
      </c>
      <c r="Y92" s="307"/>
      <c r="Z92" s="307"/>
      <c r="AA92" s="307"/>
      <c r="AB92" s="480" t="str">
        <f>IF(別紙１!AE93="","",別紙１!AE93)</f>
        <v/>
      </c>
      <c r="AC92" s="480"/>
      <c r="AD92" s="480"/>
      <c r="AE92" s="307" t="s">
        <v>32</v>
      </c>
      <c r="AF92" s="329"/>
      <c r="AG92" s="483"/>
      <c r="AH92" s="484"/>
      <c r="AI92" s="484"/>
      <c r="AJ92" s="484"/>
      <c r="AK92" s="485"/>
    </row>
    <row r="93" spans="1:37" ht="14.1" customHeight="1">
      <c r="A93" s="539"/>
      <c r="B93" s="541"/>
      <c r="C93" s="782"/>
      <c r="D93" s="783"/>
      <c r="E93" s="783"/>
      <c r="F93" s="783"/>
      <c r="G93" s="784"/>
      <c r="H93" s="483"/>
      <c r="I93" s="484"/>
      <c r="J93" s="485"/>
      <c r="K93" s="327"/>
      <c r="L93" s="307"/>
      <c r="M93" s="307"/>
      <c r="N93" s="307"/>
      <c r="O93" s="307"/>
      <c r="P93" s="307"/>
      <c r="Q93" s="307"/>
      <c r="R93" s="307"/>
      <c r="S93" s="306"/>
      <c r="T93" s="307"/>
      <c r="U93" s="307"/>
      <c r="V93" s="307"/>
      <c r="W93" s="307"/>
      <c r="X93" s="301" t="s">
        <v>490</v>
      </c>
      <c r="Y93" s="307"/>
      <c r="Z93" s="307"/>
      <c r="AA93" s="307"/>
      <c r="AB93" s="480" t="str">
        <f>IF(別紙１!AE94="","",別紙１!AE94)</f>
        <v/>
      </c>
      <c r="AC93" s="480"/>
      <c r="AD93" s="480"/>
      <c r="AE93" s="307" t="s">
        <v>32</v>
      </c>
      <c r="AF93" s="329"/>
      <c r="AG93" s="483"/>
      <c r="AH93" s="484"/>
      <c r="AI93" s="484"/>
      <c r="AJ93" s="484"/>
      <c r="AK93" s="485"/>
    </row>
    <row r="94" spans="1:37" ht="14.1" customHeight="1">
      <c r="A94" s="460"/>
      <c r="B94" s="462"/>
      <c r="C94" s="785"/>
      <c r="D94" s="786"/>
      <c r="E94" s="786"/>
      <c r="F94" s="786"/>
      <c r="G94" s="787"/>
      <c r="H94" s="498"/>
      <c r="I94" s="677"/>
      <c r="J94" s="499"/>
      <c r="K94" s="303"/>
      <c r="L94" s="308"/>
      <c r="M94" s="308"/>
      <c r="N94" s="308"/>
      <c r="O94" s="308"/>
      <c r="P94" s="471"/>
      <c r="Q94" s="471"/>
      <c r="R94" s="308"/>
      <c r="S94" s="304"/>
      <c r="T94" s="308"/>
      <c r="U94" s="308"/>
      <c r="V94" s="308"/>
      <c r="W94" s="308"/>
      <c r="X94" s="312" t="s">
        <v>491</v>
      </c>
      <c r="Y94" s="308"/>
      <c r="Z94" s="308"/>
      <c r="AA94" s="308"/>
      <c r="AB94" s="480" t="str">
        <f>IF(別紙１!AE95="","",別紙１!AE95)</f>
        <v/>
      </c>
      <c r="AC94" s="480"/>
      <c r="AD94" s="480"/>
      <c r="AE94" s="308" t="s">
        <v>32</v>
      </c>
      <c r="AF94" s="332"/>
      <c r="AG94" s="498"/>
      <c r="AH94" s="677"/>
      <c r="AI94" s="677"/>
      <c r="AJ94" s="677"/>
      <c r="AK94" s="499"/>
    </row>
    <row r="95" spans="1:37" ht="14.1" customHeight="1">
      <c r="A95" s="457">
        <v>26</v>
      </c>
      <c r="B95" s="459"/>
      <c r="C95" s="779" t="str">
        <f>IF(別紙１!C96="","",別紙１!C96)</f>
        <v/>
      </c>
      <c r="D95" s="780"/>
      <c r="E95" s="780"/>
      <c r="F95" s="780"/>
      <c r="G95" s="781"/>
      <c r="H95" s="481" t="str">
        <f>IF(別紙１!M96="","",別紙１!M96)</f>
        <v/>
      </c>
      <c r="I95" s="475"/>
      <c r="J95" s="482"/>
      <c r="K95" s="293"/>
      <c r="L95" s="294"/>
      <c r="M95" s="474"/>
      <c r="N95" s="474"/>
      <c r="O95" s="294" t="s">
        <v>475</v>
      </c>
      <c r="P95" s="294"/>
      <c r="Q95" s="475"/>
      <c r="R95" s="475"/>
      <c r="S95" s="296" t="s">
        <v>476</v>
      </c>
      <c r="T95" s="271"/>
      <c r="U95" s="475" t="str">
        <f>IF(別紙１!X96="","",別紙１!X96)</f>
        <v/>
      </c>
      <c r="V95" s="475"/>
      <c r="W95" s="294" t="s">
        <v>32</v>
      </c>
      <c r="X95" s="299" t="s">
        <v>488</v>
      </c>
      <c r="Y95" s="294"/>
      <c r="Z95" s="294"/>
      <c r="AA95" s="294"/>
      <c r="AB95" s="476" t="str">
        <f>IF(別紙１!AE96="","",別紙１!AE96)</f>
        <v/>
      </c>
      <c r="AC95" s="476"/>
      <c r="AD95" s="476"/>
      <c r="AE95" s="294" t="s">
        <v>32</v>
      </c>
      <c r="AF95" s="331"/>
      <c r="AG95" s="477" t="str">
        <f>IF(別紙１!AI96="","",別紙１!AI96)</f>
        <v/>
      </c>
      <c r="AH95" s="475"/>
      <c r="AI95" s="475"/>
      <c r="AJ95" s="475"/>
      <c r="AK95" s="482"/>
    </row>
    <row r="96" spans="1:37" ht="14.1" customHeight="1">
      <c r="A96" s="539"/>
      <c r="B96" s="541"/>
      <c r="C96" s="782"/>
      <c r="D96" s="783"/>
      <c r="E96" s="783"/>
      <c r="F96" s="783"/>
      <c r="G96" s="784"/>
      <c r="H96" s="483"/>
      <c r="I96" s="484"/>
      <c r="J96" s="485"/>
      <c r="K96" s="328"/>
      <c r="L96" s="330" t="s">
        <v>412</v>
      </c>
      <c r="M96" s="479"/>
      <c r="N96" s="479"/>
      <c r="O96" s="295" t="s">
        <v>485</v>
      </c>
      <c r="P96" s="479"/>
      <c r="Q96" s="479"/>
      <c r="R96" s="295" t="s">
        <v>518</v>
      </c>
      <c r="S96" s="329"/>
      <c r="T96" s="307"/>
      <c r="U96" s="307"/>
      <c r="V96" s="307"/>
      <c r="W96" s="307"/>
      <c r="X96" s="301" t="s">
        <v>489</v>
      </c>
      <c r="Y96" s="307"/>
      <c r="Z96" s="307"/>
      <c r="AA96" s="307"/>
      <c r="AB96" s="480" t="str">
        <f>IF(別紙１!AE97="","",別紙１!AE97)</f>
        <v/>
      </c>
      <c r="AC96" s="480"/>
      <c r="AD96" s="480"/>
      <c r="AE96" s="307" t="s">
        <v>32</v>
      </c>
      <c r="AF96" s="329"/>
      <c r="AG96" s="483"/>
      <c r="AH96" s="484"/>
      <c r="AI96" s="484"/>
      <c r="AJ96" s="484"/>
      <c r="AK96" s="485"/>
    </row>
    <row r="97" spans="1:37" ht="14.1" customHeight="1">
      <c r="A97" s="539"/>
      <c r="B97" s="541"/>
      <c r="C97" s="782"/>
      <c r="D97" s="783"/>
      <c r="E97" s="783"/>
      <c r="F97" s="783"/>
      <c r="G97" s="784"/>
      <c r="H97" s="483"/>
      <c r="I97" s="484"/>
      <c r="J97" s="485"/>
      <c r="K97" s="327"/>
      <c r="L97" s="307"/>
      <c r="M97" s="307"/>
      <c r="N97" s="307"/>
      <c r="O97" s="307"/>
      <c r="P97" s="307"/>
      <c r="Q97" s="307"/>
      <c r="R97" s="307"/>
      <c r="S97" s="306"/>
      <c r="T97" s="307"/>
      <c r="U97" s="307"/>
      <c r="V97" s="307"/>
      <c r="W97" s="307"/>
      <c r="X97" s="301" t="s">
        <v>490</v>
      </c>
      <c r="Y97" s="307"/>
      <c r="Z97" s="307"/>
      <c r="AA97" s="307"/>
      <c r="AB97" s="480" t="str">
        <f>IF(別紙１!AE98="","",別紙１!AE98)</f>
        <v/>
      </c>
      <c r="AC97" s="480"/>
      <c r="AD97" s="480"/>
      <c r="AE97" s="307" t="s">
        <v>32</v>
      </c>
      <c r="AF97" s="329"/>
      <c r="AG97" s="483"/>
      <c r="AH97" s="484"/>
      <c r="AI97" s="484"/>
      <c r="AJ97" s="484"/>
      <c r="AK97" s="485"/>
    </row>
    <row r="98" spans="1:37" ht="14.1" customHeight="1">
      <c r="A98" s="460"/>
      <c r="B98" s="462"/>
      <c r="C98" s="785"/>
      <c r="D98" s="786"/>
      <c r="E98" s="786"/>
      <c r="F98" s="786"/>
      <c r="G98" s="787"/>
      <c r="H98" s="498"/>
      <c r="I98" s="677"/>
      <c r="J98" s="499"/>
      <c r="K98" s="303"/>
      <c r="L98" s="308"/>
      <c r="M98" s="308"/>
      <c r="N98" s="308"/>
      <c r="O98" s="308"/>
      <c r="P98" s="471"/>
      <c r="Q98" s="471"/>
      <c r="R98" s="308"/>
      <c r="S98" s="304"/>
      <c r="T98" s="308"/>
      <c r="U98" s="308"/>
      <c r="V98" s="308"/>
      <c r="W98" s="308"/>
      <c r="X98" s="312" t="s">
        <v>491</v>
      </c>
      <c r="Y98" s="308"/>
      <c r="Z98" s="308"/>
      <c r="AA98" s="308"/>
      <c r="AB98" s="480" t="str">
        <f>IF(別紙１!AE99="","",別紙１!AE99)</f>
        <v/>
      </c>
      <c r="AC98" s="480"/>
      <c r="AD98" s="480"/>
      <c r="AE98" s="308" t="s">
        <v>32</v>
      </c>
      <c r="AF98" s="332"/>
      <c r="AG98" s="498"/>
      <c r="AH98" s="677"/>
      <c r="AI98" s="677"/>
      <c r="AJ98" s="677"/>
      <c r="AK98" s="499"/>
    </row>
    <row r="99" spans="1:37" ht="14.1" customHeight="1">
      <c r="A99" s="539">
        <v>27</v>
      </c>
      <c r="B99" s="541"/>
      <c r="C99" s="779" t="str">
        <f>IF(別紙１!C100="","",別紙１!C100)</f>
        <v/>
      </c>
      <c r="D99" s="780"/>
      <c r="E99" s="780"/>
      <c r="F99" s="780"/>
      <c r="G99" s="781"/>
      <c r="H99" s="481" t="str">
        <f>IF(別紙１!M100="","",別紙１!M100)</f>
        <v/>
      </c>
      <c r="I99" s="475"/>
      <c r="J99" s="482"/>
      <c r="K99" s="293"/>
      <c r="L99" s="294"/>
      <c r="M99" s="474"/>
      <c r="N99" s="474"/>
      <c r="O99" s="294" t="s">
        <v>475</v>
      </c>
      <c r="P99" s="294"/>
      <c r="Q99" s="475"/>
      <c r="R99" s="475"/>
      <c r="S99" s="296" t="s">
        <v>476</v>
      </c>
      <c r="T99" s="271"/>
      <c r="U99" s="475" t="str">
        <f>IF(別紙１!X100="","",別紙１!X100)</f>
        <v/>
      </c>
      <c r="V99" s="475"/>
      <c r="W99" s="294" t="s">
        <v>32</v>
      </c>
      <c r="X99" s="299" t="s">
        <v>488</v>
      </c>
      <c r="Y99" s="294"/>
      <c r="Z99" s="294"/>
      <c r="AA99" s="294"/>
      <c r="AB99" s="476" t="str">
        <f>IF(別紙１!AE100="","",別紙１!AE100)</f>
        <v/>
      </c>
      <c r="AC99" s="476"/>
      <c r="AD99" s="476"/>
      <c r="AE99" s="294" t="s">
        <v>32</v>
      </c>
      <c r="AF99" s="331"/>
      <c r="AG99" s="477" t="str">
        <f>IF(別紙１!AI100="","",別紙１!AI100)</f>
        <v/>
      </c>
      <c r="AH99" s="475"/>
      <c r="AI99" s="475"/>
      <c r="AJ99" s="475"/>
      <c r="AK99" s="482"/>
    </row>
    <row r="100" spans="1:37" ht="14.1" customHeight="1">
      <c r="A100" s="539"/>
      <c r="B100" s="541"/>
      <c r="C100" s="782"/>
      <c r="D100" s="783"/>
      <c r="E100" s="783"/>
      <c r="F100" s="783"/>
      <c r="G100" s="784"/>
      <c r="H100" s="483"/>
      <c r="I100" s="484"/>
      <c r="J100" s="485"/>
      <c r="K100" s="328"/>
      <c r="L100" s="330" t="s">
        <v>412</v>
      </c>
      <c r="M100" s="479"/>
      <c r="N100" s="479"/>
      <c r="O100" s="295" t="s">
        <v>485</v>
      </c>
      <c r="P100" s="479"/>
      <c r="Q100" s="479"/>
      <c r="R100" s="295" t="s">
        <v>518</v>
      </c>
      <c r="S100" s="329"/>
      <c r="T100" s="307"/>
      <c r="U100" s="307"/>
      <c r="V100" s="307"/>
      <c r="W100" s="307"/>
      <c r="X100" s="301" t="s">
        <v>489</v>
      </c>
      <c r="Y100" s="307"/>
      <c r="Z100" s="307"/>
      <c r="AA100" s="307"/>
      <c r="AB100" s="480" t="str">
        <f>IF(別紙１!AE101="","",別紙１!AE101)</f>
        <v/>
      </c>
      <c r="AC100" s="480"/>
      <c r="AD100" s="480"/>
      <c r="AE100" s="307" t="s">
        <v>32</v>
      </c>
      <c r="AF100" s="329"/>
      <c r="AG100" s="483"/>
      <c r="AH100" s="484"/>
      <c r="AI100" s="484"/>
      <c r="AJ100" s="484"/>
      <c r="AK100" s="485"/>
    </row>
    <row r="101" spans="1:37" ht="14.1" customHeight="1">
      <c r="A101" s="539"/>
      <c r="B101" s="541"/>
      <c r="C101" s="782"/>
      <c r="D101" s="783"/>
      <c r="E101" s="783"/>
      <c r="F101" s="783"/>
      <c r="G101" s="784"/>
      <c r="H101" s="483"/>
      <c r="I101" s="484"/>
      <c r="J101" s="485"/>
      <c r="K101" s="327"/>
      <c r="L101" s="307"/>
      <c r="M101" s="307"/>
      <c r="N101" s="307"/>
      <c r="O101" s="307"/>
      <c r="P101" s="307"/>
      <c r="Q101" s="307"/>
      <c r="R101" s="307"/>
      <c r="S101" s="306"/>
      <c r="T101" s="307"/>
      <c r="U101" s="307"/>
      <c r="V101" s="307"/>
      <c r="W101" s="307"/>
      <c r="X101" s="301" t="s">
        <v>490</v>
      </c>
      <c r="Y101" s="307"/>
      <c r="Z101" s="307"/>
      <c r="AA101" s="307"/>
      <c r="AB101" s="480" t="str">
        <f>IF(別紙１!AE102="","",別紙１!AE102)</f>
        <v/>
      </c>
      <c r="AC101" s="480"/>
      <c r="AD101" s="480"/>
      <c r="AE101" s="307" t="s">
        <v>32</v>
      </c>
      <c r="AF101" s="329"/>
      <c r="AG101" s="483"/>
      <c r="AH101" s="484"/>
      <c r="AI101" s="484"/>
      <c r="AJ101" s="484"/>
      <c r="AK101" s="485"/>
    </row>
    <row r="102" spans="1:37" ht="14.1" customHeight="1">
      <c r="A102" s="460"/>
      <c r="B102" s="462"/>
      <c r="C102" s="785"/>
      <c r="D102" s="786"/>
      <c r="E102" s="786"/>
      <c r="F102" s="786"/>
      <c r="G102" s="787"/>
      <c r="H102" s="498"/>
      <c r="I102" s="677"/>
      <c r="J102" s="499"/>
      <c r="K102" s="303"/>
      <c r="L102" s="308"/>
      <c r="M102" s="308"/>
      <c r="N102" s="308"/>
      <c r="O102" s="308"/>
      <c r="P102" s="471"/>
      <c r="Q102" s="471"/>
      <c r="R102" s="308"/>
      <c r="S102" s="304"/>
      <c r="T102" s="308"/>
      <c r="U102" s="308"/>
      <c r="V102" s="308"/>
      <c r="W102" s="308"/>
      <c r="X102" s="312" t="s">
        <v>491</v>
      </c>
      <c r="Y102" s="308"/>
      <c r="Z102" s="308"/>
      <c r="AA102" s="308"/>
      <c r="AB102" s="480" t="str">
        <f>IF(別紙１!AE103="","",別紙１!AE103)</f>
        <v/>
      </c>
      <c r="AC102" s="480"/>
      <c r="AD102" s="480"/>
      <c r="AE102" s="308" t="s">
        <v>32</v>
      </c>
      <c r="AF102" s="332"/>
      <c r="AG102" s="498"/>
      <c r="AH102" s="677"/>
      <c r="AI102" s="677"/>
      <c r="AJ102" s="677"/>
      <c r="AK102" s="499"/>
    </row>
    <row r="103" spans="1:37" ht="14.1" customHeight="1">
      <c r="A103" s="457">
        <v>28</v>
      </c>
      <c r="B103" s="459"/>
      <c r="C103" s="779" t="str">
        <f>IF(別紙１!C104="","",別紙１!C104)</f>
        <v/>
      </c>
      <c r="D103" s="780"/>
      <c r="E103" s="780"/>
      <c r="F103" s="780"/>
      <c r="G103" s="781"/>
      <c r="H103" s="481" t="str">
        <f>IF(別紙１!M104="","",別紙１!M104)</f>
        <v/>
      </c>
      <c r="I103" s="475"/>
      <c r="J103" s="482"/>
      <c r="K103" s="293"/>
      <c r="L103" s="294"/>
      <c r="M103" s="474"/>
      <c r="N103" s="474"/>
      <c r="O103" s="294" t="s">
        <v>475</v>
      </c>
      <c r="P103" s="294"/>
      <c r="Q103" s="475"/>
      <c r="R103" s="475"/>
      <c r="S103" s="296" t="s">
        <v>476</v>
      </c>
      <c r="T103" s="271"/>
      <c r="U103" s="475" t="str">
        <f>IF(別紙１!X104="","",別紙１!X104)</f>
        <v/>
      </c>
      <c r="V103" s="475"/>
      <c r="W103" s="294" t="s">
        <v>32</v>
      </c>
      <c r="X103" s="299" t="s">
        <v>488</v>
      </c>
      <c r="Y103" s="294"/>
      <c r="Z103" s="294"/>
      <c r="AA103" s="294"/>
      <c r="AB103" s="476" t="str">
        <f>IF(別紙１!AE104="","",別紙１!AE104)</f>
        <v/>
      </c>
      <c r="AC103" s="476"/>
      <c r="AD103" s="476"/>
      <c r="AE103" s="294" t="s">
        <v>32</v>
      </c>
      <c r="AF103" s="331"/>
      <c r="AG103" s="477" t="str">
        <f>IF(別紙１!AI104="","",別紙１!AI104)</f>
        <v/>
      </c>
      <c r="AH103" s="475"/>
      <c r="AI103" s="475"/>
      <c r="AJ103" s="475"/>
      <c r="AK103" s="482"/>
    </row>
    <row r="104" spans="1:37" ht="14.1" customHeight="1">
      <c r="A104" s="539"/>
      <c r="B104" s="541"/>
      <c r="C104" s="782"/>
      <c r="D104" s="783"/>
      <c r="E104" s="783"/>
      <c r="F104" s="783"/>
      <c r="G104" s="784"/>
      <c r="H104" s="483"/>
      <c r="I104" s="484"/>
      <c r="J104" s="485"/>
      <c r="K104" s="328"/>
      <c r="L104" s="330" t="s">
        <v>412</v>
      </c>
      <c r="M104" s="479"/>
      <c r="N104" s="479"/>
      <c r="O104" s="295" t="s">
        <v>485</v>
      </c>
      <c r="P104" s="479"/>
      <c r="Q104" s="479"/>
      <c r="R104" s="295" t="s">
        <v>518</v>
      </c>
      <c r="S104" s="329"/>
      <c r="T104" s="307"/>
      <c r="U104" s="307"/>
      <c r="V104" s="307"/>
      <c r="W104" s="307"/>
      <c r="X104" s="301" t="s">
        <v>489</v>
      </c>
      <c r="Y104" s="307"/>
      <c r="Z104" s="307"/>
      <c r="AA104" s="307"/>
      <c r="AB104" s="480" t="str">
        <f>IF(別紙１!AE105="","",別紙１!AE105)</f>
        <v/>
      </c>
      <c r="AC104" s="480"/>
      <c r="AD104" s="480"/>
      <c r="AE104" s="307" t="s">
        <v>32</v>
      </c>
      <c r="AF104" s="329"/>
      <c r="AG104" s="483"/>
      <c r="AH104" s="484"/>
      <c r="AI104" s="484"/>
      <c r="AJ104" s="484"/>
      <c r="AK104" s="485"/>
    </row>
    <row r="105" spans="1:37" ht="14.1" customHeight="1">
      <c r="A105" s="539"/>
      <c r="B105" s="541"/>
      <c r="C105" s="782"/>
      <c r="D105" s="783"/>
      <c r="E105" s="783"/>
      <c r="F105" s="783"/>
      <c r="G105" s="784"/>
      <c r="H105" s="483"/>
      <c r="I105" s="484"/>
      <c r="J105" s="485"/>
      <c r="K105" s="327"/>
      <c r="L105" s="307"/>
      <c r="M105" s="307"/>
      <c r="N105" s="307"/>
      <c r="O105" s="307"/>
      <c r="P105" s="307"/>
      <c r="Q105" s="307"/>
      <c r="R105" s="307"/>
      <c r="S105" s="306"/>
      <c r="T105" s="307"/>
      <c r="U105" s="307"/>
      <c r="V105" s="307"/>
      <c r="W105" s="307"/>
      <c r="X105" s="301" t="s">
        <v>490</v>
      </c>
      <c r="Y105" s="307"/>
      <c r="Z105" s="307"/>
      <c r="AA105" s="307"/>
      <c r="AB105" s="480" t="str">
        <f>IF(別紙１!AE106="","",別紙１!AE106)</f>
        <v/>
      </c>
      <c r="AC105" s="480"/>
      <c r="AD105" s="480"/>
      <c r="AE105" s="307" t="s">
        <v>32</v>
      </c>
      <c r="AF105" s="329"/>
      <c r="AG105" s="483"/>
      <c r="AH105" s="484"/>
      <c r="AI105" s="484"/>
      <c r="AJ105" s="484"/>
      <c r="AK105" s="485"/>
    </row>
    <row r="106" spans="1:37" ht="14.1" customHeight="1">
      <c r="A106" s="460"/>
      <c r="B106" s="462"/>
      <c r="C106" s="785"/>
      <c r="D106" s="786"/>
      <c r="E106" s="786"/>
      <c r="F106" s="786"/>
      <c r="G106" s="787"/>
      <c r="H106" s="498"/>
      <c r="I106" s="677"/>
      <c r="J106" s="499"/>
      <c r="K106" s="303"/>
      <c r="L106" s="308"/>
      <c r="M106" s="308"/>
      <c r="N106" s="308"/>
      <c r="O106" s="308"/>
      <c r="P106" s="471"/>
      <c r="Q106" s="471"/>
      <c r="R106" s="308"/>
      <c r="S106" s="304"/>
      <c r="T106" s="308"/>
      <c r="U106" s="308"/>
      <c r="V106" s="308"/>
      <c r="W106" s="308"/>
      <c r="X106" s="312" t="s">
        <v>491</v>
      </c>
      <c r="Y106" s="308"/>
      <c r="Z106" s="308"/>
      <c r="AA106" s="308"/>
      <c r="AB106" s="480" t="str">
        <f>IF(別紙１!AE107="","",別紙１!AE107)</f>
        <v/>
      </c>
      <c r="AC106" s="480"/>
      <c r="AD106" s="480"/>
      <c r="AE106" s="308" t="s">
        <v>32</v>
      </c>
      <c r="AF106" s="332"/>
      <c r="AG106" s="498"/>
      <c r="AH106" s="677"/>
      <c r="AI106" s="677"/>
      <c r="AJ106" s="677"/>
      <c r="AK106" s="499"/>
    </row>
    <row r="107" spans="1:37" ht="14.1" customHeight="1">
      <c r="A107" s="457">
        <v>29</v>
      </c>
      <c r="B107" s="459"/>
      <c r="C107" s="779" t="str">
        <f>IF(別紙１!C108="","",別紙１!C108)</f>
        <v/>
      </c>
      <c r="D107" s="780"/>
      <c r="E107" s="780"/>
      <c r="F107" s="780"/>
      <c r="G107" s="781"/>
      <c r="H107" s="481" t="str">
        <f>IF(別紙１!M108="","",別紙１!M108)</f>
        <v/>
      </c>
      <c r="I107" s="475"/>
      <c r="J107" s="482"/>
      <c r="K107" s="293"/>
      <c r="L107" s="294"/>
      <c r="M107" s="474"/>
      <c r="N107" s="474"/>
      <c r="O107" s="294" t="s">
        <v>475</v>
      </c>
      <c r="P107" s="294"/>
      <c r="Q107" s="475"/>
      <c r="R107" s="475"/>
      <c r="S107" s="296" t="s">
        <v>476</v>
      </c>
      <c r="T107" s="271"/>
      <c r="U107" s="475" t="str">
        <f>IF(別紙１!X108="","",別紙１!X108)</f>
        <v/>
      </c>
      <c r="V107" s="475"/>
      <c r="W107" s="294" t="s">
        <v>32</v>
      </c>
      <c r="X107" s="299" t="s">
        <v>488</v>
      </c>
      <c r="Y107" s="294"/>
      <c r="Z107" s="294"/>
      <c r="AA107" s="294"/>
      <c r="AB107" s="476" t="str">
        <f>IF(別紙１!AE108="","",別紙１!AE108)</f>
        <v/>
      </c>
      <c r="AC107" s="476"/>
      <c r="AD107" s="476"/>
      <c r="AE107" s="294" t="s">
        <v>32</v>
      </c>
      <c r="AF107" s="331"/>
      <c r="AG107" s="477" t="str">
        <f>IF(別紙１!AI108="","",別紙１!AI108)</f>
        <v/>
      </c>
      <c r="AH107" s="475"/>
      <c r="AI107" s="475"/>
      <c r="AJ107" s="475"/>
      <c r="AK107" s="482"/>
    </row>
    <row r="108" spans="1:37" ht="14.1" customHeight="1">
      <c r="A108" s="539"/>
      <c r="B108" s="541"/>
      <c r="C108" s="782"/>
      <c r="D108" s="783"/>
      <c r="E108" s="783"/>
      <c r="F108" s="783"/>
      <c r="G108" s="784"/>
      <c r="H108" s="483"/>
      <c r="I108" s="484"/>
      <c r="J108" s="485"/>
      <c r="K108" s="328"/>
      <c r="L108" s="330" t="s">
        <v>412</v>
      </c>
      <c r="M108" s="479"/>
      <c r="N108" s="479"/>
      <c r="O108" s="295" t="s">
        <v>485</v>
      </c>
      <c r="P108" s="479"/>
      <c r="Q108" s="479"/>
      <c r="R108" s="295" t="s">
        <v>518</v>
      </c>
      <c r="S108" s="329"/>
      <c r="T108" s="307"/>
      <c r="U108" s="307"/>
      <c r="V108" s="307"/>
      <c r="W108" s="307"/>
      <c r="X108" s="301" t="s">
        <v>489</v>
      </c>
      <c r="Y108" s="307"/>
      <c r="Z108" s="307"/>
      <c r="AA108" s="307"/>
      <c r="AB108" s="480" t="str">
        <f>IF(別紙１!AE109="","",別紙１!AE109)</f>
        <v/>
      </c>
      <c r="AC108" s="480"/>
      <c r="AD108" s="480"/>
      <c r="AE108" s="307" t="s">
        <v>32</v>
      </c>
      <c r="AF108" s="329"/>
      <c r="AG108" s="483"/>
      <c r="AH108" s="484"/>
      <c r="AI108" s="484"/>
      <c r="AJ108" s="484"/>
      <c r="AK108" s="485"/>
    </row>
    <row r="109" spans="1:37" ht="14.1" customHeight="1">
      <c r="A109" s="539"/>
      <c r="B109" s="541"/>
      <c r="C109" s="782"/>
      <c r="D109" s="783"/>
      <c r="E109" s="783"/>
      <c r="F109" s="783"/>
      <c r="G109" s="784"/>
      <c r="H109" s="483"/>
      <c r="I109" s="484"/>
      <c r="J109" s="485"/>
      <c r="K109" s="327"/>
      <c r="L109" s="307"/>
      <c r="M109" s="307"/>
      <c r="N109" s="307"/>
      <c r="O109" s="307"/>
      <c r="P109" s="307"/>
      <c r="Q109" s="307"/>
      <c r="R109" s="307"/>
      <c r="S109" s="306"/>
      <c r="T109" s="307"/>
      <c r="U109" s="307"/>
      <c r="V109" s="307"/>
      <c r="W109" s="307"/>
      <c r="X109" s="301" t="s">
        <v>490</v>
      </c>
      <c r="Y109" s="307"/>
      <c r="Z109" s="307"/>
      <c r="AA109" s="307"/>
      <c r="AB109" s="480" t="str">
        <f>IF(別紙１!AE110="","",別紙１!AE110)</f>
        <v/>
      </c>
      <c r="AC109" s="480"/>
      <c r="AD109" s="480"/>
      <c r="AE109" s="307" t="s">
        <v>32</v>
      </c>
      <c r="AF109" s="329"/>
      <c r="AG109" s="483"/>
      <c r="AH109" s="484"/>
      <c r="AI109" s="484"/>
      <c r="AJ109" s="484"/>
      <c r="AK109" s="485"/>
    </row>
    <row r="110" spans="1:37" ht="14.1" customHeight="1">
      <c r="A110" s="460"/>
      <c r="B110" s="462"/>
      <c r="C110" s="785"/>
      <c r="D110" s="786"/>
      <c r="E110" s="786"/>
      <c r="F110" s="786"/>
      <c r="G110" s="787"/>
      <c r="H110" s="498"/>
      <c r="I110" s="677"/>
      <c r="J110" s="499"/>
      <c r="K110" s="303"/>
      <c r="L110" s="308"/>
      <c r="M110" s="308"/>
      <c r="N110" s="308"/>
      <c r="O110" s="308"/>
      <c r="P110" s="471"/>
      <c r="Q110" s="471"/>
      <c r="R110" s="308"/>
      <c r="S110" s="304"/>
      <c r="T110" s="308"/>
      <c r="U110" s="308"/>
      <c r="V110" s="308"/>
      <c r="W110" s="308"/>
      <c r="X110" s="312" t="s">
        <v>491</v>
      </c>
      <c r="Y110" s="308"/>
      <c r="Z110" s="308"/>
      <c r="AA110" s="308"/>
      <c r="AB110" s="480" t="str">
        <f>IF(別紙１!AE111="","",別紙１!AE111)</f>
        <v/>
      </c>
      <c r="AC110" s="480"/>
      <c r="AD110" s="480"/>
      <c r="AE110" s="308" t="s">
        <v>32</v>
      </c>
      <c r="AF110" s="332"/>
      <c r="AG110" s="498"/>
      <c r="AH110" s="677"/>
      <c r="AI110" s="677"/>
      <c r="AJ110" s="677"/>
      <c r="AK110" s="499"/>
    </row>
    <row r="111" spans="1:37" ht="14.1" customHeight="1">
      <c r="A111" s="457">
        <v>30</v>
      </c>
      <c r="B111" s="459"/>
      <c r="C111" s="779" t="str">
        <f>IF(別紙１!C112="","",別紙１!C112)</f>
        <v/>
      </c>
      <c r="D111" s="780"/>
      <c r="E111" s="780"/>
      <c r="F111" s="780"/>
      <c r="G111" s="781"/>
      <c r="H111" s="481" t="str">
        <f>IF(別紙１!M112="","",別紙１!M112)</f>
        <v/>
      </c>
      <c r="I111" s="475"/>
      <c r="J111" s="482"/>
      <c r="K111" s="293"/>
      <c r="L111" s="294"/>
      <c r="M111" s="474"/>
      <c r="N111" s="474"/>
      <c r="O111" s="294" t="s">
        <v>475</v>
      </c>
      <c r="P111" s="294"/>
      <c r="Q111" s="475"/>
      <c r="R111" s="475"/>
      <c r="S111" s="296" t="s">
        <v>476</v>
      </c>
      <c r="T111" s="271"/>
      <c r="U111" s="475" t="str">
        <f>IF(別紙１!X112="","",別紙１!X112)</f>
        <v/>
      </c>
      <c r="V111" s="475"/>
      <c r="W111" s="294" t="s">
        <v>32</v>
      </c>
      <c r="X111" s="299" t="s">
        <v>488</v>
      </c>
      <c r="Y111" s="294"/>
      <c r="Z111" s="294"/>
      <c r="AA111" s="294"/>
      <c r="AB111" s="476" t="str">
        <f>IF(別紙１!AE112="","",別紙１!AE112)</f>
        <v/>
      </c>
      <c r="AC111" s="476"/>
      <c r="AD111" s="476"/>
      <c r="AE111" s="294" t="s">
        <v>32</v>
      </c>
      <c r="AF111" s="331"/>
      <c r="AG111" s="477" t="str">
        <f>IF(別紙１!AI112="","",別紙１!AI112)</f>
        <v/>
      </c>
      <c r="AH111" s="475"/>
      <c r="AI111" s="475"/>
      <c r="AJ111" s="475"/>
      <c r="AK111" s="482"/>
    </row>
    <row r="112" spans="1:37" ht="14.1" customHeight="1">
      <c r="A112" s="539"/>
      <c r="B112" s="541"/>
      <c r="C112" s="782"/>
      <c r="D112" s="783"/>
      <c r="E112" s="783"/>
      <c r="F112" s="783"/>
      <c r="G112" s="784"/>
      <c r="H112" s="483"/>
      <c r="I112" s="484"/>
      <c r="J112" s="485"/>
      <c r="K112" s="328"/>
      <c r="L112" s="330" t="s">
        <v>412</v>
      </c>
      <c r="M112" s="479"/>
      <c r="N112" s="479"/>
      <c r="O112" s="295" t="s">
        <v>485</v>
      </c>
      <c r="P112" s="479"/>
      <c r="Q112" s="479"/>
      <c r="R112" s="295" t="s">
        <v>518</v>
      </c>
      <c r="S112" s="329"/>
      <c r="T112" s="307"/>
      <c r="U112" s="307"/>
      <c r="V112" s="307"/>
      <c r="W112" s="307"/>
      <c r="X112" s="301" t="s">
        <v>489</v>
      </c>
      <c r="Y112" s="307"/>
      <c r="Z112" s="307"/>
      <c r="AA112" s="307"/>
      <c r="AB112" s="480" t="str">
        <f>IF(別紙１!AE113="","",別紙１!AE113)</f>
        <v/>
      </c>
      <c r="AC112" s="480"/>
      <c r="AD112" s="480"/>
      <c r="AE112" s="307" t="s">
        <v>32</v>
      </c>
      <c r="AF112" s="329"/>
      <c r="AG112" s="483"/>
      <c r="AH112" s="484"/>
      <c r="AI112" s="484"/>
      <c r="AJ112" s="484"/>
      <c r="AK112" s="485"/>
    </row>
    <row r="113" spans="1:37" ht="14.1" customHeight="1">
      <c r="A113" s="539"/>
      <c r="B113" s="541"/>
      <c r="C113" s="782"/>
      <c r="D113" s="783"/>
      <c r="E113" s="783"/>
      <c r="F113" s="783"/>
      <c r="G113" s="784"/>
      <c r="H113" s="483"/>
      <c r="I113" s="484"/>
      <c r="J113" s="485"/>
      <c r="K113" s="327"/>
      <c r="L113" s="307"/>
      <c r="M113" s="307"/>
      <c r="N113" s="307"/>
      <c r="O113" s="307"/>
      <c r="P113" s="307"/>
      <c r="Q113" s="307"/>
      <c r="R113" s="307"/>
      <c r="S113" s="306"/>
      <c r="T113" s="307"/>
      <c r="U113" s="307"/>
      <c r="V113" s="307"/>
      <c r="W113" s="307"/>
      <c r="X113" s="301" t="s">
        <v>490</v>
      </c>
      <c r="Y113" s="307"/>
      <c r="Z113" s="307"/>
      <c r="AA113" s="307"/>
      <c r="AB113" s="480" t="str">
        <f>IF(別紙１!AE114="","",別紙１!AE114)</f>
        <v/>
      </c>
      <c r="AC113" s="480"/>
      <c r="AD113" s="480"/>
      <c r="AE113" s="307" t="s">
        <v>32</v>
      </c>
      <c r="AF113" s="329"/>
      <c r="AG113" s="483"/>
      <c r="AH113" s="484"/>
      <c r="AI113" s="484"/>
      <c r="AJ113" s="484"/>
      <c r="AK113" s="485"/>
    </row>
    <row r="114" spans="1:37" ht="14.1" customHeight="1">
      <c r="A114" s="460"/>
      <c r="B114" s="462"/>
      <c r="C114" s="785"/>
      <c r="D114" s="786"/>
      <c r="E114" s="786"/>
      <c r="F114" s="786"/>
      <c r="G114" s="787"/>
      <c r="H114" s="498"/>
      <c r="I114" s="677"/>
      <c r="J114" s="499"/>
      <c r="K114" s="303"/>
      <c r="L114" s="308"/>
      <c r="M114" s="308"/>
      <c r="N114" s="308"/>
      <c r="O114" s="308"/>
      <c r="P114" s="471"/>
      <c r="Q114" s="471"/>
      <c r="R114" s="308"/>
      <c r="S114" s="304"/>
      <c r="T114" s="308"/>
      <c r="U114" s="308"/>
      <c r="V114" s="308"/>
      <c r="W114" s="308"/>
      <c r="X114" s="312" t="s">
        <v>491</v>
      </c>
      <c r="Y114" s="308"/>
      <c r="Z114" s="308"/>
      <c r="AA114" s="308"/>
      <c r="AB114" s="472" t="str">
        <f>IF(別紙１!AE115="","",別紙１!AE115)</f>
        <v/>
      </c>
      <c r="AC114" s="472"/>
      <c r="AD114" s="472"/>
      <c r="AE114" s="308" t="s">
        <v>32</v>
      </c>
      <c r="AF114" s="332"/>
      <c r="AG114" s="498"/>
      <c r="AH114" s="677"/>
      <c r="AI114" s="677"/>
      <c r="AJ114" s="677"/>
      <c r="AK114" s="499"/>
    </row>
  </sheetData>
  <sheetProtection algorithmName="SHA-512" hashValue="sHV/o1bi+YuyhL2RKUhsIzCQ3QRKdGxc7y5EGCFsyJDR6iQkzjKAobpo3nate+6sJ1RO2fN8uG9t2RMD4AilfA==" saltValue="jWFz8i9Jk5bZlBnpF1v9yg==" spinCount="100000" sheet="1" objects="1" scenarios="1"/>
  <mergeCells count="379">
    <mergeCell ref="C3:G6"/>
    <mergeCell ref="H3:J6"/>
    <mergeCell ref="K3:S6"/>
    <mergeCell ref="T3:W6"/>
    <mergeCell ref="X3:AF6"/>
    <mergeCell ref="AG3:AK6"/>
    <mergeCell ref="A99:B102"/>
    <mergeCell ref="C99:G102"/>
    <mergeCell ref="H99:J102"/>
    <mergeCell ref="AG63:AK66"/>
    <mergeCell ref="AB64:AD64"/>
    <mergeCell ref="AB65:AD65"/>
    <mergeCell ref="P66:Q66"/>
    <mergeCell ref="A59:B62"/>
    <mergeCell ref="C59:G62"/>
    <mergeCell ref="H59:J62"/>
    <mergeCell ref="AB51:AD51"/>
    <mergeCell ref="AG51:AK54"/>
    <mergeCell ref="AB52:AD52"/>
    <mergeCell ref="AG39:AK42"/>
    <mergeCell ref="Q99:R99"/>
    <mergeCell ref="M99:N99"/>
    <mergeCell ref="A7:B10"/>
    <mergeCell ref="H7:J10"/>
    <mergeCell ref="M7:N7"/>
    <mergeCell ref="Q7:R7"/>
    <mergeCell ref="U7:V7"/>
    <mergeCell ref="AG7:AK10"/>
    <mergeCell ref="M8:N8"/>
    <mergeCell ref="P8:Q8"/>
    <mergeCell ref="P10:Q10"/>
    <mergeCell ref="U99:V99"/>
    <mergeCell ref="AB99:AD99"/>
    <mergeCell ref="AG99:AK102"/>
    <mergeCell ref="M100:N100"/>
    <mergeCell ref="P100:Q100"/>
    <mergeCell ref="P102:Q102"/>
    <mergeCell ref="AB102:AD102"/>
    <mergeCell ref="AB71:AD71"/>
    <mergeCell ref="AG71:AK74"/>
    <mergeCell ref="M72:N72"/>
    <mergeCell ref="P72:Q72"/>
    <mergeCell ref="AB72:AD72"/>
    <mergeCell ref="AB73:AD73"/>
    <mergeCell ref="P74:Q74"/>
    <mergeCell ref="AB74:AD74"/>
    <mergeCell ref="AB79:AD79"/>
    <mergeCell ref="AG79:AK82"/>
    <mergeCell ref="A91:B94"/>
    <mergeCell ref="C91:G94"/>
    <mergeCell ref="H91:J94"/>
    <mergeCell ref="M91:N91"/>
    <mergeCell ref="AB103:AD103"/>
    <mergeCell ref="AG103:AK106"/>
    <mergeCell ref="M104:N104"/>
    <mergeCell ref="P104:Q104"/>
    <mergeCell ref="AB104:AD104"/>
    <mergeCell ref="AB105:AD105"/>
    <mergeCell ref="P106:Q106"/>
    <mergeCell ref="AB106:AD106"/>
    <mergeCell ref="A103:B106"/>
    <mergeCell ref="C103:G106"/>
    <mergeCell ref="H103:J106"/>
    <mergeCell ref="M103:N103"/>
    <mergeCell ref="Q103:R103"/>
    <mergeCell ref="U103:V103"/>
    <mergeCell ref="AB101:AD101"/>
    <mergeCell ref="A111:B114"/>
    <mergeCell ref="C111:G114"/>
    <mergeCell ref="H111:J114"/>
    <mergeCell ref="M111:N111"/>
    <mergeCell ref="Q111:R111"/>
    <mergeCell ref="U111:V111"/>
    <mergeCell ref="AB111:AD111"/>
    <mergeCell ref="H107:J110"/>
    <mergeCell ref="M107:N107"/>
    <mergeCell ref="Q107:R107"/>
    <mergeCell ref="U107:V107"/>
    <mergeCell ref="AB107:AD107"/>
    <mergeCell ref="M108:N108"/>
    <mergeCell ref="P108:Q108"/>
    <mergeCell ref="AB108:AD108"/>
    <mergeCell ref="AB109:AD109"/>
    <mergeCell ref="A107:B110"/>
    <mergeCell ref="C107:G110"/>
    <mergeCell ref="AG111:AK114"/>
    <mergeCell ref="M112:N112"/>
    <mergeCell ref="P112:Q112"/>
    <mergeCell ref="AB112:AD112"/>
    <mergeCell ref="AB113:AD113"/>
    <mergeCell ref="P114:Q114"/>
    <mergeCell ref="AB114:AD114"/>
    <mergeCell ref="P110:Q110"/>
    <mergeCell ref="AB110:AD110"/>
    <mergeCell ref="AG107:AK110"/>
    <mergeCell ref="A71:B74"/>
    <mergeCell ref="C71:G74"/>
    <mergeCell ref="H71:J74"/>
    <mergeCell ref="M71:N71"/>
    <mergeCell ref="Q71:R71"/>
    <mergeCell ref="U71:V71"/>
    <mergeCell ref="AB75:AD75"/>
    <mergeCell ref="AG75:AK78"/>
    <mergeCell ref="M76:N76"/>
    <mergeCell ref="P76:Q76"/>
    <mergeCell ref="AB76:AD76"/>
    <mergeCell ref="AB77:AD77"/>
    <mergeCell ref="P78:Q78"/>
    <mergeCell ref="AB78:AD78"/>
    <mergeCell ref="A75:B78"/>
    <mergeCell ref="C75:G78"/>
    <mergeCell ref="H75:J78"/>
    <mergeCell ref="M75:N75"/>
    <mergeCell ref="Q75:R75"/>
    <mergeCell ref="U75:V75"/>
    <mergeCell ref="M80:N80"/>
    <mergeCell ref="P80:Q80"/>
    <mergeCell ref="AB80:AD80"/>
    <mergeCell ref="AB81:AD81"/>
    <mergeCell ref="P82:Q82"/>
    <mergeCell ref="AB82:AD82"/>
    <mergeCell ref="A79:B82"/>
    <mergeCell ref="C79:G82"/>
    <mergeCell ref="H79:J82"/>
    <mergeCell ref="M79:N79"/>
    <mergeCell ref="Q79:R79"/>
    <mergeCell ref="U79:V79"/>
    <mergeCell ref="A87:B90"/>
    <mergeCell ref="C87:G90"/>
    <mergeCell ref="H87:J90"/>
    <mergeCell ref="M87:N87"/>
    <mergeCell ref="Q87:R87"/>
    <mergeCell ref="U87:V87"/>
    <mergeCell ref="AB83:AD83"/>
    <mergeCell ref="AG83:AK86"/>
    <mergeCell ref="M84:N84"/>
    <mergeCell ref="P84:Q84"/>
    <mergeCell ref="AB84:AD84"/>
    <mergeCell ref="AB85:AD85"/>
    <mergeCell ref="P86:Q86"/>
    <mergeCell ref="AB86:AD86"/>
    <mergeCell ref="A83:B86"/>
    <mergeCell ref="C83:G86"/>
    <mergeCell ref="H83:J86"/>
    <mergeCell ref="M83:N83"/>
    <mergeCell ref="Q83:R83"/>
    <mergeCell ref="U83:V83"/>
    <mergeCell ref="A11:B14"/>
    <mergeCell ref="C11:G14"/>
    <mergeCell ref="H11:J14"/>
    <mergeCell ref="M11:N11"/>
    <mergeCell ref="Q11:R11"/>
    <mergeCell ref="U11:V11"/>
    <mergeCell ref="AB95:AD95"/>
    <mergeCell ref="AG95:AK98"/>
    <mergeCell ref="M96:N96"/>
    <mergeCell ref="P96:Q96"/>
    <mergeCell ref="AB96:AD96"/>
    <mergeCell ref="AB97:AD97"/>
    <mergeCell ref="P98:Q98"/>
    <mergeCell ref="AB98:AD98"/>
    <mergeCell ref="A95:B98"/>
    <mergeCell ref="C95:G98"/>
    <mergeCell ref="H95:J98"/>
    <mergeCell ref="M95:N95"/>
    <mergeCell ref="Q95:R95"/>
    <mergeCell ref="U95:V95"/>
    <mergeCell ref="Q91:R91"/>
    <mergeCell ref="U91:V91"/>
    <mergeCell ref="AB91:AD91"/>
    <mergeCell ref="AB11:AD11"/>
    <mergeCell ref="AG11:AK14"/>
    <mergeCell ref="M12:N12"/>
    <mergeCell ref="P12:Q12"/>
    <mergeCell ref="AB12:AD12"/>
    <mergeCell ref="AB13:AD13"/>
    <mergeCell ref="P14:Q14"/>
    <mergeCell ref="AB14:AD14"/>
    <mergeCell ref="AB100:AD100"/>
    <mergeCell ref="AG91:AK94"/>
    <mergeCell ref="M92:N92"/>
    <mergeCell ref="P92:Q92"/>
    <mergeCell ref="AB92:AD92"/>
    <mergeCell ref="AB93:AD93"/>
    <mergeCell ref="P94:Q94"/>
    <mergeCell ref="AB94:AD94"/>
    <mergeCell ref="AB87:AD87"/>
    <mergeCell ref="AG87:AK90"/>
    <mergeCell ref="M88:N88"/>
    <mergeCell ref="P88:Q88"/>
    <mergeCell ref="AB88:AD88"/>
    <mergeCell ref="AB89:AD89"/>
    <mergeCell ref="P90:Q90"/>
    <mergeCell ref="AB90:AD90"/>
    <mergeCell ref="AB15:AD15"/>
    <mergeCell ref="AG15:AK18"/>
    <mergeCell ref="M16:N16"/>
    <mergeCell ref="P16:Q16"/>
    <mergeCell ref="AB16:AD16"/>
    <mergeCell ref="AB17:AD17"/>
    <mergeCell ref="P18:Q18"/>
    <mergeCell ref="AB18:AD18"/>
    <mergeCell ref="A15:B18"/>
    <mergeCell ref="C15:G18"/>
    <mergeCell ref="H15:J18"/>
    <mergeCell ref="M15:N15"/>
    <mergeCell ref="Q15:R15"/>
    <mergeCell ref="U15:V15"/>
    <mergeCell ref="AB19:AD19"/>
    <mergeCell ref="AG19:AK22"/>
    <mergeCell ref="M20:N20"/>
    <mergeCell ref="P20:Q20"/>
    <mergeCell ref="AB20:AD20"/>
    <mergeCell ref="AB21:AD21"/>
    <mergeCell ref="P22:Q22"/>
    <mergeCell ref="AB22:AD22"/>
    <mergeCell ref="A19:B22"/>
    <mergeCell ref="C19:G22"/>
    <mergeCell ref="H19:J22"/>
    <mergeCell ref="M19:N19"/>
    <mergeCell ref="Q19:R19"/>
    <mergeCell ref="U19:V19"/>
    <mergeCell ref="AB23:AD23"/>
    <mergeCell ref="AG23:AK26"/>
    <mergeCell ref="M24:N24"/>
    <mergeCell ref="P24:Q24"/>
    <mergeCell ref="AB24:AD24"/>
    <mergeCell ref="AB25:AD25"/>
    <mergeCell ref="P26:Q26"/>
    <mergeCell ref="AB26:AD26"/>
    <mergeCell ref="A23:B26"/>
    <mergeCell ref="C23:G26"/>
    <mergeCell ref="H23:J26"/>
    <mergeCell ref="M23:N23"/>
    <mergeCell ref="Q23:R23"/>
    <mergeCell ref="U23:V23"/>
    <mergeCell ref="AB27:AD27"/>
    <mergeCell ref="AG27:AK30"/>
    <mergeCell ref="M28:N28"/>
    <mergeCell ref="P28:Q28"/>
    <mergeCell ref="AB28:AD28"/>
    <mergeCell ref="AB29:AD29"/>
    <mergeCell ref="P30:Q30"/>
    <mergeCell ref="AB30:AD30"/>
    <mergeCell ref="A27:B30"/>
    <mergeCell ref="C27:G30"/>
    <mergeCell ref="H27:J30"/>
    <mergeCell ref="M27:N27"/>
    <mergeCell ref="Q27:R27"/>
    <mergeCell ref="U27:V27"/>
    <mergeCell ref="AB31:AD31"/>
    <mergeCell ref="AG31:AK34"/>
    <mergeCell ref="M32:N32"/>
    <mergeCell ref="P32:Q32"/>
    <mergeCell ref="AB32:AD32"/>
    <mergeCell ref="AB33:AD33"/>
    <mergeCell ref="P34:Q34"/>
    <mergeCell ref="AB34:AD34"/>
    <mergeCell ref="A31:B34"/>
    <mergeCell ref="C31:G34"/>
    <mergeCell ref="H31:J34"/>
    <mergeCell ref="M31:N31"/>
    <mergeCell ref="Q31:R31"/>
    <mergeCell ref="U31:V31"/>
    <mergeCell ref="AB35:AD35"/>
    <mergeCell ref="AG35:AK38"/>
    <mergeCell ref="M36:N36"/>
    <mergeCell ref="P36:Q36"/>
    <mergeCell ref="AB36:AD36"/>
    <mergeCell ref="AB37:AD37"/>
    <mergeCell ref="P38:Q38"/>
    <mergeCell ref="AB38:AD38"/>
    <mergeCell ref="A35:B38"/>
    <mergeCell ref="C35:G38"/>
    <mergeCell ref="H35:J38"/>
    <mergeCell ref="M35:N35"/>
    <mergeCell ref="Q35:R35"/>
    <mergeCell ref="U35:V35"/>
    <mergeCell ref="A43:B46"/>
    <mergeCell ref="C43:G46"/>
    <mergeCell ref="H43:J46"/>
    <mergeCell ref="M43:N43"/>
    <mergeCell ref="Q43:R43"/>
    <mergeCell ref="U43:V43"/>
    <mergeCell ref="AB43:AD43"/>
    <mergeCell ref="A39:B42"/>
    <mergeCell ref="C39:G42"/>
    <mergeCell ref="H39:J42"/>
    <mergeCell ref="M39:N39"/>
    <mergeCell ref="Q39:R39"/>
    <mergeCell ref="U39:V39"/>
    <mergeCell ref="M40:N40"/>
    <mergeCell ref="P40:Q40"/>
    <mergeCell ref="AB39:AD39"/>
    <mergeCell ref="AB40:AD40"/>
    <mergeCell ref="AG43:AK46"/>
    <mergeCell ref="M44:N44"/>
    <mergeCell ref="P44:Q44"/>
    <mergeCell ref="AB44:AD44"/>
    <mergeCell ref="AB45:AD45"/>
    <mergeCell ref="P46:Q46"/>
    <mergeCell ref="AB46:AD46"/>
    <mergeCell ref="AB41:AD41"/>
    <mergeCell ref="P42:Q42"/>
    <mergeCell ref="AB42:AD42"/>
    <mergeCell ref="AB47:AD47"/>
    <mergeCell ref="AG47:AK50"/>
    <mergeCell ref="M48:N48"/>
    <mergeCell ref="P48:Q48"/>
    <mergeCell ref="AB48:AD48"/>
    <mergeCell ref="AB49:AD49"/>
    <mergeCell ref="P50:Q50"/>
    <mergeCell ref="AB50:AD50"/>
    <mergeCell ref="A47:B50"/>
    <mergeCell ref="C47:G50"/>
    <mergeCell ref="H47:J50"/>
    <mergeCell ref="M47:N47"/>
    <mergeCell ref="Q47:R47"/>
    <mergeCell ref="U47:V47"/>
    <mergeCell ref="A55:B58"/>
    <mergeCell ref="C55:G58"/>
    <mergeCell ref="H55:J58"/>
    <mergeCell ref="M55:N55"/>
    <mergeCell ref="Q55:R55"/>
    <mergeCell ref="U55:V55"/>
    <mergeCell ref="AB55:AD55"/>
    <mergeCell ref="A51:B54"/>
    <mergeCell ref="C51:G54"/>
    <mergeCell ref="H51:J54"/>
    <mergeCell ref="M51:N51"/>
    <mergeCell ref="Q51:R51"/>
    <mergeCell ref="U51:V51"/>
    <mergeCell ref="M52:N52"/>
    <mergeCell ref="P52:Q52"/>
    <mergeCell ref="AG55:AK58"/>
    <mergeCell ref="M56:N56"/>
    <mergeCell ref="P56:Q56"/>
    <mergeCell ref="AB56:AD56"/>
    <mergeCell ref="AB57:AD57"/>
    <mergeCell ref="P58:Q58"/>
    <mergeCell ref="AB58:AD58"/>
    <mergeCell ref="AB53:AD53"/>
    <mergeCell ref="P54:Q54"/>
    <mergeCell ref="AB54:AD54"/>
    <mergeCell ref="M59:N59"/>
    <mergeCell ref="Q59:R59"/>
    <mergeCell ref="U59:V59"/>
    <mergeCell ref="AB59:AD59"/>
    <mergeCell ref="AG59:AK62"/>
    <mergeCell ref="M60:N60"/>
    <mergeCell ref="P60:Q60"/>
    <mergeCell ref="AB60:AD60"/>
    <mergeCell ref="AB61:AD61"/>
    <mergeCell ref="P62:Q62"/>
    <mergeCell ref="AB62:AD62"/>
    <mergeCell ref="AG67:AK70"/>
    <mergeCell ref="M68:N68"/>
    <mergeCell ref="P68:Q68"/>
    <mergeCell ref="AB68:AD68"/>
    <mergeCell ref="AB69:AD69"/>
    <mergeCell ref="P70:Q70"/>
    <mergeCell ref="AB70:AD70"/>
    <mergeCell ref="AB66:AD66"/>
    <mergeCell ref="A67:B70"/>
    <mergeCell ref="C67:G70"/>
    <mergeCell ref="H67:J70"/>
    <mergeCell ref="M67:N67"/>
    <mergeCell ref="Q67:R67"/>
    <mergeCell ref="U67:V67"/>
    <mergeCell ref="AB67:AD67"/>
    <mergeCell ref="A63:B66"/>
    <mergeCell ref="C63:G66"/>
    <mergeCell ref="H63:J66"/>
    <mergeCell ref="M63:N63"/>
    <mergeCell ref="Q63:R63"/>
    <mergeCell ref="U63:V63"/>
    <mergeCell ref="AB63:AD63"/>
    <mergeCell ref="M64:N64"/>
    <mergeCell ref="P64:Q64"/>
  </mergeCells>
  <phoneticPr fontId="2"/>
  <printOptions horizontalCentered="1"/>
  <pageMargins left="0.70866141732283472" right="0.70866141732283472" top="0.74803149606299213" bottom="0.74803149606299213" header="0.31496062992125984" footer="0.31496062992125984"/>
  <pageSetup paperSize="9" scale="92" orientation="portrait" r:id="rId1"/>
  <headerFooter>
    <oddHeader>&amp;L（勤務間インターバル導入コース）</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4:V105"/>
  <sheetViews>
    <sheetView workbookViewId="0"/>
  </sheetViews>
  <sheetFormatPr defaultRowHeight="13.5" customHeight="1"/>
  <cols>
    <col min="1" max="9" width="9" style="40"/>
    <col min="10" max="10" width="9" style="41"/>
    <col min="11" max="12" width="9" style="40"/>
    <col min="13" max="16" width="9" style="41"/>
    <col min="17" max="18" width="9" style="40"/>
    <col min="19" max="19" width="10" style="40" customWidth="1"/>
    <col min="20" max="20" width="10.25" style="40" bestFit="1" customWidth="1"/>
    <col min="21" max="21" width="13.125" style="40" customWidth="1"/>
    <col min="22" max="22" width="14.5" style="40" customWidth="1"/>
    <col min="23" max="16384" width="9" style="40"/>
  </cols>
  <sheetData>
    <row r="4" spans="2:22" ht="13.5" customHeight="1">
      <c r="B4" s="40" t="s">
        <v>39</v>
      </c>
      <c r="I4" s="40" t="s">
        <v>605</v>
      </c>
      <c r="S4" s="40">
        <v>1</v>
      </c>
      <c r="T4" s="40">
        <v>2</v>
      </c>
      <c r="U4" s="40">
        <v>3</v>
      </c>
    </row>
    <row r="5" spans="2:22" ht="25.5" customHeight="1" thickBot="1">
      <c r="B5" s="40" t="s">
        <v>40</v>
      </c>
      <c r="C5" s="40" t="s">
        <v>41</v>
      </c>
      <c r="D5" s="40" t="s">
        <v>42</v>
      </c>
      <c r="F5" s="40" t="s">
        <v>43</v>
      </c>
      <c r="H5" s="42" t="s">
        <v>44</v>
      </c>
      <c r="I5" s="42" t="s">
        <v>45</v>
      </c>
      <c r="J5" s="43"/>
      <c r="K5" s="42" t="s">
        <v>44</v>
      </c>
      <c r="L5" s="42" t="s">
        <v>45</v>
      </c>
      <c r="M5" s="40" t="s">
        <v>46</v>
      </c>
      <c r="N5" s="40" t="s">
        <v>17</v>
      </c>
      <c r="O5" s="40" t="s">
        <v>47</v>
      </c>
      <c r="P5" s="41" t="s">
        <v>48</v>
      </c>
      <c r="Q5" s="40" t="s">
        <v>49</v>
      </c>
      <c r="R5" s="40" t="s">
        <v>50</v>
      </c>
      <c r="S5" s="40" t="s">
        <v>51</v>
      </c>
      <c r="T5" s="44">
        <v>0.03</v>
      </c>
      <c r="U5" s="44">
        <v>0.05</v>
      </c>
      <c r="V5" s="42" t="s">
        <v>606</v>
      </c>
    </row>
    <row r="6" spans="2:22" ht="13.5" customHeight="1">
      <c r="B6" s="40" t="s">
        <v>52</v>
      </c>
      <c r="C6" s="41" t="s">
        <v>53</v>
      </c>
      <c r="D6" s="45">
        <v>0.8</v>
      </c>
      <c r="E6" s="40" t="s">
        <v>54</v>
      </c>
      <c r="F6" s="40" t="s">
        <v>55</v>
      </c>
      <c r="G6" s="40">
        <v>15</v>
      </c>
      <c r="H6" s="46" t="s">
        <v>56</v>
      </c>
      <c r="I6" s="46" t="s">
        <v>59</v>
      </c>
      <c r="J6" s="47" t="s">
        <v>57</v>
      </c>
      <c r="K6" s="46" t="s">
        <v>58</v>
      </c>
      <c r="L6" s="48" t="s">
        <v>59</v>
      </c>
      <c r="M6" s="40">
        <v>3</v>
      </c>
      <c r="N6" s="40">
        <v>1</v>
      </c>
      <c r="O6" s="40">
        <v>1</v>
      </c>
      <c r="P6" s="46" t="s">
        <v>60</v>
      </c>
      <c r="Q6" s="40" t="s">
        <v>61</v>
      </c>
      <c r="R6" s="40">
        <v>500000</v>
      </c>
      <c r="S6" s="40">
        <v>1</v>
      </c>
      <c r="T6" s="40">
        <v>150000</v>
      </c>
      <c r="U6" s="40">
        <v>240000</v>
      </c>
      <c r="V6" s="40" t="s">
        <v>607</v>
      </c>
    </row>
    <row r="7" spans="2:22" ht="13.5" customHeight="1" thickBot="1">
      <c r="B7" s="40" t="s">
        <v>62</v>
      </c>
      <c r="C7" s="41" t="s">
        <v>63</v>
      </c>
      <c r="D7" s="49"/>
      <c r="E7" s="40" t="s">
        <v>64</v>
      </c>
      <c r="F7" s="40" t="s">
        <v>65</v>
      </c>
      <c r="G7" s="40">
        <v>13</v>
      </c>
      <c r="H7" s="46" t="s">
        <v>66</v>
      </c>
      <c r="I7" s="46" t="s">
        <v>68</v>
      </c>
      <c r="J7" s="47" t="s">
        <v>67</v>
      </c>
      <c r="K7" s="46"/>
      <c r="L7" s="50" t="s">
        <v>68</v>
      </c>
      <c r="M7" s="40">
        <v>4</v>
      </c>
      <c r="N7" s="40">
        <v>2</v>
      </c>
      <c r="O7" s="40">
        <v>2</v>
      </c>
      <c r="P7" s="46" t="s">
        <v>69</v>
      </c>
      <c r="Q7" s="40" t="s">
        <v>70</v>
      </c>
      <c r="S7" s="40">
        <v>2</v>
      </c>
      <c r="T7" s="40">
        <v>150000</v>
      </c>
      <c r="U7" s="40">
        <v>240000</v>
      </c>
      <c r="V7" s="40" t="s">
        <v>608</v>
      </c>
    </row>
    <row r="8" spans="2:22" ht="13.5" customHeight="1">
      <c r="B8" s="40" t="s">
        <v>71</v>
      </c>
      <c r="D8" s="45">
        <v>0.9</v>
      </c>
      <c r="H8" s="46" t="s">
        <v>72</v>
      </c>
      <c r="I8" s="46" t="s">
        <v>74</v>
      </c>
      <c r="J8" s="47" t="s">
        <v>73</v>
      </c>
      <c r="K8" s="46" t="s">
        <v>66</v>
      </c>
      <c r="L8" s="48" t="s">
        <v>74</v>
      </c>
      <c r="M8" s="40"/>
      <c r="N8" s="40">
        <v>3</v>
      </c>
      <c r="O8" s="40">
        <v>3</v>
      </c>
      <c r="P8" s="46"/>
      <c r="S8" s="40">
        <v>3</v>
      </c>
      <c r="T8" s="40">
        <v>150000</v>
      </c>
      <c r="U8" s="40">
        <v>240000</v>
      </c>
      <c r="V8" s="40" t="s">
        <v>609</v>
      </c>
    </row>
    <row r="9" spans="2:22" ht="13.5" customHeight="1" thickBot="1">
      <c r="B9" s="40" t="s">
        <v>75</v>
      </c>
      <c r="D9" s="49"/>
      <c r="H9" s="46" t="s">
        <v>76</v>
      </c>
      <c r="I9" s="46" t="s">
        <v>78</v>
      </c>
      <c r="J9" s="51" t="s">
        <v>77</v>
      </c>
      <c r="K9" s="46"/>
      <c r="L9" s="52" t="s">
        <v>78</v>
      </c>
      <c r="M9" s="40"/>
      <c r="N9" s="40">
        <v>4</v>
      </c>
      <c r="O9" s="40">
        <v>4</v>
      </c>
      <c r="P9" s="46"/>
      <c r="S9" s="40">
        <v>4</v>
      </c>
      <c r="T9" s="40">
        <v>300000</v>
      </c>
      <c r="U9" s="40">
        <v>480000</v>
      </c>
    </row>
    <row r="10" spans="2:22" ht="13.5" customHeight="1" thickBot="1">
      <c r="B10" s="40" t="s">
        <v>79</v>
      </c>
      <c r="D10" s="45">
        <v>0.75</v>
      </c>
      <c r="H10" s="46" t="s">
        <v>80</v>
      </c>
      <c r="I10" s="46" t="s">
        <v>72</v>
      </c>
      <c r="J10" s="53" t="s">
        <v>81</v>
      </c>
      <c r="K10" s="46" t="s">
        <v>72</v>
      </c>
      <c r="L10" s="54" t="s">
        <v>72</v>
      </c>
      <c r="M10" s="40"/>
      <c r="N10" s="40">
        <v>5</v>
      </c>
      <c r="O10" s="40">
        <v>5</v>
      </c>
      <c r="P10" s="46"/>
      <c r="S10" s="40">
        <v>5</v>
      </c>
      <c r="T10" s="40">
        <v>300000</v>
      </c>
      <c r="U10" s="40">
        <v>480000</v>
      </c>
    </row>
    <row r="11" spans="2:22" ht="13.5" customHeight="1">
      <c r="B11" s="40" t="s">
        <v>82</v>
      </c>
      <c r="D11" s="49"/>
      <c r="H11" s="46" t="s">
        <v>83</v>
      </c>
      <c r="I11" s="46" t="s">
        <v>85</v>
      </c>
      <c r="J11" s="47" t="s">
        <v>84</v>
      </c>
      <c r="K11" s="46" t="s">
        <v>76</v>
      </c>
      <c r="L11" s="48" t="s">
        <v>85</v>
      </c>
      <c r="M11" s="40"/>
      <c r="N11" s="40">
        <v>6</v>
      </c>
      <c r="O11" s="40">
        <v>6</v>
      </c>
      <c r="P11" s="46"/>
      <c r="S11" s="40">
        <v>6</v>
      </c>
      <c r="T11" s="40">
        <v>300000</v>
      </c>
      <c r="U11" s="40">
        <v>480000</v>
      </c>
    </row>
    <row r="12" spans="2:22" ht="13.5" customHeight="1">
      <c r="B12" s="40" t="s">
        <v>86</v>
      </c>
      <c r="D12" s="45">
        <v>0.8</v>
      </c>
      <c r="H12" s="46" t="s">
        <v>87</v>
      </c>
      <c r="I12" s="46" t="s">
        <v>89</v>
      </c>
      <c r="J12" s="51" t="s">
        <v>88</v>
      </c>
      <c r="L12" s="55" t="s">
        <v>89</v>
      </c>
      <c r="M12" s="40"/>
      <c r="N12" s="40">
        <v>7</v>
      </c>
      <c r="O12" s="40">
        <v>7</v>
      </c>
      <c r="P12" s="46"/>
      <c r="S12" s="40">
        <v>7</v>
      </c>
      <c r="T12" s="40">
        <v>500000</v>
      </c>
      <c r="U12" s="40">
        <v>800000</v>
      </c>
    </row>
    <row r="13" spans="2:22" ht="13.5" customHeight="1" thickBot="1">
      <c r="B13" s="40" t="s">
        <v>90</v>
      </c>
      <c r="H13" s="46" t="s">
        <v>91</v>
      </c>
      <c r="I13" s="46" t="s">
        <v>93</v>
      </c>
      <c r="J13" s="53" t="s">
        <v>92</v>
      </c>
      <c r="L13" s="50" t="s">
        <v>93</v>
      </c>
      <c r="M13" s="40"/>
      <c r="N13" s="40">
        <v>8</v>
      </c>
      <c r="O13" s="40">
        <v>8</v>
      </c>
      <c r="P13" s="46"/>
      <c r="S13" s="40">
        <v>8</v>
      </c>
      <c r="T13" s="40">
        <v>500000</v>
      </c>
      <c r="U13" s="40">
        <v>800000</v>
      </c>
    </row>
    <row r="14" spans="2:22" ht="13.5" customHeight="1">
      <c r="B14" s="40" t="s">
        <v>94</v>
      </c>
      <c r="H14" s="46" t="s">
        <v>95</v>
      </c>
      <c r="I14" s="46" t="s">
        <v>97</v>
      </c>
      <c r="J14" s="53" t="s">
        <v>96</v>
      </c>
      <c r="K14" s="46" t="s">
        <v>80</v>
      </c>
      <c r="L14" s="56" t="s">
        <v>97</v>
      </c>
      <c r="M14" s="40"/>
      <c r="N14" s="40">
        <v>9</v>
      </c>
      <c r="O14" s="40">
        <v>9</v>
      </c>
      <c r="P14" s="46"/>
      <c r="S14" s="40">
        <v>9</v>
      </c>
      <c r="T14" s="40">
        <v>500000</v>
      </c>
      <c r="U14" s="40">
        <v>800000</v>
      </c>
    </row>
    <row r="15" spans="2:22" ht="13.5" customHeight="1">
      <c r="B15" s="40" t="s">
        <v>98</v>
      </c>
      <c r="H15" s="46" t="s">
        <v>99</v>
      </c>
      <c r="I15" s="46" t="s">
        <v>101</v>
      </c>
      <c r="J15" s="47" t="s">
        <v>100</v>
      </c>
      <c r="L15" s="57" t="s">
        <v>101</v>
      </c>
      <c r="M15" s="40"/>
      <c r="N15" s="40">
        <v>10</v>
      </c>
      <c r="O15" s="40">
        <v>10</v>
      </c>
      <c r="P15" s="46"/>
      <c r="S15" s="40">
        <v>10</v>
      </c>
      <c r="T15" s="40">
        <v>500000</v>
      </c>
      <c r="U15" s="40">
        <v>800000</v>
      </c>
    </row>
    <row r="16" spans="2:22" ht="13.5" customHeight="1">
      <c r="B16" s="40" t="s">
        <v>102</v>
      </c>
      <c r="H16" s="46" t="s">
        <v>103</v>
      </c>
      <c r="I16" s="46" t="s">
        <v>105</v>
      </c>
      <c r="J16" s="47" t="s">
        <v>104</v>
      </c>
      <c r="L16" s="57" t="s">
        <v>105</v>
      </c>
      <c r="M16" s="40"/>
      <c r="N16" s="40">
        <v>11</v>
      </c>
      <c r="O16" s="40">
        <v>11</v>
      </c>
      <c r="P16" s="46"/>
      <c r="S16" s="40">
        <v>11</v>
      </c>
      <c r="T16" s="40">
        <f>S16*50000</f>
        <v>550000</v>
      </c>
      <c r="U16" s="40">
        <f>S16*80000</f>
        <v>880000</v>
      </c>
    </row>
    <row r="17" spans="2:21" ht="13.5" customHeight="1">
      <c r="B17" s="40" t="s">
        <v>106</v>
      </c>
      <c r="H17" s="46" t="s">
        <v>107</v>
      </c>
      <c r="I17" s="46" t="s">
        <v>109</v>
      </c>
      <c r="J17" s="47" t="s">
        <v>108</v>
      </c>
      <c r="L17" s="57" t="s">
        <v>109</v>
      </c>
      <c r="M17" s="40"/>
      <c r="N17" s="40">
        <v>12</v>
      </c>
      <c r="O17" s="40">
        <v>12</v>
      </c>
      <c r="P17" s="46"/>
      <c r="S17" s="40">
        <v>12</v>
      </c>
      <c r="T17" s="40">
        <f t="shared" ref="T17:T35" si="0">S17*50000</f>
        <v>600000</v>
      </c>
      <c r="U17" s="40">
        <f t="shared" ref="U17:U35" si="1">S17*80000</f>
        <v>960000</v>
      </c>
    </row>
    <row r="18" spans="2:21" ht="13.5" customHeight="1">
      <c r="B18" s="40" t="s">
        <v>110</v>
      </c>
      <c r="H18" s="46" t="s">
        <v>111</v>
      </c>
      <c r="I18" s="46" t="s">
        <v>113</v>
      </c>
      <c r="J18" s="53" t="s">
        <v>112</v>
      </c>
      <c r="L18" s="58" t="s">
        <v>113</v>
      </c>
      <c r="M18" s="40"/>
      <c r="N18" s="40"/>
      <c r="O18" s="40">
        <v>13</v>
      </c>
      <c r="P18" s="46"/>
      <c r="S18" s="40">
        <v>13</v>
      </c>
      <c r="T18" s="40">
        <f t="shared" si="0"/>
        <v>650000</v>
      </c>
      <c r="U18" s="40">
        <f t="shared" si="1"/>
        <v>1040000</v>
      </c>
    </row>
    <row r="19" spans="2:21" ht="13.5" customHeight="1">
      <c r="B19" s="40" t="s">
        <v>114</v>
      </c>
      <c r="H19" s="46" t="s">
        <v>115</v>
      </c>
      <c r="I19" s="46" t="s">
        <v>117</v>
      </c>
      <c r="J19" s="47" t="s">
        <v>116</v>
      </c>
      <c r="L19" s="57" t="s">
        <v>117</v>
      </c>
      <c r="M19" s="40"/>
      <c r="N19" s="40"/>
      <c r="O19" s="40">
        <v>14</v>
      </c>
      <c r="P19" s="46"/>
      <c r="S19" s="40">
        <v>14</v>
      </c>
      <c r="T19" s="40">
        <f t="shared" si="0"/>
        <v>700000</v>
      </c>
      <c r="U19" s="40">
        <f t="shared" si="1"/>
        <v>1120000</v>
      </c>
    </row>
    <row r="20" spans="2:21" ht="13.5" customHeight="1">
      <c r="B20" s="40" t="s">
        <v>118</v>
      </c>
      <c r="H20" s="46" t="s">
        <v>119</v>
      </c>
      <c r="I20" s="46" t="s">
        <v>121</v>
      </c>
      <c r="J20" s="47" t="s">
        <v>120</v>
      </c>
      <c r="L20" s="57" t="s">
        <v>121</v>
      </c>
      <c r="M20" s="40"/>
      <c r="N20" s="40"/>
      <c r="O20" s="40">
        <v>15</v>
      </c>
      <c r="P20" s="46"/>
      <c r="S20" s="40">
        <v>15</v>
      </c>
      <c r="T20" s="40">
        <f t="shared" si="0"/>
        <v>750000</v>
      </c>
      <c r="U20" s="40">
        <f t="shared" si="1"/>
        <v>1200000</v>
      </c>
    </row>
    <row r="21" spans="2:21" ht="13.5" customHeight="1">
      <c r="B21" s="40" t="s">
        <v>122</v>
      </c>
      <c r="H21" s="46" t="s">
        <v>123</v>
      </c>
      <c r="I21" s="46" t="s">
        <v>125</v>
      </c>
      <c r="J21" s="47" t="s">
        <v>124</v>
      </c>
      <c r="L21" s="57" t="s">
        <v>125</v>
      </c>
      <c r="M21" s="40"/>
      <c r="N21" s="40"/>
      <c r="O21" s="40">
        <v>16</v>
      </c>
      <c r="P21" s="46"/>
      <c r="S21" s="40">
        <v>16</v>
      </c>
      <c r="T21" s="40">
        <f t="shared" si="0"/>
        <v>800000</v>
      </c>
      <c r="U21" s="40">
        <f t="shared" si="1"/>
        <v>1280000</v>
      </c>
    </row>
    <row r="22" spans="2:21" ht="13.5" customHeight="1">
      <c r="B22" s="40" t="s">
        <v>126</v>
      </c>
      <c r="H22" s="46" t="s">
        <v>127</v>
      </c>
      <c r="I22" s="46" t="s">
        <v>129</v>
      </c>
      <c r="J22" s="47" t="s">
        <v>128</v>
      </c>
      <c r="L22" s="57" t="s">
        <v>129</v>
      </c>
      <c r="M22" s="40"/>
      <c r="N22" s="40"/>
      <c r="O22" s="40">
        <v>17</v>
      </c>
      <c r="P22" s="46"/>
      <c r="S22" s="40">
        <v>17</v>
      </c>
      <c r="T22" s="40">
        <f t="shared" si="0"/>
        <v>850000</v>
      </c>
      <c r="U22" s="40">
        <f t="shared" si="1"/>
        <v>1360000</v>
      </c>
    </row>
    <row r="23" spans="2:21" ht="13.5" customHeight="1">
      <c r="B23" s="40" t="s">
        <v>130</v>
      </c>
      <c r="H23" s="46" t="s">
        <v>131</v>
      </c>
      <c r="I23" s="46" t="s">
        <v>133</v>
      </c>
      <c r="J23" s="47" t="s">
        <v>132</v>
      </c>
      <c r="L23" s="57" t="s">
        <v>133</v>
      </c>
      <c r="M23" s="40"/>
      <c r="N23" s="40"/>
      <c r="O23" s="40">
        <v>18</v>
      </c>
      <c r="P23" s="46"/>
      <c r="S23" s="40">
        <v>18</v>
      </c>
      <c r="T23" s="40">
        <f t="shared" si="0"/>
        <v>900000</v>
      </c>
      <c r="U23" s="40">
        <f t="shared" si="1"/>
        <v>1440000</v>
      </c>
    </row>
    <row r="24" spans="2:21" ht="13.5" customHeight="1">
      <c r="B24" s="40" t="s">
        <v>134</v>
      </c>
      <c r="H24" s="46" t="s">
        <v>135</v>
      </c>
      <c r="I24" s="46" t="s">
        <v>137</v>
      </c>
      <c r="J24" s="47" t="s">
        <v>136</v>
      </c>
      <c r="L24" s="57" t="s">
        <v>137</v>
      </c>
      <c r="M24" s="40"/>
      <c r="N24" s="40"/>
      <c r="O24" s="40">
        <v>19</v>
      </c>
      <c r="P24" s="46"/>
      <c r="S24" s="40">
        <v>19</v>
      </c>
      <c r="T24" s="40">
        <f t="shared" si="0"/>
        <v>950000</v>
      </c>
      <c r="U24" s="40">
        <f t="shared" si="1"/>
        <v>1520000</v>
      </c>
    </row>
    <row r="25" spans="2:21" ht="13.5" customHeight="1">
      <c r="B25" s="40" t="s">
        <v>138</v>
      </c>
      <c r="H25" s="59"/>
      <c r="I25" s="59" t="s">
        <v>140</v>
      </c>
      <c r="J25" s="53" t="s">
        <v>139</v>
      </c>
      <c r="L25" s="58" t="s">
        <v>140</v>
      </c>
      <c r="M25" s="40"/>
      <c r="N25" s="40"/>
      <c r="O25" s="40">
        <v>20</v>
      </c>
      <c r="P25" s="46"/>
      <c r="S25" s="40">
        <v>20</v>
      </c>
      <c r="T25" s="40">
        <f t="shared" si="0"/>
        <v>1000000</v>
      </c>
      <c r="U25" s="40">
        <f t="shared" si="1"/>
        <v>1600000</v>
      </c>
    </row>
    <row r="26" spans="2:21" ht="13.5" customHeight="1">
      <c r="B26" s="40" t="s">
        <v>141</v>
      </c>
      <c r="I26" s="40" t="s">
        <v>143</v>
      </c>
      <c r="J26" s="53" t="s">
        <v>142</v>
      </c>
      <c r="L26" s="58" t="s">
        <v>143</v>
      </c>
      <c r="M26" s="40"/>
      <c r="N26" s="40"/>
      <c r="O26" s="40">
        <v>21</v>
      </c>
      <c r="P26" s="46"/>
      <c r="S26" s="40">
        <v>21</v>
      </c>
      <c r="T26" s="40">
        <f t="shared" si="0"/>
        <v>1050000</v>
      </c>
      <c r="U26" s="40">
        <f t="shared" si="1"/>
        <v>1680000</v>
      </c>
    </row>
    <row r="27" spans="2:21" ht="13.5" customHeight="1">
      <c r="B27" s="40" t="s">
        <v>144</v>
      </c>
      <c r="I27" s="40" t="s">
        <v>146</v>
      </c>
      <c r="J27" s="60" t="s">
        <v>145</v>
      </c>
      <c r="L27" s="61" t="s">
        <v>146</v>
      </c>
      <c r="M27" s="40"/>
      <c r="N27" s="40"/>
      <c r="O27" s="40">
        <v>22</v>
      </c>
      <c r="P27" s="46"/>
      <c r="S27" s="40">
        <v>22</v>
      </c>
      <c r="T27" s="40">
        <f t="shared" si="0"/>
        <v>1100000</v>
      </c>
      <c r="U27" s="40">
        <f t="shared" si="1"/>
        <v>1760000</v>
      </c>
    </row>
    <row r="28" spans="2:21" ht="13.5" customHeight="1">
      <c r="B28" s="40" t="s">
        <v>147</v>
      </c>
      <c r="I28" s="40" t="s">
        <v>149</v>
      </c>
      <c r="J28" s="53" t="s">
        <v>148</v>
      </c>
      <c r="L28" s="58" t="s">
        <v>149</v>
      </c>
      <c r="M28" s="40"/>
      <c r="N28" s="40"/>
      <c r="O28" s="40">
        <v>23</v>
      </c>
      <c r="P28" s="46"/>
      <c r="S28" s="40">
        <v>23</v>
      </c>
      <c r="T28" s="40">
        <f t="shared" si="0"/>
        <v>1150000</v>
      </c>
      <c r="U28" s="40">
        <f t="shared" si="1"/>
        <v>1840000</v>
      </c>
    </row>
    <row r="29" spans="2:21" ht="13.5" customHeight="1">
      <c r="B29" s="40" t="s">
        <v>150</v>
      </c>
      <c r="I29" s="40" t="s">
        <v>152</v>
      </c>
      <c r="J29" s="53" t="s">
        <v>151</v>
      </c>
      <c r="L29" s="58" t="s">
        <v>152</v>
      </c>
      <c r="M29" s="40"/>
      <c r="N29" s="40"/>
      <c r="O29" s="40">
        <v>24</v>
      </c>
      <c r="P29" s="46"/>
      <c r="S29" s="40">
        <v>24</v>
      </c>
      <c r="T29" s="40">
        <f t="shared" si="0"/>
        <v>1200000</v>
      </c>
      <c r="U29" s="40">
        <f t="shared" si="1"/>
        <v>1920000</v>
      </c>
    </row>
    <row r="30" spans="2:21" ht="13.5" customHeight="1">
      <c r="B30" s="40" t="s">
        <v>153</v>
      </c>
      <c r="I30" s="40" t="s">
        <v>155</v>
      </c>
      <c r="J30" s="53" t="s">
        <v>154</v>
      </c>
      <c r="L30" s="58" t="s">
        <v>155</v>
      </c>
      <c r="M30" s="40"/>
      <c r="N30" s="40"/>
      <c r="O30" s="40">
        <v>25</v>
      </c>
      <c r="P30" s="46"/>
      <c r="S30" s="40">
        <v>25</v>
      </c>
      <c r="T30" s="40">
        <f t="shared" si="0"/>
        <v>1250000</v>
      </c>
      <c r="U30" s="40">
        <f t="shared" si="1"/>
        <v>2000000</v>
      </c>
    </row>
    <row r="31" spans="2:21" ht="13.5" customHeight="1">
      <c r="B31" s="40" t="s">
        <v>156</v>
      </c>
      <c r="I31" s="40" t="s">
        <v>158</v>
      </c>
      <c r="J31" s="53" t="s">
        <v>157</v>
      </c>
      <c r="L31" s="58" t="s">
        <v>158</v>
      </c>
      <c r="M31" s="40"/>
      <c r="N31" s="40"/>
      <c r="O31" s="40">
        <v>26</v>
      </c>
      <c r="P31" s="46"/>
      <c r="S31" s="40">
        <v>26</v>
      </c>
      <c r="T31" s="40">
        <f t="shared" si="0"/>
        <v>1300000</v>
      </c>
      <c r="U31" s="40">
        <f t="shared" si="1"/>
        <v>2080000</v>
      </c>
    </row>
    <row r="32" spans="2:21" ht="13.5" customHeight="1">
      <c r="B32" s="40" t="s">
        <v>159</v>
      </c>
      <c r="I32" s="40" t="s">
        <v>161</v>
      </c>
      <c r="J32" s="60" t="s">
        <v>160</v>
      </c>
      <c r="L32" s="61" t="s">
        <v>161</v>
      </c>
      <c r="M32" s="40"/>
      <c r="N32" s="40"/>
      <c r="O32" s="40">
        <v>27</v>
      </c>
      <c r="P32" s="46"/>
      <c r="S32" s="40">
        <v>27</v>
      </c>
      <c r="T32" s="40">
        <f t="shared" si="0"/>
        <v>1350000</v>
      </c>
      <c r="U32" s="40">
        <f t="shared" si="1"/>
        <v>2160000</v>
      </c>
    </row>
    <row r="33" spans="2:21" ht="13.5" customHeight="1">
      <c r="B33" s="40" t="s">
        <v>162</v>
      </c>
      <c r="I33" s="40" t="s">
        <v>164</v>
      </c>
      <c r="J33" s="47" t="s">
        <v>163</v>
      </c>
      <c r="L33" s="57" t="s">
        <v>164</v>
      </c>
      <c r="M33" s="40"/>
      <c r="N33" s="40"/>
      <c r="O33" s="40">
        <v>28</v>
      </c>
      <c r="P33" s="46"/>
      <c r="S33" s="40">
        <v>28</v>
      </c>
      <c r="T33" s="40">
        <f t="shared" si="0"/>
        <v>1400000</v>
      </c>
      <c r="U33" s="40">
        <f t="shared" si="1"/>
        <v>2240000</v>
      </c>
    </row>
    <row r="34" spans="2:21" ht="13.5" customHeight="1">
      <c r="B34" s="40" t="s">
        <v>165</v>
      </c>
      <c r="I34" s="40" t="s">
        <v>167</v>
      </c>
      <c r="J34" s="47" t="s">
        <v>166</v>
      </c>
      <c r="L34" s="57" t="s">
        <v>167</v>
      </c>
      <c r="M34" s="40"/>
      <c r="N34" s="40"/>
      <c r="O34" s="40">
        <v>29</v>
      </c>
      <c r="P34" s="46"/>
      <c r="S34" s="40">
        <v>29</v>
      </c>
      <c r="T34" s="40">
        <f t="shared" si="0"/>
        <v>1450000</v>
      </c>
      <c r="U34" s="40">
        <f t="shared" si="1"/>
        <v>2320000</v>
      </c>
    </row>
    <row r="35" spans="2:21" ht="13.5" customHeight="1">
      <c r="B35" s="40" t="s">
        <v>168</v>
      </c>
      <c r="I35" s="40" t="s">
        <v>170</v>
      </c>
      <c r="J35" s="53" t="s">
        <v>169</v>
      </c>
      <c r="L35" s="58" t="s">
        <v>170</v>
      </c>
      <c r="M35" s="40"/>
      <c r="N35" s="40"/>
      <c r="O35" s="40">
        <v>30</v>
      </c>
      <c r="P35" s="46"/>
      <c r="S35" s="40">
        <v>30</v>
      </c>
      <c r="T35" s="40">
        <f t="shared" si="0"/>
        <v>1500000</v>
      </c>
      <c r="U35" s="40">
        <f t="shared" si="1"/>
        <v>2400000</v>
      </c>
    </row>
    <row r="36" spans="2:21" ht="13.5" customHeight="1">
      <c r="B36" s="40" t="s">
        <v>171</v>
      </c>
      <c r="I36" s="40" t="s">
        <v>173</v>
      </c>
      <c r="J36" s="53" t="s">
        <v>172</v>
      </c>
      <c r="L36" s="58" t="s">
        <v>173</v>
      </c>
      <c r="M36" s="40"/>
      <c r="N36" s="40"/>
      <c r="O36" s="40">
        <v>31</v>
      </c>
      <c r="P36" s="46"/>
      <c r="S36" s="40">
        <v>31</v>
      </c>
      <c r="T36" s="40">
        <v>1500000</v>
      </c>
      <c r="U36" s="40">
        <v>2400000</v>
      </c>
    </row>
    <row r="37" spans="2:21" ht="13.5" customHeight="1" thickBot="1">
      <c r="B37" s="40" t="s">
        <v>174</v>
      </c>
      <c r="I37" s="40" t="s">
        <v>176</v>
      </c>
      <c r="J37" s="53" t="s">
        <v>175</v>
      </c>
      <c r="L37" s="50" t="s">
        <v>176</v>
      </c>
      <c r="M37" s="46"/>
      <c r="N37" s="46"/>
      <c r="O37" s="46"/>
      <c r="P37" s="46"/>
      <c r="S37" s="40">
        <v>32</v>
      </c>
      <c r="T37" s="40">
        <v>1500000</v>
      </c>
      <c r="U37" s="40">
        <v>2400000</v>
      </c>
    </row>
    <row r="38" spans="2:21" ht="13.5" customHeight="1">
      <c r="B38" s="40" t="s">
        <v>177</v>
      </c>
      <c r="I38" s="40" t="s">
        <v>179</v>
      </c>
      <c r="J38" s="47" t="s">
        <v>178</v>
      </c>
      <c r="K38" s="46" t="s">
        <v>83</v>
      </c>
      <c r="L38" s="48" t="s">
        <v>179</v>
      </c>
      <c r="M38" s="46"/>
      <c r="N38" s="46"/>
      <c r="O38" s="46"/>
      <c r="P38" s="46"/>
      <c r="S38" s="40">
        <v>33</v>
      </c>
      <c r="T38" s="40">
        <v>1500000</v>
      </c>
      <c r="U38" s="40">
        <v>2400000</v>
      </c>
    </row>
    <row r="39" spans="2:21" ht="13.5" customHeight="1">
      <c r="B39" s="40" t="s">
        <v>180</v>
      </c>
      <c r="I39" s="40" t="s">
        <v>182</v>
      </c>
      <c r="J39" s="47" t="s">
        <v>181</v>
      </c>
      <c r="L39" s="57" t="s">
        <v>182</v>
      </c>
      <c r="M39" s="46"/>
      <c r="N39" s="46"/>
      <c r="O39" s="46"/>
      <c r="P39" s="46"/>
      <c r="S39" s="40">
        <v>34</v>
      </c>
      <c r="T39" s="40">
        <v>1500000</v>
      </c>
      <c r="U39" s="40">
        <v>2400000</v>
      </c>
    </row>
    <row r="40" spans="2:21" ht="13.5" customHeight="1">
      <c r="B40" s="40" t="s">
        <v>183</v>
      </c>
      <c r="I40" s="40" t="s">
        <v>185</v>
      </c>
      <c r="J40" s="53" t="s">
        <v>184</v>
      </c>
      <c r="L40" s="58" t="s">
        <v>185</v>
      </c>
      <c r="M40" s="46"/>
      <c r="N40" s="46"/>
      <c r="O40" s="46"/>
      <c r="P40" s="46"/>
      <c r="S40" s="40">
        <v>35</v>
      </c>
      <c r="T40" s="40">
        <v>1500000</v>
      </c>
      <c r="U40" s="40">
        <v>2400000</v>
      </c>
    </row>
    <row r="41" spans="2:21" ht="13.5" customHeight="1" thickBot="1">
      <c r="B41" s="40" t="s">
        <v>186</v>
      </c>
      <c r="I41" s="40" t="s">
        <v>188</v>
      </c>
      <c r="J41" s="53" t="s">
        <v>187</v>
      </c>
      <c r="L41" s="50" t="s">
        <v>188</v>
      </c>
      <c r="M41" s="46"/>
      <c r="N41" s="46"/>
      <c r="O41" s="46"/>
      <c r="P41" s="46"/>
      <c r="S41" s="40">
        <v>36</v>
      </c>
      <c r="T41" s="40">
        <v>1500000</v>
      </c>
      <c r="U41" s="40">
        <v>2400000</v>
      </c>
    </row>
    <row r="42" spans="2:21" ht="13.5" customHeight="1">
      <c r="B42" s="40" t="s">
        <v>189</v>
      </c>
      <c r="I42" s="40" t="s">
        <v>191</v>
      </c>
      <c r="J42" s="47" t="s">
        <v>190</v>
      </c>
      <c r="K42" s="46" t="s">
        <v>87</v>
      </c>
      <c r="L42" s="48" t="s">
        <v>191</v>
      </c>
      <c r="M42" s="46"/>
      <c r="N42" s="46"/>
      <c r="O42" s="46"/>
      <c r="P42" s="46"/>
      <c r="S42" s="40">
        <v>37</v>
      </c>
      <c r="T42" s="40">
        <v>1500000</v>
      </c>
      <c r="U42" s="40">
        <v>2400000</v>
      </c>
    </row>
    <row r="43" spans="2:21" ht="13.5" customHeight="1">
      <c r="B43" s="40" t="s">
        <v>192</v>
      </c>
      <c r="I43" s="40" t="s">
        <v>194</v>
      </c>
      <c r="J43" s="51" t="s">
        <v>193</v>
      </c>
      <c r="L43" s="55" t="s">
        <v>194</v>
      </c>
      <c r="M43" s="46"/>
      <c r="N43" s="46"/>
      <c r="O43" s="46"/>
      <c r="P43" s="46"/>
      <c r="S43" s="40">
        <v>38</v>
      </c>
      <c r="T43" s="40">
        <v>1500000</v>
      </c>
      <c r="U43" s="40">
        <v>2400000</v>
      </c>
    </row>
    <row r="44" spans="2:21" ht="13.5" customHeight="1">
      <c r="B44" s="40" t="s">
        <v>195</v>
      </c>
      <c r="I44" s="40" t="s">
        <v>197</v>
      </c>
      <c r="J44" s="47" t="s">
        <v>196</v>
      </c>
      <c r="L44" s="57" t="s">
        <v>197</v>
      </c>
      <c r="M44" s="46"/>
      <c r="N44" s="46"/>
      <c r="O44" s="46"/>
      <c r="P44" s="46"/>
      <c r="S44" s="40">
        <v>39</v>
      </c>
      <c r="T44" s="40">
        <v>1500000</v>
      </c>
      <c r="U44" s="40">
        <v>2400000</v>
      </c>
    </row>
    <row r="45" spans="2:21" ht="13.5" customHeight="1">
      <c r="B45" s="40" t="s">
        <v>198</v>
      </c>
      <c r="I45" s="40" t="s">
        <v>200</v>
      </c>
      <c r="J45" s="51" t="s">
        <v>199</v>
      </c>
      <c r="L45" s="55" t="s">
        <v>200</v>
      </c>
      <c r="M45" s="46"/>
      <c r="N45" s="46"/>
      <c r="O45" s="46"/>
      <c r="P45" s="46"/>
      <c r="S45" s="40">
        <v>40</v>
      </c>
      <c r="T45" s="40">
        <v>1500000</v>
      </c>
      <c r="U45" s="40">
        <v>2400000</v>
      </c>
    </row>
    <row r="46" spans="2:21" ht="13.5" customHeight="1" thickBot="1">
      <c r="B46" s="40" t="s">
        <v>201</v>
      </c>
      <c r="I46" s="40" t="s">
        <v>202</v>
      </c>
      <c r="J46" s="62">
        <v>41</v>
      </c>
      <c r="L46" s="57" t="s">
        <v>202</v>
      </c>
      <c r="M46" s="46"/>
      <c r="N46" s="46"/>
      <c r="O46" s="46"/>
      <c r="P46" s="46"/>
      <c r="S46" s="40">
        <v>41</v>
      </c>
      <c r="T46" s="40">
        <v>1500000</v>
      </c>
      <c r="U46" s="40">
        <v>2400000</v>
      </c>
    </row>
    <row r="47" spans="2:21" ht="13.5" customHeight="1">
      <c r="B47" s="40" t="s">
        <v>203</v>
      </c>
      <c r="I47" s="40" t="s">
        <v>205</v>
      </c>
      <c r="J47" s="53" t="s">
        <v>204</v>
      </c>
      <c r="K47" s="46" t="s">
        <v>91</v>
      </c>
      <c r="L47" s="48" t="s">
        <v>205</v>
      </c>
      <c r="M47" s="46"/>
      <c r="N47" s="46"/>
      <c r="O47" s="46"/>
      <c r="P47" s="46"/>
      <c r="S47" s="40">
        <v>42</v>
      </c>
      <c r="T47" s="40">
        <v>1500000</v>
      </c>
      <c r="U47" s="40">
        <v>2400000</v>
      </c>
    </row>
    <row r="48" spans="2:21" ht="13.5" customHeight="1">
      <c r="B48" s="40" t="s">
        <v>206</v>
      </c>
      <c r="I48" s="40" t="s">
        <v>208</v>
      </c>
      <c r="J48" s="53" t="s">
        <v>207</v>
      </c>
      <c r="L48" s="57" t="s">
        <v>208</v>
      </c>
      <c r="M48" s="46"/>
      <c r="N48" s="46"/>
      <c r="O48" s="46"/>
      <c r="P48" s="46"/>
      <c r="S48" s="40">
        <v>43</v>
      </c>
      <c r="T48" s="40">
        <v>1500000</v>
      </c>
      <c r="U48" s="40">
        <v>2400000</v>
      </c>
    </row>
    <row r="49" spans="2:21" ht="13.5" customHeight="1">
      <c r="B49" s="40" t="s">
        <v>209</v>
      </c>
      <c r="I49" s="40" t="s">
        <v>211</v>
      </c>
      <c r="J49" s="47" t="s">
        <v>210</v>
      </c>
      <c r="L49" s="57" t="s">
        <v>211</v>
      </c>
      <c r="M49" s="46"/>
      <c r="N49" s="46"/>
      <c r="O49" s="46"/>
      <c r="P49" s="46"/>
      <c r="S49" s="40">
        <v>44</v>
      </c>
      <c r="T49" s="40">
        <v>1500000</v>
      </c>
      <c r="U49" s="40">
        <v>2400000</v>
      </c>
    </row>
    <row r="50" spans="2:21" ht="13.5" customHeight="1">
      <c r="B50" s="40" t="s">
        <v>212</v>
      </c>
      <c r="I50" s="40" t="s">
        <v>214</v>
      </c>
      <c r="J50" s="51" t="s">
        <v>213</v>
      </c>
      <c r="L50" s="57" t="s">
        <v>214</v>
      </c>
      <c r="M50" s="46"/>
      <c r="N50" s="46"/>
      <c r="O50" s="46"/>
      <c r="P50" s="46"/>
      <c r="S50" s="40">
        <v>45</v>
      </c>
      <c r="T50" s="40">
        <v>1500000</v>
      </c>
      <c r="U50" s="40">
        <v>2400000</v>
      </c>
    </row>
    <row r="51" spans="2:21" ht="13.5" customHeight="1">
      <c r="B51" s="40" t="s">
        <v>215</v>
      </c>
      <c r="I51" s="40" t="s">
        <v>217</v>
      </c>
      <c r="J51" s="53" t="s">
        <v>216</v>
      </c>
      <c r="L51" s="57" t="s">
        <v>217</v>
      </c>
      <c r="M51" s="46"/>
      <c r="N51" s="46"/>
      <c r="O51" s="46"/>
      <c r="P51" s="46"/>
      <c r="S51" s="40">
        <v>46</v>
      </c>
      <c r="T51" s="40">
        <v>1500000</v>
      </c>
      <c r="U51" s="40">
        <v>2400000</v>
      </c>
    </row>
    <row r="52" spans="2:21" ht="13.5" customHeight="1">
      <c r="B52" s="40" t="s">
        <v>218</v>
      </c>
      <c r="I52" s="40" t="s">
        <v>220</v>
      </c>
      <c r="J52" s="47" t="s">
        <v>219</v>
      </c>
      <c r="L52" s="57" t="s">
        <v>220</v>
      </c>
      <c r="M52" s="46"/>
      <c r="N52" s="46"/>
      <c r="O52" s="46"/>
      <c r="P52" s="46"/>
      <c r="S52" s="40">
        <v>47</v>
      </c>
      <c r="T52" s="40">
        <v>1500000</v>
      </c>
      <c r="U52" s="40">
        <v>2400000</v>
      </c>
    </row>
    <row r="53" spans="2:21" ht="13.5" customHeight="1">
      <c r="I53" s="40" t="s">
        <v>222</v>
      </c>
      <c r="J53" s="51" t="s">
        <v>221</v>
      </c>
      <c r="L53" s="57" t="s">
        <v>222</v>
      </c>
      <c r="M53" s="46"/>
      <c r="N53" s="46"/>
      <c r="O53" s="46"/>
      <c r="P53" s="46"/>
      <c r="S53" s="40">
        <v>48</v>
      </c>
      <c r="T53" s="40">
        <v>1500000</v>
      </c>
      <c r="U53" s="40">
        <v>2400000</v>
      </c>
    </row>
    <row r="54" spans="2:21" ht="13.5" customHeight="1" thickBot="1">
      <c r="I54" s="40" t="s">
        <v>224</v>
      </c>
      <c r="J54" s="53" t="s">
        <v>223</v>
      </c>
      <c r="L54" s="50" t="s">
        <v>224</v>
      </c>
      <c r="M54" s="46"/>
      <c r="N54" s="46"/>
      <c r="O54" s="46"/>
      <c r="P54" s="46"/>
      <c r="S54" s="40">
        <v>49</v>
      </c>
      <c r="T54" s="40">
        <v>1500000</v>
      </c>
      <c r="U54" s="40">
        <v>2400000</v>
      </c>
    </row>
    <row r="55" spans="2:21" ht="13.5" customHeight="1">
      <c r="I55" s="40" t="s">
        <v>226</v>
      </c>
      <c r="J55" s="53" t="s">
        <v>225</v>
      </c>
      <c r="K55" s="46" t="s">
        <v>95</v>
      </c>
      <c r="L55" s="58" t="s">
        <v>226</v>
      </c>
      <c r="M55" s="46"/>
      <c r="N55" s="46"/>
      <c r="O55" s="46"/>
      <c r="P55" s="46"/>
      <c r="S55" s="40">
        <v>50</v>
      </c>
      <c r="T55" s="40">
        <v>1500000</v>
      </c>
      <c r="U55" s="40">
        <v>2400000</v>
      </c>
    </row>
    <row r="56" spans="2:21" ht="13.5" customHeight="1">
      <c r="I56" s="40" t="s">
        <v>228</v>
      </c>
      <c r="J56" s="47" t="s">
        <v>227</v>
      </c>
      <c r="L56" s="57" t="s">
        <v>228</v>
      </c>
      <c r="M56" s="46"/>
      <c r="N56" s="46"/>
      <c r="O56" s="46"/>
      <c r="P56" s="46"/>
      <c r="S56" s="40">
        <v>51</v>
      </c>
      <c r="T56" s="40">
        <v>1500000</v>
      </c>
      <c r="U56" s="40">
        <v>2400000</v>
      </c>
    </row>
    <row r="57" spans="2:21" ht="13.5" customHeight="1">
      <c r="I57" s="40" t="s">
        <v>230</v>
      </c>
      <c r="J57" s="47" t="s">
        <v>229</v>
      </c>
      <c r="L57" s="57" t="s">
        <v>230</v>
      </c>
      <c r="M57" s="46"/>
      <c r="N57" s="46"/>
      <c r="O57" s="46"/>
      <c r="P57" s="46"/>
      <c r="S57" s="40">
        <v>52</v>
      </c>
      <c r="T57" s="40">
        <v>1500000</v>
      </c>
      <c r="U57" s="40">
        <v>2400000</v>
      </c>
    </row>
    <row r="58" spans="2:21" ht="13.5" customHeight="1">
      <c r="I58" s="40" t="s">
        <v>232</v>
      </c>
      <c r="J58" s="47" t="s">
        <v>231</v>
      </c>
      <c r="L58" s="57" t="s">
        <v>232</v>
      </c>
      <c r="M58" s="46"/>
      <c r="N58" s="46"/>
      <c r="O58" s="46"/>
      <c r="P58" s="46"/>
      <c r="S58" s="40">
        <v>53</v>
      </c>
      <c r="T58" s="40">
        <v>1500000</v>
      </c>
      <c r="U58" s="40">
        <v>2400000</v>
      </c>
    </row>
    <row r="59" spans="2:21" ht="13.5" customHeight="1">
      <c r="I59" s="40" t="s">
        <v>234</v>
      </c>
      <c r="J59" s="53" t="s">
        <v>233</v>
      </c>
      <c r="L59" s="58" t="s">
        <v>234</v>
      </c>
      <c r="M59" s="46"/>
      <c r="N59" s="46"/>
      <c r="O59" s="46"/>
      <c r="P59" s="46"/>
      <c r="S59" s="40">
        <v>54</v>
      </c>
      <c r="T59" s="40">
        <v>1500000</v>
      </c>
      <c r="U59" s="40">
        <v>2400000</v>
      </c>
    </row>
    <row r="60" spans="2:21" ht="13.5" customHeight="1">
      <c r="I60" s="40" t="s">
        <v>236</v>
      </c>
      <c r="J60" s="51" t="s">
        <v>235</v>
      </c>
      <c r="L60" s="55" t="s">
        <v>236</v>
      </c>
      <c r="M60" s="46"/>
      <c r="N60" s="46"/>
      <c r="O60" s="46"/>
      <c r="P60" s="46"/>
      <c r="S60" s="40">
        <v>55</v>
      </c>
      <c r="T60" s="40">
        <v>1500000</v>
      </c>
      <c r="U60" s="40">
        <v>2400000</v>
      </c>
    </row>
    <row r="61" spans="2:21" ht="13.5" customHeight="1">
      <c r="I61" s="40" t="s">
        <v>238</v>
      </c>
      <c r="J61" s="53" t="s">
        <v>237</v>
      </c>
      <c r="L61" s="58" t="s">
        <v>238</v>
      </c>
      <c r="M61" s="46"/>
      <c r="N61" s="46"/>
      <c r="O61" s="46"/>
      <c r="P61" s="46"/>
      <c r="S61" s="40">
        <v>56</v>
      </c>
      <c r="T61" s="40">
        <v>1500000</v>
      </c>
      <c r="U61" s="40">
        <v>2400000</v>
      </c>
    </row>
    <row r="62" spans="2:21" ht="13.5" customHeight="1">
      <c r="I62" s="40" t="s">
        <v>240</v>
      </c>
      <c r="J62" s="53" t="s">
        <v>239</v>
      </c>
      <c r="L62" s="58" t="s">
        <v>240</v>
      </c>
      <c r="M62" s="46"/>
      <c r="N62" s="46"/>
      <c r="O62" s="46"/>
      <c r="P62" s="46"/>
      <c r="S62" s="40">
        <v>57</v>
      </c>
      <c r="T62" s="40">
        <v>1500000</v>
      </c>
      <c r="U62" s="40">
        <v>2400000</v>
      </c>
    </row>
    <row r="63" spans="2:21" ht="13.5" customHeight="1">
      <c r="I63" s="40" t="s">
        <v>242</v>
      </c>
      <c r="J63" s="53" t="s">
        <v>241</v>
      </c>
      <c r="L63" s="58" t="s">
        <v>242</v>
      </c>
      <c r="M63" s="46"/>
      <c r="N63" s="46"/>
      <c r="O63" s="46"/>
      <c r="P63" s="46"/>
      <c r="S63" s="40">
        <v>58</v>
      </c>
      <c r="T63" s="40">
        <v>1500000</v>
      </c>
      <c r="U63" s="40">
        <v>2400000</v>
      </c>
    </row>
    <row r="64" spans="2:21" ht="13.5" customHeight="1">
      <c r="I64" s="40" t="s">
        <v>244</v>
      </c>
      <c r="J64" s="53" t="s">
        <v>243</v>
      </c>
      <c r="L64" s="58" t="s">
        <v>244</v>
      </c>
      <c r="M64" s="46"/>
      <c r="N64" s="46"/>
      <c r="O64" s="46"/>
      <c r="P64" s="46"/>
      <c r="S64" s="40">
        <v>59</v>
      </c>
      <c r="T64" s="40">
        <v>1500000</v>
      </c>
      <c r="U64" s="40">
        <v>2400000</v>
      </c>
    </row>
    <row r="65" spans="9:21" ht="13.5" customHeight="1">
      <c r="I65" s="40" t="s">
        <v>246</v>
      </c>
      <c r="J65" s="53" t="s">
        <v>245</v>
      </c>
      <c r="L65" s="58" t="s">
        <v>246</v>
      </c>
      <c r="M65" s="46"/>
      <c r="N65" s="46"/>
      <c r="O65" s="46"/>
      <c r="P65" s="46"/>
      <c r="S65" s="40">
        <v>60</v>
      </c>
      <c r="T65" s="40">
        <v>1500000</v>
      </c>
      <c r="U65" s="40">
        <v>2400000</v>
      </c>
    </row>
    <row r="66" spans="9:21" ht="13.5" customHeight="1" thickBot="1">
      <c r="I66" s="40" t="s">
        <v>248</v>
      </c>
      <c r="J66" s="53" t="s">
        <v>247</v>
      </c>
      <c r="L66" s="50" t="s">
        <v>248</v>
      </c>
      <c r="M66" s="46"/>
      <c r="N66" s="46"/>
      <c r="O66" s="46"/>
      <c r="P66" s="46"/>
      <c r="S66" s="40">
        <v>61</v>
      </c>
      <c r="T66" s="40">
        <v>1500000</v>
      </c>
      <c r="U66" s="40">
        <v>2400000</v>
      </c>
    </row>
    <row r="67" spans="9:21" ht="13.5" customHeight="1">
      <c r="I67" s="40" t="s">
        <v>250</v>
      </c>
      <c r="J67" s="47" t="s">
        <v>249</v>
      </c>
      <c r="K67" s="46" t="s">
        <v>99</v>
      </c>
      <c r="L67" s="48" t="s">
        <v>250</v>
      </c>
      <c r="M67" s="46"/>
      <c r="N67" s="46"/>
      <c r="O67" s="46"/>
      <c r="P67" s="46"/>
      <c r="S67" s="40">
        <v>62</v>
      </c>
      <c r="T67" s="40">
        <v>1500000</v>
      </c>
      <c r="U67" s="40">
        <v>2400000</v>
      </c>
    </row>
    <row r="68" spans="9:21" ht="13.5" customHeight="1">
      <c r="I68" s="40" t="s">
        <v>252</v>
      </c>
      <c r="J68" s="51" t="s">
        <v>251</v>
      </c>
      <c r="L68" s="55" t="s">
        <v>252</v>
      </c>
      <c r="M68" s="46"/>
      <c r="N68" s="46"/>
      <c r="O68" s="46"/>
      <c r="P68" s="46"/>
      <c r="S68" s="40">
        <v>63</v>
      </c>
      <c r="T68" s="40">
        <v>1500000</v>
      </c>
      <c r="U68" s="40">
        <v>2400000</v>
      </c>
    </row>
    <row r="69" spans="9:21" ht="13.5" customHeight="1">
      <c r="I69" s="40" t="s">
        <v>254</v>
      </c>
      <c r="J69" s="51" t="s">
        <v>253</v>
      </c>
      <c r="L69" s="55" t="s">
        <v>254</v>
      </c>
      <c r="M69" s="46"/>
      <c r="N69" s="46"/>
      <c r="O69" s="46"/>
      <c r="P69" s="46"/>
      <c r="S69" s="40">
        <v>64</v>
      </c>
      <c r="T69" s="40">
        <v>1500000</v>
      </c>
      <c r="U69" s="40">
        <v>2400000</v>
      </c>
    </row>
    <row r="70" spans="9:21" ht="13.5" customHeight="1">
      <c r="I70" s="40" t="s">
        <v>256</v>
      </c>
      <c r="J70" s="53" t="s">
        <v>255</v>
      </c>
      <c r="L70" s="58" t="s">
        <v>256</v>
      </c>
      <c r="M70" s="46"/>
      <c r="N70" s="46"/>
      <c r="O70" s="46"/>
      <c r="P70" s="46"/>
      <c r="S70" s="40">
        <v>65</v>
      </c>
      <c r="T70" s="40">
        <v>1500000</v>
      </c>
      <c r="U70" s="40">
        <v>2400000</v>
      </c>
    </row>
    <row r="71" spans="9:21" ht="13.5" customHeight="1">
      <c r="I71" s="40" t="s">
        <v>258</v>
      </c>
      <c r="J71" s="53" t="s">
        <v>257</v>
      </c>
      <c r="L71" s="58" t="s">
        <v>258</v>
      </c>
      <c r="M71" s="46"/>
      <c r="N71" s="46"/>
      <c r="O71" s="46"/>
      <c r="P71" s="46"/>
      <c r="S71" s="40">
        <v>66</v>
      </c>
      <c r="T71" s="40">
        <v>1500000</v>
      </c>
      <c r="U71" s="40">
        <v>2400000</v>
      </c>
    </row>
    <row r="72" spans="9:21" ht="13.5" customHeight="1" thickBot="1">
      <c r="I72" s="40" t="s">
        <v>260</v>
      </c>
      <c r="J72" s="53" t="s">
        <v>259</v>
      </c>
      <c r="L72" s="50" t="s">
        <v>260</v>
      </c>
      <c r="M72" s="46"/>
      <c r="N72" s="46"/>
      <c r="O72" s="46"/>
      <c r="P72" s="46"/>
      <c r="S72" s="40">
        <v>67</v>
      </c>
      <c r="T72" s="40">
        <v>1500000</v>
      </c>
      <c r="U72" s="40">
        <v>2400000</v>
      </c>
    </row>
    <row r="73" spans="9:21" ht="13.5" customHeight="1">
      <c r="I73" s="40" t="s">
        <v>262</v>
      </c>
      <c r="J73" s="53" t="s">
        <v>261</v>
      </c>
      <c r="K73" s="46" t="s">
        <v>103</v>
      </c>
      <c r="L73" s="56" t="s">
        <v>262</v>
      </c>
      <c r="M73" s="46"/>
      <c r="N73" s="46"/>
      <c r="O73" s="46"/>
      <c r="P73" s="46"/>
      <c r="S73" s="40">
        <v>68</v>
      </c>
      <c r="T73" s="40">
        <v>1500000</v>
      </c>
      <c r="U73" s="40">
        <v>2400000</v>
      </c>
    </row>
    <row r="74" spans="9:21" ht="13.5" customHeight="1">
      <c r="I74" s="40" t="s">
        <v>264</v>
      </c>
      <c r="J74" s="47" t="s">
        <v>263</v>
      </c>
      <c r="L74" s="57" t="s">
        <v>264</v>
      </c>
      <c r="M74" s="46"/>
      <c r="N74" s="46"/>
      <c r="O74" s="46"/>
      <c r="P74" s="46"/>
      <c r="S74" s="40">
        <v>69</v>
      </c>
      <c r="T74" s="40">
        <v>1500000</v>
      </c>
      <c r="U74" s="40">
        <v>2400000</v>
      </c>
    </row>
    <row r="75" spans="9:21" ht="13.5" customHeight="1" thickBot="1">
      <c r="I75" s="40" t="s">
        <v>604</v>
      </c>
      <c r="J75" s="47" t="s">
        <v>265</v>
      </c>
      <c r="L75" s="63" t="s">
        <v>266</v>
      </c>
      <c r="M75" s="46"/>
      <c r="N75" s="46"/>
      <c r="O75" s="46"/>
      <c r="P75" s="46"/>
      <c r="S75" s="40">
        <v>70</v>
      </c>
      <c r="T75" s="40">
        <v>1500000</v>
      </c>
      <c r="U75" s="40">
        <v>2400000</v>
      </c>
    </row>
    <row r="76" spans="9:21" ht="13.5" customHeight="1">
      <c r="I76" s="40" t="s">
        <v>268</v>
      </c>
      <c r="J76" s="47" t="s">
        <v>267</v>
      </c>
      <c r="K76" s="46" t="s">
        <v>107</v>
      </c>
      <c r="L76" s="48" t="s">
        <v>268</v>
      </c>
      <c r="M76" s="46"/>
      <c r="N76" s="46"/>
      <c r="O76" s="46"/>
      <c r="P76" s="46"/>
      <c r="S76" s="40">
        <v>71</v>
      </c>
      <c r="T76" s="40">
        <v>1500000</v>
      </c>
      <c r="U76" s="40">
        <v>2400000</v>
      </c>
    </row>
    <row r="77" spans="9:21" ht="13.5" customHeight="1">
      <c r="I77" s="40" t="s">
        <v>270</v>
      </c>
      <c r="J77" s="53" t="s">
        <v>269</v>
      </c>
      <c r="L77" s="58" t="s">
        <v>270</v>
      </c>
      <c r="M77" s="46"/>
      <c r="N77" s="46"/>
      <c r="O77" s="46"/>
      <c r="P77" s="46"/>
      <c r="S77" s="40">
        <v>72</v>
      </c>
      <c r="T77" s="40">
        <v>1500000</v>
      </c>
      <c r="U77" s="40">
        <v>2400000</v>
      </c>
    </row>
    <row r="78" spans="9:21" ht="13.5" customHeight="1">
      <c r="I78" s="40" t="s">
        <v>272</v>
      </c>
      <c r="J78" s="51" t="s">
        <v>271</v>
      </c>
      <c r="L78" s="55" t="s">
        <v>272</v>
      </c>
      <c r="M78" s="46"/>
      <c r="N78" s="46"/>
      <c r="O78" s="46"/>
      <c r="P78" s="46"/>
      <c r="S78" s="40">
        <v>73</v>
      </c>
      <c r="T78" s="40">
        <v>1500000</v>
      </c>
      <c r="U78" s="40">
        <v>2400000</v>
      </c>
    </row>
    <row r="79" spans="9:21" ht="13.5" customHeight="1" thickBot="1">
      <c r="I79" s="40" t="s">
        <v>274</v>
      </c>
      <c r="J79" s="53" t="s">
        <v>273</v>
      </c>
      <c r="L79" s="50" t="s">
        <v>274</v>
      </c>
      <c r="M79" s="46"/>
      <c r="N79" s="46"/>
      <c r="O79" s="46"/>
      <c r="P79" s="46"/>
      <c r="S79" s="40">
        <v>74</v>
      </c>
      <c r="T79" s="40">
        <v>1500000</v>
      </c>
      <c r="U79" s="40">
        <v>2400000</v>
      </c>
    </row>
    <row r="80" spans="9:21" ht="13.5" customHeight="1">
      <c r="I80" s="40" t="s">
        <v>276</v>
      </c>
      <c r="J80" s="53" t="s">
        <v>275</v>
      </c>
      <c r="K80" s="46" t="s">
        <v>111</v>
      </c>
      <c r="L80" s="56" t="s">
        <v>276</v>
      </c>
      <c r="M80" s="46"/>
      <c r="N80" s="46"/>
      <c r="O80" s="46"/>
      <c r="P80" s="46"/>
      <c r="S80" s="40">
        <v>75</v>
      </c>
      <c r="T80" s="40">
        <v>1500000</v>
      </c>
      <c r="U80" s="40">
        <v>2400000</v>
      </c>
    </row>
    <row r="81" spans="9:21" ht="13.5" customHeight="1">
      <c r="I81" s="40" t="s">
        <v>278</v>
      </c>
      <c r="J81" s="47" t="s">
        <v>277</v>
      </c>
      <c r="L81" s="57" t="s">
        <v>278</v>
      </c>
      <c r="M81" s="46"/>
      <c r="N81" s="46"/>
      <c r="O81" s="46"/>
      <c r="P81" s="46"/>
      <c r="S81" s="40">
        <v>76</v>
      </c>
      <c r="T81" s="40">
        <v>1500000</v>
      </c>
      <c r="U81" s="40">
        <v>2400000</v>
      </c>
    </row>
    <row r="82" spans="9:21" ht="13.5" customHeight="1" thickBot="1">
      <c r="I82" s="40" t="s">
        <v>280</v>
      </c>
      <c r="J82" s="51" t="s">
        <v>279</v>
      </c>
      <c r="L82" s="52" t="s">
        <v>280</v>
      </c>
      <c r="M82" s="46"/>
      <c r="N82" s="46"/>
      <c r="O82" s="46"/>
      <c r="P82" s="46"/>
      <c r="S82" s="40">
        <v>77</v>
      </c>
      <c r="T82" s="40">
        <v>1500000</v>
      </c>
      <c r="U82" s="40">
        <v>2400000</v>
      </c>
    </row>
    <row r="83" spans="9:21" ht="13.5" customHeight="1">
      <c r="I83" s="40" t="s">
        <v>282</v>
      </c>
      <c r="J83" s="47" t="s">
        <v>281</v>
      </c>
      <c r="K83" s="46" t="s">
        <v>115</v>
      </c>
      <c r="L83" s="48" t="s">
        <v>282</v>
      </c>
      <c r="M83" s="46"/>
      <c r="N83" s="46"/>
      <c r="O83" s="46"/>
      <c r="P83" s="46"/>
      <c r="S83" s="40">
        <v>78</v>
      </c>
      <c r="T83" s="40">
        <v>1500000</v>
      </c>
      <c r="U83" s="40">
        <v>2400000</v>
      </c>
    </row>
    <row r="84" spans="9:21" ht="13.5" customHeight="1">
      <c r="I84" s="40" t="s">
        <v>284</v>
      </c>
      <c r="J84" s="47" t="s">
        <v>283</v>
      </c>
      <c r="L84" s="57" t="s">
        <v>284</v>
      </c>
      <c r="M84" s="46"/>
      <c r="N84" s="46"/>
      <c r="O84" s="46"/>
      <c r="P84" s="46"/>
      <c r="S84" s="40">
        <v>79</v>
      </c>
      <c r="T84" s="40">
        <v>1500000</v>
      </c>
      <c r="U84" s="40">
        <v>2400000</v>
      </c>
    </row>
    <row r="85" spans="9:21" ht="13.5" customHeight="1" thickBot="1">
      <c r="I85" s="40" t="s">
        <v>286</v>
      </c>
      <c r="J85" s="51" t="s">
        <v>285</v>
      </c>
      <c r="L85" s="52" t="s">
        <v>286</v>
      </c>
      <c r="M85" s="46"/>
      <c r="N85" s="46"/>
      <c r="O85" s="46"/>
      <c r="P85" s="46"/>
      <c r="S85" s="40">
        <v>80</v>
      </c>
      <c r="T85" s="40">
        <v>1500000</v>
      </c>
      <c r="U85" s="40">
        <v>2400000</v>
      </c>
    </row>
    <row r="86" spans="9:21" ht="13.5" customHeight="1">
      <c r="I86" s="40" t="s">
        <v>288</v>
      </c>
      <c r="J86" s="53" t="s">
        <v>287</v>
      </c>
      <c r="K86" s="46" t="s">
        <v>119</v>
      </c>
      <c r="L86" s="56" t="s">
        <v>288</v>
      </c>
      <c r="M86" s="46"/>
      <c r="N86" s="46"/>
      <c r="O86" s="46"/>
      <c r="P86" s="46"/>
      <c r="S86" s="40">
        <v>81</v>
      </c>
      <c r="T86" s="40">
        <v>1500000</v>
      </c>
      <c r="U86" s="40">
        <v>2400000</v>
      </c>
    </row>
    <row r="87" spans="9:21" ht="13.5" customHeight="1" thickBot="1">
      <c r="I87" s="40" t="s">
        <v>290</v>
      </c>
      <c r="J87" s="53" t="s">
        <v>289</v>
      </c>
      <c r="L87" s="50" t="s">
        <v>290</v>
      </c>
      <c r="M87" s="46"/>
      <c r="N87" s="46"/>
      <c r="O87" s="46"/>
      <c r="P87" s="46"/>
      <c r="S87" s="40">
        <v>82</v>
      </c>
      <c r="T87" s="40">
        <v>1500000</v>
      </c>
      <c r="U87" s="40">
        <v>2400000</v>
      </c>
    </row>
    <row r="88" spans="9:21" ht="13.5" customHeight="1">
      <c r="I88" s="40" t="s">
        <v>292</v>
      </c>
      <c r="J88" s="53" t="s">
        <v>291</v>
      </c>
      <c r="K88" s="46" t="s">
        <v>123</v>
      </c>
      <c r="L88" s="56" t="s">
        <v>292</v>
      </c>
      <c r="M88" s="46"/>
      <c r="N88" s="46"/>
      <c r="O88" s="46"/>
      <c r="P88" s="46"/>
      <c r="S88" s="40">
        <v>83</v>
      </c>
      <c r="T88" s="40">
        <v>1500000</v>
      </c>
      <c r="U88" s="40">
        <v>2400000</v>
      </c>
    </row>
    <row r="89" spans="9:21" ht="13.5" customHeight="1">
      <c r="I89" s="40" t="s">
        <v>294</v>
      </c>
      <c r="J89" s="53" t="s">
        <v>293</v>
      </c>
      <c r="L89" s="58" t="s">
        <v>294</v>
      </c>
      <c r="M89" s="46"/>
      <c r="N89" s="46"/>
      <c r="O89" s="46"/>
      <c r="P89" s="46"/>
      <c r="S89" s="40">
        <v>84</v>
      </c>
      <c r="T89" s="40">
        <v>1500000</v>
      </c>
      <c r="U89" s="40">
        <v>2400000</v>
      </c>
    </row>
    <row r="90" spans="9:21" ht="13.5" customHeight="1" thickBot="1">
      <c r="I90" s="40" t="s">
        <v>296</v>
      </c>
      <c r="J90" s="47" t="s">
        <v>295</v>
      </c>
      <c r="L90" s="50" t="s">
        <v>296</v>
      </c>
      <c r="M90" s="46"/>
      <c r="N90" s="46"/>
      <c r="O90" s="46"/>
      <c r="P90" s="46"/>
      <c r="S90" s="40">
        <v>85</v>
      </c>
      <c r="T90" s="40">
        <v>1500000</v>
      </c>
      <c r="U90" s="40">
        <v>2400000</v>
      </c>
    </row>
    <row r="91" spans="9:21" ht="13.5" customHeight="1" thickBot="1">
      <c r="I91" s="40" t="s">
        <v>298</v>
      </c>
      <c r="J91" s="47" t="s">
        <v>297</v>
      </c>
      <c r="K91" s="46" t="s">
        <v>127</v>
      </c>
      <c r="L91" s="54" t="s">
        <v>298</v>
      </c>
      <c r="M91" s="46"/>
      <c r="N91" s="46"/>
      <c r="O91" s="46"/>
      <c r="P91" s="46"/>
      <c r="S91" s="40">
        <v>86</v>
      </c>
      <c r="T91" s="40">
        <v>1500000</v>
      </c>
      <c r="U91" s="40">
        <v>2400000</v>
      </c>
    </row>
    <row r="92" spans="9:21" ht="13.5" customHeight="1">
      <c r="I92" s="40" t="s">
        <v>300</v>
      </c>
      <c r="J92" s="53" t="s">
        <v>299</v>
      </c>
      <c r="K92" s="46" t="s">
        <v>131</v>
      </c>
      <c r="L92" s="56" t="s">
        <v>300</v>
      </c>
      <c r="M92" s="46"/>
      <c r="N92" s="46"/>
      <c r="O92" s="46"/>
      <c r="P92" s="46"/>
      <c r="S92" s="40">
        <v>87</v>
      </c>
      <c r="T92" s="40">
        <v>1500000</v>
      </c>
      <c r="U92" s="40">
        <v>2400000</v>
      </c>
    </row>
    <row r="93" spans="9:21" ht="13.5" customHeight="1">
      <c r="I93" s="40" t="s">
        <v>302</v>
      </c>
      <c r="J93" s="53" t="s">
        <v>301</v>
      </c>
      <c r="L93" s="58" t="s">
        <v>302</v>
      </c>
      <c r="M93" s="46"/>
      <c r="N93" s="46"/>
      <c r="O93" s="46"/>
      <c r="P93" s="46"/>
      <c r="S93" s="40">
        <v>88</v>
      </c>
      <c r="T93" s="40">
        <v>1500000</v>
      </c>
      <c r="U93" s="40">
        <v>2400000</v>
      </c>
    </row>
    <row r="94" spans="9:21" ht="13.5" customHeight="1">
      <c r="I94" s="40" t="s">
        <v>304</v>
      </c>
      <c r="J94" s="53" t="s">
        <v>303</v>
      </c>
      <c r="L94" s="58" t="s">
        <v>304</v>
      </c>
      <c r="M94" s="46"/>
      <c r="N94" s="46"/>
      <c r="O94" s="46"/>
      <c r="P94" s="46"/>
      <c r="S94" s="40">
        <v>89</v>
      </c>
      <c r="T94" s="40">
        <v>1500000</v>
      </c>
      <c r="U94" s="40">
        <v>2400000</v>
      </c>
    </row>
    <row r="95" spans="9:21" ht="13.5" customHeight="1">
      <c r="I95" s="40" t="s">
        <v>306</v>
      </c>
      <c r="J95" s="53" t="s">
        <v>305</v>
      </c>
      <c r="L95" s="58" t="s">
        <v>306</v>
      </c>
      <c r="M95" s="46"/>
      <c r="N95" s="46"/>
      <c r="O95" s="46"/>
      <c r="P95" s="46"/>
      <c r="S95" s="40">
        <v>90</v>
      </c>
      <c r="T95" s="40">
        <v>1500000</v>
      </c>
      <c r="U95" s="40">
        <v>2400000</v>
      </c>
    </row>
    <row r="96" spans="9:21" ht="13.5" customHeight="1">
      <c r="I96" s="40" t="s">
        <v>308</v>
      </c>
      <c r="J96" s="47" t="s">
        <v>307</v>
      </c>
      <c r="L96" s="57" t="s">
        <v>308</v>
      </c>
      <c r="M96" s="46"/>
      <c r="N96" s="46"/>
      <c r="O96" s="46"/>
      <c r="P96" s="46"/>
      <c r="S96" s="40">
        <v>91</v>
      </c>
      <c r="T96" s="40">
        <v>1500000</v>
      </c>
      <c r="U96" s="40">
        <v>2400000</v>
      </c>
    </row>
    <row r="97" spans="9:21" ht="13.5" customHeight="1">
      <c r="I97" s="40" t="s">
        <v>310</v>
      </c>
      <c r="J97" s="47" t="s">
        <v>309</v>
      </c>
      <c r="L97" s="57" t="s">
        <v>310</v>
      </c>
      <c r="M97" s="46"/>
      <c r="N97" s="46"/>
      <c r="O97" s="46"/>
      <c r="P97" s="46"/>
      <c r="S97" s="40">
        <v>92</v>
      </c>
      <c r="T97" s="40">
        <v>1500000</v>
      </c>
      <c r="U97" s="40">
        <v>2400000</v>
      </c>
    </row>
    <row r="98" spans="9:21" ht="13.5" customHeight="1">
      <c r="I98" s="40" t="s">
        <v>312</v>
      </c>
      <c r="J98" s="47" t="s">
        <v>311</v>
      </c>
      <c r="L98" s="57" t="s">
        <v>312</v>
      </c>
      <c r="M98" s="46"/>
      <c r="N98" s="46"/>
      <c r="O98" s="46"/>
      <c r="P98" s="46"/>
      <c r="S98" s="40">
        <v>93</v>
      </c>
      <c r="T98" s="40">
        <v>1500000</v>
      </c>
      <c r="U98" s="40">
        <v>2400000</v>
      </c>
    </row>
    <row r="99" spans="9:21" ht="13.5" customHeight="1" thickBot="1">
      <c r="I99" s="40" t="s">
        <v>314</v>
      </c>
      <c r="J99" s="47" t="s">
        <v>313</v>
      </c>
      <c r="L99" s="50" t="s">
        <v>314</v>
      </c>
      <c r="M99" s="46"/>
      <c r="N99" s="46"/>
      <c r="O99" s="46"/>
      <c r="P99" s="46"/>
      <c r="S99" s="40">
        <v>94</v>
      </c>
      <c r="T99" s="40">
        <v>1500000</v>
      </c>
      <c r="U99" s="40">
        <v>2400000</v>
      </c>
    </row>
    <row r="100" spans="9:21" ht="13.5" customHeight="1" thickBot="1">
      <c r="I100" s="40" t="s">
        <v>135</v>
      </c>
      <c r="J100" s="47" t="s">
        <v>315</v>
      </c>
      <c r="K100" s="46" t="s">
        <v>135</v>
      </c>
      <c r="L100" s="54" t="s">
        <v>135</v>
      </c>
      <c r="M100" s="46"/>
      <c r="N100" s="46"/>
      <c r="O100" s="46"/>
      <c r="P100" s="46"/>
      <c r="S100" s="40">
        <v>95</v>
      </c>
      <c r="T100" s="40">
        <v>1500000</v>
      </c>
      <c r="U100" s="40">
        <v>2400000</v>
      </c>
    </row>
    <row r="101" spans="9:21" ht="13.5" customHeight="1">
      <c r="M101" s="46"/>
      <c r="N101" s="46"/>
      <c r="O101" s="46"/>
      <c r="P101" s="46"/>
      <c r="S101" s="40">
        <v>96</v>
      </c>
      <c r="T101" s="40">
        <v>1500000</v>
      </c>
      <c r="U101" s="40">
        <v>2400000</v>
      </c>
    </row>
    <row r="102" spans="9:21" ht="13.5" customHeight="1">
      <c r="M102" s="46"/>
      <c r="N102" s="46"/>
      <c r="O102" s="46"/>
      <c r="P102" s="46"/>
      <c r="S102" s="40">
        <v>97</v>
      </c>
      <c r="T102" s="40">
        <v>1500000</v>
      </c>
      <c r="U102" s="40">
        <v>2400000</v>
      </c>
    </row>
    <row r="103" spans="9:21" ht="13.5" customHeight="1">
      <c r="M103" s="46"/>
      <c r="N103" s="46"/>
      <c r="O103" s="46"/>
      <c r="P103" s="46"/>
      <c r="S103" s="40">
        <v>98</v>
      </c>
      <c r="T103" s="40">
        <v>1500000</v>
      </c>
      <c r="U103" s="40">
        <v>2400000</v>
      </c>
    </row>
    <row r="104" spans="9:21" ht="13.5" customHeight="1">
      <c r="M104" s="46"/>
      <c r="N104" s="46"/>
      <c r="O104" s="46"/>
      <c r="P104" s="46"/>
      <c r="S104" s="40">
        <v>99</v>
      </c>
      <c r="T104" s="40">
        <v>1500000</v>
      </c>
      <c r="U104" s="40">
        <v>2400000</v>
      </c>
    </row>
    <row r="105" spans="9:21" ht="13.5" customHeight="1">
      <c r="S105" s="40">
        <v>100</v>
      </c>
      <c r="T105" s="40">
        <v>1500000</v>
      </c>
      <c r="U105" s="40">
        <v>2400000</v>
      </c>
    </row>
  </sheetData>
  <phoneticPr fontId="2"/>
  <printOptions gridLinesSet="0"/>
  <pageMargins left="1.1811023622047245" right="1.1811023622047245" top="1.3779527559055118" bottom="0.78740157480314965" header="0.59055118110236227" footer="0.39370078740157483"/>
  <pageSetup paperSize="9" orientation="portrait" horizontalDpi="4294967292" verticalDpi="0" r:id="rId1"/>
  <headerFooter alignWithMargins="0"/>
  <legacyDrawing r:id="rId2"/>
</worksheet>
</file>